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F5FB017C-33FF-44D1-8D87-4297AB302193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5" i="6"/>
  <c r="B24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U7" i="8"/>
  <c r="W3" i="8" l="1"/>
  <c r="B26" i="6" s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<sst xmlns="http://schemas.openxmlformats.org/spreadsheetml/2006/main" count="5671" uniqueCount="1342">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</sst>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0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94</v>
      </c>
      <c r="C20" s="83" t="str">
        <f>VLOOKUP(B20,Tab_Type,2,0)</f>
        <v>TabB</v>
      </c>
    </row>
    <row r="21" spans="1:4" ht="15" x14ac:dyDescent="0.25">
      <c r="A21" s="30" t="s">
        <v>965</v>
      </c>
      <c r="B21" s="84">
        <v>523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בנין-אחרות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הביטוח והפנסיה של פועלי בנין ועבודות ציבוריות אגודה שיתופית בע"מ</v>
      </c>
      <c r="C24" s="77">
        <v>4</v>
      </c>
    </row>
    <row r="25" spans="1:4" x14ac:dyDescent="0.2">
      <c r="A25" s="30" t="s">
        <v>963</v>
      </c>
      <c r="B25" s="85" t="str">
        <f ca="1">IFERROR(VLOOKUP($B$21,INDIRECT($C$20),C25,0),"מספר ח.פ.")</f>
        <v>570005850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570005850_G523_Yield226.xlsx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E60" sqref="E60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523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בנין-אחרות</v>
      </c>
      <c r="D3" s="56"/>
    </row>
    <row r="4" spans="2:31" ht="18.75" x14ac:dyDescent="0.3">
      <c r="B4" s="21" t="s">
        <v>27</v>
      </c>
      <c r="C4" s="56" t="str">
        <f ca="1">הנחיות!B24</f>
        <v>קרן הביטוח והפנסיה של פועלי בנין ועבודות ציבוריות אגודה שיתופית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-2.9E-4</v>
      </c>
      <c r="D7" s="59">
        <v>4.7039999999999998E-2</v>
      </c>
      <c r="E7" s="67">
        <v>2.0000000000000002E-5</v>
      </c>
      <c r="F7" s="68">
        <v>5.3129999999999997E-2</v>
      </c>
      <c r="G7" s="58">
        <v>2.0000000000000002E-5</v>
      </c>
      <c r="H7" s="59">
        <v>5.5280000000000003E-2</v>
      </c>
      <c r="I7" s="67">
        <v>2.7E-4</v>
      </c>
      <c r="J7" s="68">
        <v>5.6099999999999997E-2</v>
      </c>
      <c r="K7" s="58">
        <v>-9.0000000000000006E-5</v>
      </c>
      <c r="L7" s="59">
        <v>4.0820000000000002E-2</v>
      </c>
      <c r="M7" s="67">
        <v>1.1E-4</v>
      </c>
      <c r="N7" s="68">
        <v>3.9530000000000003E-2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1.24E-3</v>
      </c>
      <c r="D8" s="59">
        <v>0.1255</v>
      </c>
      <c r="E8" s="67">
        <v>5.5000000000000003E-4</v>
      </c>
      <c r="F8" s="68">
        <v>0.12342</v>
      </c>
      <c r="G8" s="58">
        <v>-1.97E-3</v>
      </c>
      <c r="H8" s="59">
        <v>0.12275</v>
      </c>
      <c r="I8" s="67">
        <v>1.7799999999999999E-3</v>
      </c>
      <c r="J8" s="68">
        <v>0.12837000000000001</v>
      </c>
      <c r="K8" s="58">
        <v>2.5200000000000001E-3</v>
      </c>
      <c r="L8" s="59">
        <v>0.12728</v>
      </c>
      <c r="M8" s="67">
        <v>5.4000000000000001E-4</v>
      </c>
      <c r="N8" s="68">
        <v>0.12748999999999999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0</v>
      </c>
      <c r="D11" s="59">
        <v>1.8500000000000001E-3</v>
      </c>
      <c r="E11" s="67">
        <v>0</v>
      </c>
      <c r="F11" s="68">
        <v>1.72E-3</v>
      </c>
      <c r="G11" s="58">
        <v>0</v>
      </c>
      <c r="H11" s="59">
        <v>1.6999999999999999E-3</v>
      </c>
      <c r="I11" s="67">
        <v>2.0000000000000002E-5</v>
      </c>
      <c r="J11" s="68">
        <v>1.6199999999999999E-3</v>
      </c>
      <c r="K11" s="58">
        <v>1.0000000000000001E-5</v>
      </c>
      <c r="L11" s="59">
        <v>1.57E-3</v>
      </c>
      <c r="M11" s="67">
        <v>1.0000000000000001E-5</v>
      </c>
      <c r="N11" s="68">
        <v>1.56E-3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0</v>
      </c>
      <c r="D12" s="59">
        <v>0</v>
      </c>
      <c r="E12" s="67">
        <v>0</v>
      </c>
      <c r="F12" s="68">
        <v>0</v>
      </c>
      <c r="G12" s="58">
        <v>0</v>
      </c>
      <c r="H12" s="59">
        <v>0</v>
      </c>
      <c r="I12" s="67">
        <v>0</v>
      </c>
      <c r="J12" s="68">
        <v>0</v>
      </c>
      <c r="K12" s="58">
        <v>0</v>
      </c>
      <c r="L12" s="59">
        <v>0</v>
      </c>
      <c r="M12" s="67">
        <v>0</v>
      </c>
      <c r="N12" s="68">
        <v>0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3.0000000000000001E-5</v>
      </c>
      <c r="D13" s="59">
        <v>9.8999999999999999E-4</v>
      </c>
      <c r="E13" s="67">
        <v>1.2999999999999999E-4</v>
      </c>
      <c r="F13" s="68">
        <v>9.7999999999999997E-4</v>
      </c>
      <c r="G13" s="58">
        <v>1.6000000000000001E-4</v>
      </c>
      <c r="H13" s="59">
        <v>2.5000000000000001E-4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2.086E-2</v>
      </c>
      <c r="D14" s="59">
        <v>0.81547000000000003</v>
      </c>
      <c r="E14" s="67">
        <v>1.478E-2</v>
      </c>
      <c r="F14" s="68">
        <v>0.80620999999999998</v>
      </c>
      <c r="G14" s="58">
        <v>-2.9350000000000001E-2</v>
      </c>
      <c r="H14" s="59">
        <v>0.80825000000000002</v>
      </c>
      <c r="I14" s="67">
        <v>2.9850000000000002E-2</v>
      </c>
      <c r="J14" s="68">
        <v>0.80801000000000001</v>
      </c>
      <c r="K14" s="58">
        <v>6.6E-3</v>
      </c>
      <c r="L14" s="59">
        <v>0.81376999999999999</v>
      </c>
      <c r="M14" s="67">
        <v>-7.3999999999999999E-4</v>
      </c>
      <c r="N14" s="68">
        <v>0.80559000000000003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0</v>
      </c>
      <c r="E16" s="67">
        <v>0</v>
      </c>
      <c r="F16" s="68">
        <v>0</v>
      </c>
      <c r="G16" s="58">
        <v>0</v>
      </c>
      <c r="H16" s="59">
        <v>0</v>
      </c>
      <c r="I16" s="67">
        <v>0</v>
      </c>
      <c r="J16" s="68">
        <v>0</v>
      </c>
      <c r="K16" s="58">
        <v>0</v>
      </c>
      <c r="L16" s="59">
        <v>0</v>
      </c>
      <c r="M16" s="67">
        <v>0</v>
      </c>
      <c r="N16" s="68">
        <v>0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5.8199999999999997E-3</v>
      </c>
      <c r="D18" s="59">
        <v>9.1400000000000006E-3</v>
      </c>
      <c r="E18" s="67">
        <v>-3.64E-3</v>
      </c>
      <c r="F18" s="68">
        <v>1.453E-2</v>
      </c>
      <c r="G18" s="58">
        <v>-1.48E-3</v>
      </c>
      <c r="H18" s="59">
        <v>1.1769999999999999E-2</v>
      </c>
      <c r="I18" s="67">
        <v>1.3429999999999999E-2</v>
      </c>
      <c r="J18" s="68">
        <v>5.8999999999999999E-3</v>
      </c>
      <c r="K18" s="58">
        <v>9.8399999999999998E-3</v>
      </c>
      <c r="L18" s="59">
        <v>1.6559999999999998E-2</v>
      </c>
      <c r="M18" s="67">
        <v>-1.111E-2</v>
      </c>
      <c r="N18" s="68">
        <v>2.5829999999999999E-2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0</v>
      </c>
      <c r="D22" s="59">
        <v>0</v>
      </c>
      <c r="E22" s="67">
        <v>0</v>
      </c>
      <c r="F22" s="68">
        <v>0</v>
      </c>
      <c r="G22" s="58">
        <v>0</v>
      </c>
      <c r="H22" s="59">
        <v>0</v>
      </c>
      <c r="I22" s="67">
        <v>0</v>
      </c>
      <c r="J22" s="68">
        <v>0</v>
      </c>
      <c r="K22" s="58">
        <v>0</v>
      </c>
      <c r="L22" s="59">
        <v>0</v>
      </c>
      <c r="M22" s="67">
        <v>0</v>
      </c>
      <c r="N22" s="68">
        <v>0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0</v>
      </c>
      <c r="E25" s="67">
        <v>0</v>
      </c>
      <c r="F25" s="68">
        <v>0</v>
      </c>
      <c r="G25" s="58">
        <v>0</v>
      </c>
      <c r="H25" s="59">
        <v>0</v>
      </c>
      <c r="I25" s="67">
        <v>0</v>
      </c>
      <c r="J25" s="68">
        <v>0</v>
      </c>
      <c r="K25" s="58">
        <v>0</v>
      </c>
      <c r="L25" s="59">
        <v>0</v>
      </c>
      <c r="M25" s="67">
        <v>0</v>
      </c>
      <c r="N25" s="68">
        <v>0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2.7699999999999999E-2</v>
      </c>
      <c r="D26" s="61">
        <v>1</v>
      </c>
      <c r="E26" s="69">
        <v>1.18E-2</v>
      </c>
      <c r="F26" s="70">
        <v>1</v>
      </c>
      <c r="G26" s="60">
        <v>-3.2599999999999997E-2</v>
      </c>
      <c r="H26" s="61">
        <v>1</v>
      </c>
      <c r="I26" s="69">
        <v>4.5400000000000003E-2</v>
      </c>
      <c r="J26" s="70">
        <v>1</v>
      </c>
      <c r="K26" s="60">
        <v>1.89E-2</v>
      </c>
      <c r="L26" s="61">
        <v>1</v>
      </c>
      <c r="M26" s="69">
        <v>-1.12E-2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809</v>
      </c>
      <c r="D27" s="11"/>
      <c r="E27" s="71">
        <v>356</v>
      </c>
      <c r="F27" s="11"/>
      <c r="G27" s="62">
        <v>-992</v>
      </c>
      <c r="H27" s="11"/>
      <c r="I27" s="71">
        <v>1334</v>
      </c>
      <c r="J27" s="11"/>
      <c r="K27" s="62">
        <v>580</v>
      </c>
      <c r="L27" s="11"/>
      <c r="M27" s="71">
        <v>-350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2.8389999999999999E-2</v>
      </c>
      <c r="D29" s="64">
        <v>0.59089999999999998</v>
      </c>
      <c r="E29" s="72">
        <v>5.0000000000000001E-4</v>
      </c>
      <c r="F29" s="73">
        <v>0.59519999999999995</v>
      </c>
      <c r="G29" s="63">
        <v>-6.4000000000000003E-3</v>
      </c>
      <c r="H29" s="64">
        <v>0.59050000000000002</v>
      </c>
      <c r="I29" s="72">
        <v>3.4299999999999997E-2</v>
      </c>
      <c r="J29" s="72">
        <v>0.60329999999999995</v>
      </c>
      <c r="K29" s="63">
        <v>1.9199999999999998E-2</v>
      </c>
      <c r="L29" s="64">
        <v>0.60950000000000004</v>
      </c>
      <c r="M29" s="72">
        <v>-3.0599999999999999E-2</v>
      </c>
      <c r="N29" s="73">
        <v>0.61680000000000001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-7.3999999999999999E-4</v>
      </c>
      <c r="D30" s="59">
        <v>0.40910000000000002</v>
      </c>
      <c r="E30" s="67">
        <v>1.1299999999999999E-2</v>
      </c>
      <c r="F30" s="68">
        <v>0.40479999999999999</v>
      </c>
      <c r="G30" s="58">
        <v>-2.6200000000000001E-2</v>
      </c>
      <c r="H30" s="59">
        <v>0.40949999999999998</v>
      </c>
      <c r="I30" s="67">
        <v>1.11E-2</v>
      </c>
      <c r="J30" s="67">
        <v>0.3967</v>
      </c>
      <c r="K30" s="58">
        <v>-2.9999999999999997E-4</v>
      </c>
      <c r="L30" s="59">
        <v>0.39050000000000001</v>
      </c>
      <c r="M30" s="67">
        <v>1.9400000000000001E-2</v>
      </c>
      <c r="N30" s="68">
        <v>0.38319999999999999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2.7699999999999999E-2</v>
      </c>
      <c r="D31" s="61">
        <v>1</v>
      </c>
      <c r="E31" s="69">
        <v>1.18E-2</v>
      </c>
      <c r="F31" s="70">
        <v>1</v>
      </c>
      <c r="G31" s="60">
        <v>-3.2599999999999997E-2</v>
      </c>
      <c r="H31" s="61">
        <v>1</v>
      </c>
      <c r="I31" s="69">
        <v>4.5400000000000003E-2</v>
      </c>
      <c r="J31" s="70">
        <v>1</v>
      </c>
      <c r="K31" s="60">
        <v>1.89E-2</v>
      </c>
      <c r="L31" s="61">
        <v>1</v>
      </c>
      <c r="M31" s="69">
        <v>-1.12E-2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2.1940000000000001E-2</v>
      </c>
      <c r="D33" s="64">
        <v>0.9909</v>
      </c>
      <c r="E33" s="72">
        <v>1.55E-2</v>
      </c>
      <c r="F33" s="73">
        <v>0.98550000000000004</v>
      </c>
      <c r="G33" s="63">
        <v>-3.1099999999999999E-2</v>
      </c>
      <c r="H33" s="64">
        <v>0.98819999999999997</v>
      </c>
      <c r="I33" s="72">
        <v>3.1899999999999998E-2</v>
      </c>
      <c r="J33" s="73">
        <v>0.99409999999999998</v>
      </c>
      <c r="K33" s="63">
        <v>9.1000000000000004E-3</v>
      </c>
      <c r="L33" s="64">
        <v>0.98340000000000005</v>
      </c>
      <c r="M33" s="72">
        <v>-1E-4</v>
      </c>
      <c r="N33" s="73">
        <v>0.97419999999999995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5.8199999999999997E-3</v>
      </c>
      <c r="D34" s="59">
        <v>9.1000000000000004E-3</v>
      </c>
      <c r="E34" s="67">
        <v>-3.7000000000000002E-3</v>
      </c>
      <c r="F34" s="68">
        <v>1.4500000000000001E-2</v>
      </c>
      <c r="G34" s="58">
        <v>-1.5E-3</v>
      </c>
      <c r="H34" s="59">
        <v>1.18E-2</v>
      </c>
      <c r="I34" s="67">
        <v>1.35E-2</v>
      </c>
      <c r="J34" s="68">
        <v>5.8999999999999999E-3</v>
      </c>
      <c r="K34" s="58">
        <v>9.7999999999999997E-3</v>
      </c>
      <c r="L34" s="59">
        <v>1.66E-2</v>
      </c>
      <c r="M34" s="67">
        <v>-1.11E-2</v>
      </c>
      <c r="N34" s="68">
        <v>2.58E-2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2.7699999999999999E-2</v>
      </c>
      <c r="D35" s="66">
        <v>1</v>
      </c>
      <c r="E35" s="74">
        <v>1.18E-2</v>
      </c>
      <c r="F35" s="75">
        <v>1</v>
      </c>
      <c r="G35" s="65">
        <v>-3.2599999999999997E-2</v>
      </c>
      <c r="H35" s="66">
        <v>1</v>
      </c>
      <c r="I35" s="74">
        <v>4.5400000000000003E-2</v>
      </c>
      <c r="J35" s="75">
        <v>1</v>
      </c>
      <c r="K35" s="65">
        <v>1.89E-2</v>
      </c>
      <c r="L35" s="66">
        <v>1</v>
      </c>
      <c r="M35" s="74">
        <v>-1.12E-2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-2.5999999999999998E-4</v>
      </c>
      <c r="D38" s="59">
        <v>5.2999999999999999E-2</v>
      </c>
      <c r="E38" s="67">
        <v>1.6000000000000001E-4</v>
      </c>
      <c r="F38" s="68">
        <v>4.9549999999999997E-2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-2.2000000000000001E-4</v>
      </c>
      <c r="D39" s="59">
        <v>0.12703</v>
      </c>
      <c r="E39" s="67">
        <v>4.7299999999999998E-3</v>
      </c>
      <c r="F39" s="68">
        <v>0.13117000000000001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1.0000000000000001E-5</v>
      </c>
      <c r="D42" s="59">
        <v>1.7899999999999999E-3</v>
      </c>
      <c r="E42" s="67">
        <v>5.0000000000000002E-5</v>
      </c>
      <c r="F42" s="68">
        <v>1.7099999999999999E-3</v>
      </c>
      <c r="G42" s="58"/>
      <c r="H42" s="59"/>
      <c r="I42" s="67"/>
      <c r="J42" s="68"/>
    </row>
    <row r="43" spans="2:26" x14ac:dyDescent="0.25">
      <c r="B43" s="6" t="s">
        <v>5</v>
      </c>
      <c r="C43" s="58">
        <v>0</v>
      </c>
      <c r="D43" s="59">
        <v>0</v>
      </c>
      <c r="E43" s="67">
        <v>0</v>
      </c>
      <c r="F43" s="68">
        <v>0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2.9E-4</v>
      </c>
      <c r="D44" s="59">
        <v>6.8999999999999997E-4</v>
      </c>
      <c r="E44" s="67">
        <v>2.7999999999999998E-4</v>
      </c>
      <c r="F44" s="68">
        <v>2.0000000000000001E-4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4.3600000000000002E-3</v>
      </c>
      <c r="D45" s="59">
        <v>0.80837000000000003</v>
      </c>
      <c r="E45" s="67">
        <v>4.0309999999999999E-2</v>
      </c>
      <c r="F45" s="68">
        <v>0.81138999999999994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0</v>
      </c>
      <c r="D47" s="59">
        <v>0</v>
      </c>
      <c r="E47" s="67">
        <v>0</v>
      </c>
      <c r="F47" s="68">
        <v>0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1.73E-3</v>
      </c>
      <c r="D49" s="59">
        <v>9.1299999999999992E-3</v>
      </c>
      <c r="E49" s="67">
        <v>1.3860000000000001E-2</v>
      </c>
      <c r="F49" s="68">
        <v>5.9800000000000001E-3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0</v>
      </c>
      <c r="D53" s="59">
        <v>0</v>
      </c>
      <c r="E53" s="67">
        <v>0</v>
      </c>
      <c r="F53" s="68">
        <v>0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0</v>
      </c>
      <c r="E56" s="67">
        <v>0</v>
      </c>
      <c r="F56" s="68">
        <v>0</v>
      </c>
      <c r="G56" s="58"/>
      <c r="H56" s="59"/>
      <c r="I56" s="67"/>
      <c r="J56" s="68"/>
    </row>
    <row r="57" spans="2:10" x14ac:dyDescent="0.25">
      <c r="B57" s="7" t="s">
        <v>25</v>
      </c>
      <c r="C57" s="60">
        <v>5.8999999999999999E-3</v>
      </c>
      <c r="D57" s="61">
        <v>1</v>
      </c>
      <c r="E57" s="69">
        <v>5.9400000000000001E-2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173</v>
      </c>
      <c r="D58" s="11"/>
      <c r="E58" s="91">
        <v>1737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2.35E-2</v>
      </c>
      <c r="D60" s="64">
        <v>0.5867</v>
      </c>
      <c r="E60" s="72">
        <v>4.53E-2</v>
      </c>
      <c r="F60" s="73">
        <v>0.58579999999999999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-1.7600000000000001E-2</v>
      </c>
      <c r="D61" s="59">
        <v>0.4133</v>
      </c>
      <c r="E61" s="67">
        <v>1.41E-2</v>
      </c>
      <c r="F61" s="68">
        <v>0.41420000000000001</v>
      </c>
      <c r="G61" s="58"/>
      <c r="H61" s="59"/>
      <c r="I61" s="67"/>
      <c r="J61" s="68"/>
    </row>
    <row r="62" spans="2:10" x14ac:dyDescent="0.25">
      <c r="B62" s="7" t="s">
        <v>25</v>
      </c>
      <c r="C62" s="60">
        <v>5.8999999999999999E-3</v>
      </c>
      <c r="D62" s="61">
        <v>1</v>
      </c>
      <c r="E62" s="69">
        <v>5.9400000000000001E-2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4.1999999999999997E-3</v>
      </c>
      <c r="D64" s="64">
        <v>0.9909</v>
      </c>
      <c r="E64" s="72">
        <v>4.5499999999999999E-2</v>
      </c>
      <c r="F64" s="73">
        <v>0.99399999999999999</v>
      </c>
      <c r="G64" s="63"/>
      <c r="H64" s="64"/>
      <c r="I64" s="72"/>
      <c r="J64" s="73"/>
    </row>
    <row r="65" spans="2:10" x14ac:dyDescent="0.25">
      <c r="B65" s="6" t="s">
        <v>22</v>
      </c>
      <c r="C65" s="58">
        <v>1.6999999999999999E-3</v>
      </c>
      <c r="D65" s="59">
        <v>9.1000000000000004E-3</v>
      </c>
      <c r="E65" s="67">
        <v>1.3899999999999999E-2</v>
      </c>
      <c r="F65" s="68">
        <v>6.0000000000000001E-3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5.8999999999999999E-3</v>
      </c>
      <c r="D66" s="66">
        <v>1</v>
      </c>
      <c r="E66" s="74">
        <v>5.9400000000000001E-2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45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46656d4-8850-49b3-aebd-68bd05f7f4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2026-07-22T10:56:02Z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