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מחלקות\מאזן\6. דוח תרומה לתשואה\2026\דווח באותות\"/>
    </mc:Choice>
  </mc:AlternateContent>
  <xr:revisionPtr revIDLastSave="0" documentId="13_ncr:1_{19CFA1A1-2DC1-4EAF-8684-7FA86E465B13}" xr6:coauthVersionLast="47" xr6:coauthVersionMax="47" xr10:uidLastSave="{00000000-0000-0000-0000-000000000000}"/>
  <workbookProtection workbookPassword="8F07" lockStructure="1"/>
  <bookViews>
    <workbookView xWindow="-120" yWindow="-120" windowWidth="29040" windowHeight="15720" activeTab="1" xr2:uid="{00000000-000D-0000-FFFF-FFFF00000000}"/>
  </bookViews>
  <sheets>
    <sheet name="הנחיות" sheetId="6" r:id="rId1"/>
    <sheet name="פרסום מרכיבי תשואה" sheetId="5" r:id="rId2"/>
    <sheet name="Var" sheetId="8" r:id="rId3"/>
  </sheets>
  <externalReferences>
    <externalReference r:id="rId4"/>
  </externalReferences>
  <definedNames>
    <definedName name="_xlnm._FilterDatabase" localSheetId="2" hidden="1">Var!$A$2:$F$2306</definedName>
    <definedName name="Companies">'[1]מידע מנהלי'!$M$3:$M$28</definedName>
    <definedName name="Periods">Var!$T$4:$T$20</definedName>
    <definedName name="Quarter">[1]הנחיות!$J$4:$J$7</definedName>
    <definedName name="Quarters">Var!$U$5:$U$9</definedName>
    <definedName name="Tab_Type">Var!$Y$5:$AA$8</definedName>
    <definedName name="TabA">Var!$A$3:$F$171</definedName>
    <definedName name="TabB">Var!$G$3:$L$678</definedName>
    <definedName name="TabC">Var!$M$3:$R$248</definedName>
    <definedName name="Track_Info" localSheetId="2">Var!$A$2:$R$600</definedName>
    <definedName name="type">Var!$Y$5:$Y$8</definedName>
    <definedName name="_xlnm.Print_Area" localSheetId="0">הנחיות!$A$1:$D$26</definedName>
    <definedName name="_xlnm.Print_Area" localSheetId="1">'פרסום מרכיבי תשואה'!$B$1:$Z$66</definedName>
    <definedName name="Year">[1]הנחיות!$I$4:$I$19</definedName>
    <definedName name="Years" localSheetId="2">Var!$T$4:$T$19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6" l="1"/>
  <c r="B23" i="6"/>
  <c r="U4" i="8" l="1"/>
  <c r="B24" i="6"/>
  <c r="B25" i="6"/>
  <c r="E5" i="5" l="1"/>
  <c r="C5" i="5"/>
  <c r="C2" i="5"/>
  <c r="N1" i="8"/>
  <c r="O1" i="8" s="1"/>
  <c r="P1" i="8" s="1"/>
  <c r="Q1" i="8" s="1"/>
  <c r="R1" i="8" s="1"/>
  <c r="H1" i="8"/>
  <c r="I1" i="8" s="1"/>
  <c r="J1" i="8" s="1"/>
  <c r="K1" i="8" s="1"/>
  <c r="L1" i="8" s="1"/>
  <c r="B1" i="8"/>
  <c r="C1" i="8" s="1"/>
  <c r="D1" i="8" s="1"/>
  <c r="E1" i="8" s="1"/>
  <c r="F1" i="8" s="1"/>
  <c r="V13" i="8"/>
  <c r="V17" i="8" s="1"/>
  <c r="V21" i="8" s="1"/>
  <c r="V12" i="8"/>
  <c r="V16" i="8" s="1"/>
  <c r="V20" i="8" s="1"/>
  <c r="V11" i="8"/>
  <c r="V15" i="8" s="1"/>
  <c r="V19" i="8" s="1"/>
  <c r="V10" i="8"/>
  <c r="V14" i="8" s="1"/>
  <c r="V18" i="8" s="1"/>
  <c r="T6" i="8"/>
  <c r="T7" i="8" s="1"/>
  <c r="T8" i="8" s="1"/>
  <c r="T9" i="8" s="1"/>
  <c r="T10" i="8" s="1"/>
  <c r="T11" i="8" s="1"/>
  <c r="T12" i="8" s="1"/>
  <c r="T13" i="8" s="1"/>
  <c r="T14" i="8" s="1"/>
  <c r="T15" i="8" s="1"/>
  <c r="T16" i="8" s="1"/>
  <c r="T17" i="8" s="1"/>
  <c r="T18" i="8" s="1"/>
  <c r="T19" i="8" s="1"/>
  <c r="T20" i="8" s="1"/>
  <c r="U9" i="8"/>
  <c r="C4" i="5" l="1"/>
  <c r="C3" i="5"/>
  <c r="V3" i="8"/>
  <c r="U8" i="8"/>
  <c r="U6" i="8"/>
  <c r="W3" i="8" s="1"/>
  <c r="U7" i="8"/>
  <c r="B26" i="6" l="1"/>
  <c r="Y5" i="5" l="1"/>
</calcChain>
</file>

<file path=xl/sharedStrings.xml><?xml version="1.0" encoding="utf-8"?>
<sst xmlns="http://schemas.openxmlformats.org/spreadsheetml/2006/main" count="5671" uniqueCount="1342">
  <si>
    <t>פירוט תרומת אפיקי ההשקעה לתשואה הכוללת</t>
  </si>
  <si>
    <t>מזומנים ושווי מזומנים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</si>
  <si>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</si>
  <si>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</si>
  <si>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</si>
  <si>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</si>
  <si>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</si>
  <si>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</si>
  <si>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</si>
  <si>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</si>
  <si>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</si>
  <si>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</si>
  <si>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</si>
  <si>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</si>
  <si>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</si>
  <si>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</si>
  <si>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</si>
  <si>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</si>
  <si>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</si>
  <si>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</si>
  <si>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</si>
  <si>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</si>
  <si>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</si>
  <si>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</si>
  <si>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</si>
  <si>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תשואה מצטברת</t>
  </si>
  <si>
    <t>אפיקי השקעה:</t>
  </si>
  <si>
    <t>שם חברה:</t>
  </si>
  <si>
    <t>שם מסלול:</t>
  </si>
  <si>
    <t>שנת דיווח:</t>
  </si>
  <si>
    <t>התרומה לתשואה ינואר</t>
  </si>
  <si>
    <t xml:space="preserve">שיעור מסך הנכסים ינואר </t>
  </si>
  <si>
    <t>התרומה לתשואה פברואר</t>
  </si>
  <si>
    <t>שיעור מסך הנכסים פברואר</t>
  </si>
  <si>
    <t>התרומה לתשואה מרץ</t>
  </si>
  <si>
    <t>שיעור מסך הנכסים מרץ</t>
  </si>
  <si>
    <t>התרומה לתשואה אפריל</t>
  </si>
  <si>
    <t>שיעור מסך הנכסים אפריל</t>
  </si>
  <si>
    <t xml:space="preserve">התרומה לתשואה מאי </t>
  </si>
  <si>
    <t>שיעור מסך הנכסים מאי</t>
  </si>
  <si>
    <t>התרומה לתשואה יוני</t>
  </si>
  <si>
    <t>שיעור מסך הנכסים יוני</t>
  </si>
  <si>
    <t>התרומה לתשואה יולי</t>
  </si>
  <si>
    <t xml:space="preserve">שיעור מסך הנכסים יולי </t>
  </si>
  <si>
    <t>התרומה לתשואה אוגוסט</t>
  </si>
  <si>
    <t>שיעור מסך הנכסים אוגוסט</t>
  </si>
  <si>
    <t xml:space="preserve">התרומה לתשואה ספטמבר </t>
  </si>
  <si>
    <t xml:space="preserve">שיעור מסך הנכסים ספטמבר </t>
  </si>
  <si>
    <t>התרומה לתשואה אוקטובר</t>
  </si>
  <si>
    <t>שיעור מסך הנכסים אוקטובר</t>
  </si>
  <si>
    <t>התרומה לתשואה נובמבר</t>
  </si>
  <si>
    <t xml:space="preserve">שיעור מסך הנכסים נובמבר </t>
  </si>
  <si>
    <t xml:space="preserve">התרומה לתשואה דצמבר </t>
  </si>
  <si>
    <t>שיעור מסך הנכסים דצמבר</t>
  </si>
  <si>
    <t xml:space="preserve">התרומה לתשואה ינואר-מרץ </t>
  </si>
  <si>
    <t xml:space="preserve">שיעור מסך הנכסים ינואר-מרץ </t>
  </si>
  <si>
    <t xml:space="preserve">התרומה לתשואה ינואר-יוני </t>
  </si>
  <si>
    <t xml:space="preserve">שיעור מסך הנכסים ינואר-יוני </t>
  </si>
  <si>
    <t xml:space="preserve">התרומה לתשואה ינואר-ספטמבר </t>
  </si>
  <si>
    <t xml:space="preserve">שיעור מסך הנכסים ינואר-ספטמבר </t>
  </si>
  <si>
    <t xml:space="preserve">התרומה לתשואה ינואר-דצמבר </t>
  </si>
  <si>
    <t>שיעור מסך הנכסים ינואר-דצמבר</t>
  </si>
  <si>
    <t>קרנות סל</t>
  </si>
  <si>
    <t>מספר הערה</t>
  </si>
  <si>
    <t>עמודה</t>
  </si>
  <si>
    <t>הנחיות כלליות לדיווח</t>
  </si>
  <si>
    <t>מטרה</t>
  </si>
  <si>
    <t>מועד דיווח</t>
  </si>
  <si>
    <t>עד 30 ימים קלנדריים מתום כל רבעון.</t>
  </si>
  <si>
    <t>קובץ הדיווח</t>
  </si>
  <si>
    <t>לפני כל הגשת דיווח, יש להוריד מהאתר קובץ דיווח מעודכן. לא יתקבל קובץ סרוק או מועתק משנה אחרת, קובץ שנבנה באופן עצמאי או קובץ PDF.</t>
  </si>
  <si>
    <t>שם הקובץ</t>
  </si>
  <si>
    <t>סיומת הקובץ תהיה .xlsx</t>
  </si>
  <si>
    <t>אופן הדיווח</t>
  </si>
  <si>
    <t>באמצעות פורטל אותות</t>
  </si>
  <si>
    <t>הנחיות</t>
  </si>
  <si>
    <t>xxxxxxxxx_Tnum_Yieldqyy.xlsx</t>
  </si>
  <si>
    <t>מציין את סוג הדיווח (b- ביטוח, g- גמל, p- פנסיה)</t>
  </si>
  <si>
    <t>מציין את מספר המסלול/קרן num</t>
  </si>
  <si>
    <t>Yield</t>
  </si>
  <si>
    <t>מציין את מספר הרבעון המדווח (1,2,3,4) - q</t>
  </si>
  <si>
    <t>yy - מציין את השנה המדווחת</t>
  </si>
  <si>
    <t xml:space="preserve">לדוגמה, שם קובץ של חברת ביטוח הכולל את רשימת הנכסים עבור ביטוח חיים משתתף בגין הרבעון השלישי שנת 2021 </t>
  </si>
  <si>
    <t>511234567_b111_Yield321.xlsx</t>
  </si>
  <si>
    <t>דווח על מרכיבי התשואה החודשית אחת לרבעון ודיווח על מרכיבי התשואה המצטברת לרבעון המדווח</t>
  </si>
  <si>
    <r>
      <rPr>
        <b/>
        <sz val="11"/>
        <color rgb="FFFFFFFF"/>
        <rFont val="Tahoma"/>
        <family val="2"/>
      </rPr>
      <t xml:space="preserve">סטטוס
</t>
    </r>
    <r>
      <rPr>
        <b/>
        <sz val="11"/>
        <color rgb="FFFFFFFF"/>
        <rFont val="Tahoma"/>
        <family val="2"/>
      </rPr>
      <t>המסלול</t>
    </r>
  </si>
  <si>
    <t>שם קצר</t>
  </si>
  <si>
    <t xml:space="preserve">מספר מסלול </t>
  </si>
  <si>
    <t>שם חברה מנהלת</t>
  </si>
  <si>
    <t>מספר חברה מנהלת</t>
  </si>
  <si>
    <t>תחום</t>
  </si>
  <si>
    <t>פעיל</t>
  </si>
  <si>
    <t xml:space="preserve">סלייס גמל בע"מ </t>
  </si>
  <si>
    <t>514767490</t>
  </si>
  <si>
    <t>גמל</t>
  </si>
  <si>
    <t xml:space="preserve">ילין לפידות קופת גמל להשקעה מסלול כללי </t>
  </si>
  <si>
    <t>ילין לפידות ניהול קופות גמל בע"מ</t>
  </si>
  <si>
    <t>513611509</t>
  </si>
  <si>
    <t>ילין לפידות קופת גמל להשקעה מסלול אג"ח עד 10% מניות</t>
  </si>
  <si>
    <t>ילין לפידות קופת גמל להשקעה מסלול אג"ח עד 20% מניות</t>
  </si>
  <si>
    <t>ילין לפידות קופת גמל להשקעה מסלול אג"ח ממשלות</t>
  </si>
  <si>
    <t xml:space="preserve">ילין לפידות קופת גמל להשקעה מסלול מניות </t>
  </si>
  <si>
    <t>אינפיניטי חיסכון לילד - חוסכים המעדיפים סיכון מוגבר</t>
  </si>
  <si>
    <t>513621110</t>
  </si>
  <si>
    <t>אינפיניטי  חיסכון לילד - חוסכים המעדיפים סיכון בינוני</t>
  </si>
  <si>
    <t>אינפיניטי חיסכון לילד - הלכה</t>
  </si>
  <si>
    <t>אינפיניטי חיסכון לילד - חוסכים המעדיפים סיכון מועט</t>
  </si>
  <si>
    <t>לא פעיל</t>
  </si>
  <si>
    <t xml:space="preserve">מיטב דש חיסכון לילד - הלכה </t>
  </si>
  <si>
    <t>מיטב דש גמל ופנסיה בע"מ</t>
  </si>
  <si>
    <t>512065202</t>
  </si>
  <si>
    <t>מיטב דש חיסכון לילד - חוסכים המעדיפים סיכון בינוני</t>
  </si>
  <si>
    <t>מיטב דש חיסכון לילד - חוסכים המעדיפים סיכון מועט</t>
  </si>
  <si>
    <t>מיטב דש חיסכון לילד - חוסכים המעדיפים סיכון מוגבר</t>
  </si>
  <si>
    <t xml:space="preserve">אלטשולר שחם חיסכון לילד - הלכה </t>
  </si>
  <si>
    <t>אלטשולר שחם גמל ופנסיה בע"מ</t>
  </si>
  <si>
    <t>513173393</t>
  </si>
  <si>
    <t>אלטשולר שחם חיסכון לילד - חוסכים המעדיפים סיכון מוגבר</t>
  </si>
  <si>
    <t>אלטשולר שחם חיסכון לילד - חוסכים המעדיפים סיכון בינוני</t>
  </si>
  <si>
    <t>אלטשולר שחם חיסכון לילד - חוסכים המעדיפים סיכון מועט</t>
  </si>
  <si>
    <t>מנורה מבטחים חסכון לילד - חוסכים המעדיפים סיכון מוגבר</t>
  </si>
  <si>
    <t>מנורה מבטחים פנסיה וגמל בע"מ</t>
  </si>
  <si>
    <t>512245812</t>
  </si>
  <si>
    <t>מנורה מבטחים חסכון לילד - חוסכים המעדיפים סיכון בינוני</t>
  </si>
  <si>
    <t>מנורה מבטחים חסכון לילד - הלכה</t>
  </si>
  <si>
    <t>מנורה מבטחים חסכון לילד - חוסכים המעדיפים סיכון מועט</t>
  </si>
  <si>
    <t>513026484</t>
  </si>
  <si>
    <t>מגדל  חסכון לילד - הלכה</t>
  </si>
  <si>
    <t>מגדל מקפת קרנות פנסיה וקופות גמל בע"מ</t>
  </si>
  <si>
    <t>512237744</t>
  </si>
  <si>
    <t>מגדל  חסכון לילד - חוסכים המעדיפים סיכון מוגבר</t>
  </si>
  <si>
    <t>מגדל  חסכון לילד - חוסכים המעדיפים סיכון בינוני</t>
  </si>
  <si>
    <t>מגדל חסכון לילד - חוסכים המעדיפים סיכון מועט</t>
  </si>
  <si>
    <t>אנליסט חיסכון לילד - חוסכים המעדיפים סיכון בינוני</t>
  </si>
  <si>
    <t>אנליסט קופות גמל בע"מ</t>
  </si>
  <si>
    <t>511880460</t>
  </si>
  <si>
    <t>אנליסט חיסכון לילד- חוסכים המעדיפים סיכון מוגבר</t>
  </si>
  <si>
    <t>אנליסט חיסכון לילד - חוסכים המעדיפים סיכון מועט</t>
  </si>
  <si>
    <t xml:space="preserve">אינפיניטי גמל להשקעה פאסיבי כללי </t>
  </si>
  <si>
    <t>אינפיניטי גמל להשקעה הלכה</t>
  </si>
  <si>
    <t xml:space="preserve">אינפיניטי גמל להשקעה מניות </t>
  </si>
  <si>
    <t>אינפיניטי גמל להשקעה אג"ח עד 15% מניות</t>
  </si>
  <si>
    <t xml:space="preserve">אינפיניטי גמל להשקעה כללי </t>
  </si>
  <si>
    <t xml:space="preserve">מיטב דש להשתתפות בפנסיה תקציבית כללי </t>
  </si>
  <si>
    <t>הראל חיסכון לילד - חוסכים המעדיפים סיכון בינוני</t>
  </si>
  <si>
    <t>הראל פנסיה וגמל בע"מ</t>
  </si>
  <si>
    <t>512267592</t>
  </si>
  <si>
    <t>הראל חיסכון לילד - חוסכים המעדיפים סיכון מועט</t>
  </si>
  <si>
    <t>הראל חסכון לילד - הלכה</t>
  </si>
  <si>
    <t>הראל חיסכון לילד - חוסכים המעדיפים סיכון מוגבר</t>
  </si>
  <si>
    <t>מגדל השתלמות בניהול אישי IRA</t>
  </si>
  <si>
    <t>מגדל לתגמולים בניהול אישי IRA</t>
  </si>
  <si>
    <t>מורחיסכון לילד - חוסכים המעדיפים סיכון מועט</t>
  </si>
  <si>
    <t>514956465</t>
  </si>
  <si>
    <t>מור חיסכון לילד - שריעה</t>
  </si>
  <si>
    <t>מור חיסכון לילד - חוסכים המעדיפים סיכון מוגבר</t>
  </si>
  <si>
    <t>מור חיסכון לילד - חוסכים המעדיפים סיכון בינוני</t>
  </si>
  <si>
    <t>מור חיסכון לילד - הלכה</t>
  </si>
  <si>
    <t>מור השתלמות אג"ח עד 25% במניות</t>
  </si>
  <si>
    <t>מור השתלמות -מדד "מניות תל אביב 35"</t>
  </si>
  <si>
    <t xml:space="preserve">מור השתלמות- אג"ח ממשלת ישראל, צמוד מדד </t>
  </si>
  <si>
    <t>מור גמל השתלמות מעורב מחקה מדדים</t>
  </si>
  <si>
    <t>"מור השתלמות מדד "תל בונד 20"</t>
  </si>
  <si>
    <t>מור השתלמות -מסלול מזומנים ושווי מזומנים</t>
  </si>
  <si>
    <t>מור השתלמות -מניות S&amp;P500</t>
  </si>
  <si>
    <t xml:space="preserve">מור השתלמות מניות </t>
  </si>
  <si>
    <t xml:space="preserve">מור השתלמות כללי </t>
  </si>
  <si>
    <t>מור השתלמות אג"ח ממשלתי שקלי בריבית קבועה</t>
  </si>
  <si>
    <t>אלפא מור תגמולים - מניות מדד S&amp;P500</t>
  </si>
  <si>
    <t>אלפא מור תגמולים - מסלול מזומנים ושווי מזומנים</t>
  </si>
  <si>
    <t>אלפא מור תגמולים - מדד "תל בונד 20"</t>
  </si>
  <si>
    <t>אלפא מור תגמולים - אג"ח ממשלתי שקלי בריבית קבועה</t>
  </si>
  <si>
    <t>אלפא מור תגמולים - אג"ח ממשלת ישראל, צמוד מדד לטווח של 5-10 שנים</t>
  </si>
  <si>
    <t>אלפא מור תגמולים מדרגות 60 ומעלה</t>
  </si>
  <si>
    <t>אלפא מור תגמולים אג"ח עד 25% במניות</t>
  </si>
  <si>
    <t>אלפא מור תגמולים מעורב מחקה מדדים</t>
  </si>
  <si>
    <t xml:space="preserve">אלפא מור תגמולים מניות </t>
  </si>
  <si>
    <t>אלפא מור תגמולים מדרגות עד 50</t>
  </si>
  <si>
    <t>אלפא מור תגמולים מדרגות 50-60</t>
  </si>
  <si>
    <t>אלפא מור תגמולים - מדד "מניות תל אביב 35"</t>
  </si>
  <si>
    <t>מנורה מבטחים חסכון טופ מסלול הלכה</t>
  </si>
  <si>
    <t>מנורה מבטחים חסכון טופ שיקלי טווח קצר</t>
  </si>
  <si>
    <t>מנורה מבטחים חסכון טופ פאסיבי - אג"ח עד 25% במניות</t>
  </si>
  <si>
    <t>מנורה מבטחים חסכון טופ פאסיבי מניות</t>
  </si>
  <si>
    <t>מנורה מבטחים חסכון טופ אג"ח</t>
  </si>
  <si>
    <t xml:space="preserve">מנורה מבטחים חסכון טופ כללי </t>
  </si>
  <si>
    <t>מנורה מבטחים חסכון טופ מדדי מניות חו"ל - פאסיבי</t>
  </si>
  <si>
    <t>מנורה מבטחים חסכון טופ חו"ל</t>
  </si>
  <si>
    <t>הראל גמל להשקעה מחקה מדד s&amp;p 500</t>
  </si>
  <si>
    <t>הראל גמל להשקעה שיקלי טווח קצר</t>
  </si>
  <si>
    <t>הראל גמל להשקעה כללי</t>
  </si>
  <si>
    <t>הראל גמל להשקעה הלכה</t>
  </si>
  <si>
    <t>הראל גמל להשקעה אג"ח עד 20% מניות</t>
  </si>
  <si>
    <t xml:space="preserve">הראל גמל להשקעה מניות </t>
  </si>
  <si>
    <t>הראל גמל להשקעה אג"ח עד 10% מניות</t>
  </si>
  <si>
    <t>פנסיה</t>
  </si>
  <si>
    <t xml:space="preserve">כלל גמל לעתיד מניות </t>
  </si>
  <si>
    <t>כלל פנסיה וגמל בע"מ</t>
  </si>
  <si>
    <t>512244146</t>
  </si>
  <si>
    <t xml:space="preserve">כלל גמל לעתיד הלכה </t>
  </si>
  <si>
    <t>כלל גמל לעתיד שיקלי טווח קצר</t>
  </si>
  <si>
    <t>כלל גמל לעתיד מחקה מדד s&amp;p 500</t>
  </si>
  <si>
    <t>כלל גמל לעתיד אג"ח ממשלתי</t>
  </si>
  <si>
    <t>כלל גמל לעתיד אג"ח</t>
  </si>
  <si>
    <t>כלל גמל לעתיד כללי</t>
  </si>
  <si>
    <t xml:space="preserve">כלל גמל לעתיד אג"ח עד 15% מניות </t>
  </si>
  <si>
    <t>מור קופת גמל להשקעה מסלול כספי</t>
  </si>
  <si>
    <t>מור קופת גמל להשקעה מסלול מחקה מדד אג"ח ממשלתי, לא צמודות בריבית קבועה</t>
  </si>
  <si>
    <t>מור קופת גמל להשקעה מסלול מחקה מדד אג"ח ממשלתי, צמודות מדד ממשלתי לטווח 5-10 שנים</t>
  </si>
  <si>
    <t>מור קופת גמל להשקעה מסלול מחקה מדד תל בונד 20</t>
  </si>
  <si>
    <t>מור קופת גמל להשקעה מסלול מחקה מדד S&amp;P500</t>
  </si>
  <si>
    <t>מור קופת גמל להשקעה אג"ח עד 25% במניות</t>
  </si>
  <si>
    <t xml:space="preserve">מור קופות גמל להשקעה כללי </t>
  </si>
  <si>
    <t xml:space="preserve">מור קופות גמל להשקעה מניות </t>
  </si>
  <si>
    <t>מור קופות גמל להשקעה כללי פאסיבי</t>
  </si>
  <si>
    <t>מור קופת גמל להשקעה מסלול מחקה מדד ת"א 35</t>
  </si>
  <si>
    <t>מגדל גמל להשקעה כללי</t>
  </si>
  <si>
    <t>מגדל גמל להשקעה הלכתי</t>
  </si>
  <si>
    <t xml:space="preserve">מגדל גמל להשקעה מניות </t>
  </si>
  <si>
    <t xml:space="preserve">מגדל גמל להשקעה חו"ל </t>
  </si>
  <si>
    <t>מגדל גמל להשקעה אג"ח ממשלתי ישראלי</t>
  </si>
  <si>
    <t>מגדל גמל להשקעה שיקלי טווח קצר</t>
  </si>
  <si>
    <t>מגדל גמל להשקעה אג"ח עד 10% מניות</t>
  </si>
  <si>
    <t>מיטב דש גמל להשקעה אג"ח עד 10% מניות</t>
  </si>
  <si>
    <t>מיטב דש גמל להשקעה מסלו אג"ח עד 20% במניות</t>
  </si>
  <si>
    <t>מיטב דש גמל להשקעה מסלול פאסיבי - מדדי מניות</t>
  </si>
  <si>
    <t xml:space="preserve">מיטב דש גמל להשקעה מסלול כללי </t>
  </si>
  <si>
    <t>מיטב דש גמל להשקעה מחקה מדד S&amp;P 500</t>
  </si>
  <si>
    <t>מיטב דש גמל להשקעה מסלול פאסיבי - כללי</t>
  </si>
  <si>
    <t>מיטב דש גמל להשקעה מסלול הלכה</t>
  </si>
  <si>
    <t xml:space="preserve">מיטב דש גמל להשקעה מסלול אג"ח </t>
  </si>
  <si>
    <t>מיטב דש גמל להשקעה מסלול שיקלי טווח קצר</t>
  </si>
  <si>
    <t xml:space="preserve">מיטב דש גמל להשקעה מסלול מניות </t>
  </si>
  <si>
    <t xml:space="preserve">אנליסט קופת גמל להשקעה חו"ל </t>
  </si>
  <si>
    <t>אנליסט קופת גמל להשקעה פאסיבי כללי</t>
  </si>
  <si>
    <t>אנליסט קופת גמל להשקעה שיקלי טווח קצר</t>
  </si>
  <si>
    <t xml:space="preserve">אנליסט קופת גמל להשקעה אג"ח </t>
  </si>
  <si>
    <t xml:space="preserve">אנליסט קופת גמל להשקעה מניות </t>
  </si>
  <si>
    <t xml:space="preserve">אנליסט קופת גמל להשקעה כללי </t>
  </si>
  <si>
    <t>אנליסט קופת גמל להשקעה אג"ח עד 20% במניות</t>
  </si>
  <si>
    <t>אלטשולר שחם חיסכון פלוס הלכה</t>
  </si>
  <si>
    <t>אלטשולר שחם חיסכון פלוס אג"ח ללא מניות</t>
  </si>
  <si>
    <t>אלטשולר שחם חיסכון פלוס כספי</t>
  </si>
  <si>
    <t>אלטשולר שחם חיסכון פלוס אג"ח עד 15% במניות</t>
  </si>
  <si>
    <t xml:space="preserve">אלטשולר שחם חיסכון פלוס מניות </t>
  </si>
  <si>
    <t>אלטשולר שחם חיסכון פלוס כללי</t>
  </si>
  <si>
    <t>איי.אר.איי ישראל השתלמות בניהול אישי</t>
  </si>
  <si>
    <t>איי.אר.איי ישראל גמל בניהול אישי</t>
  </si>
  <si>
    <t>אינפיניטי השתלמות IRA בניהול אישי</t>
  </si>
  <si>
    <t>אינפיניטי גמל IRA בניהול אישי</t>
  </si>
  <si>
    <t>הפניקס השתלמות בניהול אישי</t>
  </si>
  <si>
    <t>הפניקס גמל בניהול אישי</t>
  </si>
  <si>
    <t>פסגות כללית מסלול הלכה</t>
  </si>
  <si>
    <t>פסגות כללית מסלול הלכה למקבלי קצבה</t>
  </si>
  <si>
    <t>מיטב השתלמות בניהול אישי</t>
  </si>
  <si>
    <t>מיטב גמל בניהול אישי</t>
  </si>
  <si>
    <t>כלנית גמל לבני 60 ומעלה</t>
  </si>
  <si>
    <t>גל -ניהול קופות גמל לעובדי הוראה בע"מ</t>
  </si>
  <si>
    <t>512711409</t>
  </si>
  <si>
    <t>כלנית גמל לבני 50 ומטה</t>
  </si>
  <si>
    <t>כלנית גמל לבני 50 עד 60</t>
  </si>
  <si>
    <t>הילה עד 50</t>
  </si>
  <si>
    <t>הילה 50-60</t>
  </si>
  <si>
    <t>הילה 60 ומעלה</t>
  </si>
  <si>
    <t>אלטשולר שחם פנסיה כללית מסלול בסיסי למקבלי קצבה קיימים</t>
  </si>
  <si>
    <t>אלטשולר שחם פנסיה כללית מסלול בסיסי למקבלי קצבה</t>
  </si>
  <si>
    <t xml:space="preserve">אלטשולר שחם פנסיה כללית מניות  </t>
  </si>
  <si>
    <t>אלטשולר שחם פנסיה כללית מסלול לבני 50 ומטה</t>
  </si>
  <si>
    <t>אלטשולר שחם פנסיה כללית מסלול לבני 50-60</t>
  </si>
  <si>
    <t>אלטשולר שחם פנסיה כללית מסלול לבני 60 ומעלה</t>
  </si>
  <si>
    <t>אלטשולר שחם פנסיה כללית "הלכה"</t>
  </si>
  <si>
    <t>אלטשולר שחם פנסיה מקיפה מסלול בסיסי למקבלי קצבה קיימים</t>
  </si>
  <si>
    <t>אלטשולר שחם פנסיה מקיפה מסלול הלכה</t>
  </si>
  <si>
    <t>אלטשולר שחם פנסיה מקיפה מסלול לבני 60 ומעלה</t>
  </si>
  <si>
    <t>אלטשולר שחם פנסיה מקיפה מסלול לבני 50-60</t>
  </si>
  <si>
    <t>אלטשולר שחם פנסיה מקיפה מסלול לבני 50 ומטה</t>
  </si>
  <si>
    <t xml:space="preserve">אלטשולר שחם פנסיה מקיפה מניות </t>
  </si>
  <si>
    <t>אלטשולר שחם פנסיה מקיפה מסלול בסיסי למקבלי קצבה</t>
  </si>
  <si>
    <t>מקפת תקציבית</t>
  </si>
  <si>
    <t>הראל קופה לפנסיה תקציבית</t>
  </si>
  <si>
    <t>מור  מנורה מבטחים 60 ומעלה</t>
  </si>
  <si>
    <t>מור  מנורה מבטחים 50-60</t>
  </si>
  <si>
    <t>מור  מנורה מבטחים עד 50</t>
  </si>
  <si>
    <t>מור מנורה מבטחים מניות</t>
  </si>
  <si>
    <t>כלל תקציבית</t>
  </si>
  <si>
    <t>מרכזית לפנסיה תקציבית של עובדי עיריית ת"א</t>
  </si>
  <si>
    <t>חברה לניהול קופות גמל של העובדים בעיריית תל - אביב יפו בע"מ</t>
  </si>
  <si>
    <t>513452003</t>
  </si>
  <si>
    <t>מנורה מבטחים משתתפת בפנסיה תקציבית ללא מניות</t>
  </si>
  <si>
    <t>מנורה מבטחים משתתפת בפנסיה תקציבית</t>
  </si>
  <si>
    <t>לאומי קמ"פ בע"מ</t>
  </si>
  <si>
    <t>510694821</t>
  </si>
  <si>
    <t>לאומי קופה מרכזית לפיצויים</t>
  </si>
  <si>
    <t>קרן השתלמות של עובדי האוניברסיטה העברית</t>
  </si>
  <si>
    <t>חברת הגמל לעובדי האוניברסיטה העברית בע"מ</t>
  </si>
  <si>
    <t>510960586</t>
  </si>
  <si>
    <t>מקפת דמי מחלה</t>
  </si>
  <si>
    <t>מבטחים חופשה חגים והבראה</t>
  </si>
  <si>
    <t>מנורה מרכזית לפיצויים כללי</t>
  </si>
  <si>
    <t>מנורה מרכזית לפיצויים ללא מניות</t>
  </si>
  <si>
    <t>מנורה מרכזית לפיצויים עד 10% מניות</t>
  </si>
  <si>
    <t>הלמן-אלדובי חח"י גמל בע"מ</t>
  </si>
  <si>
    <t>אינפיניטי פיצויים סל מניות</t>
  </si>
  <si>
    <t>אינפיניטי פיצויים סל אג"ח</t>
  </si>
  <si>
    <t>אינפיניטי פיצויים רבת מסלולים</t>
  </si>
  <si>
    <t>אלטשולר שחם פיצויים כספי</t>
  </si>
  <si>
    <t>אלטשולר שחם פיצויים אג"ח ללא מניות</t>
  </si>
  <si>
    <t>אלטשולר שחם פיצויים אג"ח עד 15% במניות</t>
  </si>
  <si>
    <t>אלטשולר שחם פיצויים כללי</t>
  </si>
  <si>
    <t>אלטשולר שחם השתלמות הלכה</t>
  </si>
  <si>
    <t>אלטשולר שחם השתלמות מניות</t>
  </si>
  <si>
    <t>אלטשולר שחם השתלמות אג"ח ללא מניות</t>
  </si>
  <si>
    <t>אלטשולר שחם השתלמות כספי</t>
  </si>
  <si>
    <t>אלטשולר שחם השתלמות  אג"ח ממשלות</t>
  </si>
  <si>
    <t>אלטשולר שחם השתלמות כללי ב'</t>
  </si>
  <si>
    <t>אלטשולר שחם השתלמות כללי</t>
  </si>
  <si>
    <t>אלטשולר שחם השתלמות אג"ח עד 15% במניות</t>
  </si>
  <si>
    <t>אלטשולר שחם גמל לבני 50 ומטה</t>
  </si>
  <si>
    <t xml:space="preserve">אלטשולר שחם גמל לבני 50 עד 60 </t>
  </si>
  <si>
    <t>אלטשולר שחם גמל לבני 60 ומעלה</t>
  </si>
  <si>
    <t>אלטשולר שחם גמל אג"ח עד 15% במניות</t>
  </si>
  <si>
    <t>אלטשולר שחם גמל מניות</t>
  </si>
  <si>
    <t>אלטשולר שחם גמל אג"ח ללא מניות</t>
  </si>
  <si>
    <t>אלטשולר שחם גמל כספי</t>
  </si>
  <si>
    <t>אלטשולר שחם גמל אג"ח ממשלות</t>
  </si>
  <si>
    <t>אינפיניטי השתלמות אג"ח</t>
  </si>
  <si>
    <t>אינפיניטי השתלמות מניות בישראל</t>
  </si>
  <si>
    <t>אינפיניטי השתלמות אג"ח עד 25% מניות</t>
  </si>
  <si>
    <t>אינפיניטי השתלמותאג"ח ממשלת ישראל</t>
  </si>
  <si>
    <t>אינפיניטי השתלמות אג"ח עד 15% מניות</t>
  </si>
  <si>
    <t>אינפיניטי השתלמות לחוסכים מוטי סיכון</t>
  </si>
  <si>
    <t>אינפיניטי השתלמות מניות בחו"ל</t>
  </si>
  <si>
    <t>אינפיניטי השתלמות  כללי</t>
  </si>
  <si>
    <t>אינפיניטי גמל אג"ח</t>
  </si>
  <si>
    <t>אינפיניטי גמל מניות בישראל</t>
  </si>
  <si>
    <t>אינפיניטי גמל מסלול לבני 50 ומטה</t>
  </si>
  <si>
    <t>אינפיניטי גמל מסלול לבני 50 עד 60</t>
  </si>
  <si>
    <t>אינפיניטי גמל אג"ח ממשלת ישראל</t>
  </si>
  <si>
    <t>אינפיניטי גמל  מניות בחו"ל</t>
  </si>
  <si>
    <t>אינפיניטי גמל מסלול לבני 60 ומעלה</t>
  </si>
  <si>
    <t>ילין לפידות מרכזית לפיצויים כללי ב'</t>
  </si>
  <si>
    <t>ילין לפידות מרכזית לפיצויים</t>
  </si>
  <si>
    <t>ילין לפידות קרן השתלמות מסלול אג"ח עד 25% מניות</t>
  </si>
  <si>
    <t>ילין לפידות קרן השתלמות מסלול אג"ח עד 15% מניות</t>
  </si>
  <si>
    <t>ילין לפידות קרן השתלמות מסלול כללי</t>
  </si>
  <si>
    <t>ילין לפידות קרן השתלמות מסלול אג"ח ממשלת ישראל</t>
  </si>
  <si>
    <t>ילין לפידות קרן השתלמות מסלול אג"ח</t>
  </si>
  <si>
    <t>ילין לפידות קרן השתלמות מסלול מניות</t>
  </si>
  <si>
    <t>ילין לפידות קופת גמל מסלול אג"ח עד 25% מניות</t>
  </si>
  <si>
    <t>ילין לפידות קופת גמל מסלול מניות</t>
  </si>
  <si>
    <t>ילין לפידות קופת גמל מסלול אג"ח</t>
  </si>
  <si>
    <t xml:space="preserve">ילין לפידות קופת גמל מסלול לבני 50 ומטה </t>
  </si>
  <si>
    <t>ילין לפידות קופת גמל מסלול לבני 50 עד 60</t>
  </si>
  <si>
    <t>ילין לפידות קופת גמל מסלול לבני 60 ומעלה</t>
  </si>
  <si>
    <t>ילין לפידות קופת גמל מסלול אג"ח ממשלת ישראל</t>
  </si>
  <si>
    <t>אישית לפיצויים-אוניברסיטה עברית</t>
  </si>
  <si>
    <t>פיצויים עיריית ת"א - לבני 50 ומטה</t>
  </si>
  <si>
    <t>פיצויים עיריית ת"א -מסלול 60 ומעלה</t>
  </si>
  <si>
    <t>פיצויים עיריית ת"א - מסלול לבני 50-60</t>
  </si>
  <si>
    <t>מיטב דש פיצויים - רבת מסלולים</t>
  </si>
  <si>
    <t>מיטב דש פיצויים - כללי</t>
  </si>
  <si>
    <t>מיטב דש פיצויים שוהם כהלכה</t>
  </si>
  <si>
    <t>מיטב דש פיצויים  - טווח קצר</t>
  </si>
  <si>
    <t>מיטב דש פיצויים סלע</t>
  </si>
  <si>
    <t>מיטב דש פיצויים אג"ח ללא מניות</t>
  </si>
  <si>
    <t>מיטב דש פיצויים שקלי</t>
  </si>
  <si>
    <t>מיטב דש השתלמות כללי</t>
  </si>
  <si>
    <t>מיטב דש השתלמות מניות</t>
  </si>
  <si>
    <t>מיטב דש השתלמות עד 6 שנות וותק</t>
  </si>
  <si>
    <t>מיטב דש השתלמות כהלכה</t>
  </si>
  <si>
    <t>מיטב דש השתלמות מחקה מדד S&amp;P500</t>
  </si>
  <si>
    <t>מיטב דש השתלמות  כללי פאסיבי</t>
  </si>
  <si>
    <t>מיטב דש השתלמות אג"ח עד 25% במניות</t>
  </si>
  <si>
    <t>מיטב דש השתלמות שקלי טווח קצר</t>
  </si>
  <si>
    <t>מיטב דש השתלמות אג"ח ממשלת ישראל</t>
  </si>
  <si>
    <t xml:space="preserve">מיטב דש השתלמות מעל 6 שנות וותק </t>
  </si>
  <si>
    <t>מיטב דש השתלמות אג"ח ללא מניות</t>
  </si>
  <si>
    <t>מיטב דש השתלמות אג"ח צמוד מדד</t>
  </si>
  <si>
    <t>מיטב דש גמל אג"ח עד 25% מניות</t>
  </si>
  <si>
    <t>מיטב דש גמל שקלי טווח קצר</t>
  </si>
  <si>
    <t>מיטב דש גמל שקלי</t>
  </si>
  <si>
    <t>מיטב דש גמל מניות</t>
  </si>
  <si>
    <t>מיטב דש גמל לבני  50-60</t>
  </si>
  <si>
    <t>מיטב דש גמל אג"ח ללא מניות</t>
  </si>
  <si>
    <t>מיטב דש גמל לבני 60 ומעלה</t>
  </si>
  <si>
    <t>מיטב דש גמל הלכה</t>
  </si>
  <si>
    <t>מיטב דש גמל מחקה מדד S&amp;P500</t>
  </si>
  <si>
    <t>מיטב דש גמל לבני 50 ומטה</t>
  </si>
  <si>
    <t xml:space="preserve">מיטב דש גמל פאסיבי מדדי מניות </t>
  </si>
  <si>
    <t xml:space="preserve">מיטב דש גמל פאסיבי מדדי אג"ח עד 25% במדדי מניות </t>
  </si>
  <si>
    <t>מיטב דש גמל אג"ח ממשלת ישראל</t>
  </si>
  <si>
    <t>הראל דקל</t>
  </si>
  <si>
    <t>מנורה השתלמות אג"ח עד 20% מניות</t>
  </si>
  <si>
    <t>מנורה מבטחים השתלמות פאסיבי כללי</t>
  </si>
  <si>
    <t>מנורה מבטחים השתלמות-מניות חו"ל</t>
  </si>
  <si>
    <t>מנורה השתלמות-אג"ח ממשלת ישראל</t>
  </si>
  <si>
    <t>מנורה השתלמות-מניות</t>
  </si>
  <si>
    <t>מנורה  השתלמות אג"ח עד 10% מניות</t>
  </si>
  <si>
    <t>מנורה השתלמות שקלי לטווח קצר</t>
  </si>
  <si>
    <t>מנורה מבטחים השתלמות פאסיבי אג"ח עד 15% במניות</t>
  </si>
  <si>
    <t>מנורה מבטחים השתלמות כללי</t>
  </si>
  <si>
    <t>מנורה מבטחים השתלמות חו"ל</t>
  </si>
  <si>
    <t>מבטחים מרכזית לפיצויים</t>
  </si>
  <si>
    <t>מנורה מבטחים תגמולים הלכה</t>
  </si>
  <si>
    <t>מנורה מבטחים תגמולים 60 ומעלה</t>
  </si>
  <si>
    <t>מנורה מבטחים תגמולים עד 50</t>
  </si>
  <si>
    <t>מנורה מבטחים תגמולים 50-60</t>
  </si>
  <si>
    <t>מנורה מבטחים תגמולים מדדי מניות חו"ל - פאסיבי</t>
  </si>
  <si>
    <t>מנורה מבטחים תגמולים חו"ל</t>
  </si>
  <si>
    <t>מנורה מבטחים תגמולים אג"ח עד 10% מניות</t>
  </si>
  <si>
    <t>פועלי בניין-פיצויים</t>
  </si>
  <si>
    <t>מנורה מבטחים תגמולים אג"ח ממשלת ישראל</t>
  </si>
  <si>
    <t>מנורה מבטחים תגמולים שקלי טווח קצר</t>
  </si>
  <si>
    <t>מנורה מבטחים תגמולים מסלול מניות</t>
  </si>
  <si>
    <t>הראל רבת מסלולים</t>
  </si>
  <si>
    <t>אנליסט גמל ישראל</t>
  </si>
  <si>
    <t>אנליסט גמל אג"ח</t>
  </si>
  <si>
    <t>אנליסט גמל מניות</t>
  </si>
  <si>
    <t>אנליסט גמל שקלי</t>
  </si>
  <si>
    <t>אנליסט גמל מניות בחו"ל</t>
  </si>
  <si>
    <t>אנליסט גמל  חו"ל</t>
  </si>
  <si>
    <t>אנליסט גמל אג"ח ממשלת ישראל</t>
  </si>
  <si>
    <t>אנליסט גמל  אג"ח עד 10% במניות</t>
  </si>
  <si>
    <t>אנליסט גמל - מסלול לבני 50 ומטה</t>
  </si>
  <si>
    <t>אנליסט גמל מסלול לבני 50-60</t>
  </si>
  <si>
    <t>אנליסט גמל מסלול לבני 60  ומעלה</t>
  </si>
  <si>
    <t>משכית חו"ל</t>
  </si>
  <si>
    <t>אקסלנס מזרחי לשעבר בע"מ</t>
  </si>
  <si>
    <t>513888214</t>
  </si>
  <si>
    <t>מגדל-מרכזית לפיצויים</t>
  </si>
  <si>
    <t>מגדל לתגמולים ולפיצויים מניות</t>
  </si>
  <si>
    <t>מגדל לתגמולים ולפיצויים חו"ל</t>
  </si>
  <si>
    <t>מגדל לתגמולים ולפיצויים שקלי טווח קצר</t>
  </si>
  <si>
    <t>מגדל לתגמולים ולפיצויים אג"ח ממשלתי ישראלי</t>
  </si>
  <si>
    <t>מגדל לתגמולים ולפיצויים מסלול לבני 60 ומעלה</t>
  </si>
  <si>
    <t>מגדל לתגמולים ולפיצויים מסלול לבני 50 עד 60</t>
  </si>
  <si>
    <t>מגדל לתגמולים ולפיצויים מסלול לבני 50 ומטה</t>
  </si>
  <si>
    <t>מגדל לתגמולים ולפיצויים אג"ח עד 10% מניות</t>
  </si>
  <si>
    <t>הדס</t>
  </si>
  <si>
    <t>הפניקס פנסיה משלימה - הפניקס מסלול אג"ח</t>
  </si>
  <si>
    <t>הפניקס פנסיה משלימה - הפניקס מסלול שיקלי טווח קצר</t>
  </si>
  <si>
    <t xml:space="preserve">הפניקס פנסיה משלימה - מסלול לבני 50 ומטה </t>
  </si>
  <si>
    <t>הפניקס פנסיה משלימה - הפניקס מסלול מניות</t>
  </si>
  <si>
    <t>הפניקס מסלול מחקה מדד S&amp;P500</t>
  </si>
  <si>
    <t>הפניקס פנסיה כללית - פנסיונרים</t>
  </si>
  <si>
    <t>מסלול השקעות בסיסי לפנסיונרים</t>
  </si>
  <si>
    <t>הפניקס פנסיה משלימה - מסלול לבני 60 ומעלה</t>
  </si>
  <si>
    <t xml:space="preserve">הפניקס פנסיה משלימה - מסלול לבני 50 עד 60 </t>
  </si>
  <si>
    <t>כלל משלימה- מסלול למקבלי קצבה</t>
  </si>
  <si>
    <t>כלל פנסיה משלימה שיקלי טווח קצר</t>
  </si>
  <si>
    <t>כלל פנסיה משלימה מקבלי קצבה אג"ח עד 20% מניות</t>
  </si>
  <si>
    <t>כלל פנסיה משלימה - כללי</t>
  </si>
  <si>
    <t>כלל פנסיה משלימה - פנסיונרים</t>
  </si>
  <si>
    <t>מנורה מבטחים משלימה - מקבלי פנסיה קיימים</t>
  </si>
  <si>
    <t>מנורה מבטחים משלימה - יעד לפרישה 2025</t>
  </si>
  <si>
    <t>מנורה מבטחים משלימה - יעד לפרישה 2030</t>
  </si>
  <si>
    <t>מנורה מבטחים משלימה - יעד לפרישה 2035</t>
  </si>
  <si>
    <t>מנורה מבטחים משלימה - יעד לפרישה 2040</t>
  </si>
  <si>
    <t>מנורה מבטחים משלימה - יעד לפרישה 2045</t>
  </si>
  <si>
    <t>מנורה מבטחים משלימה - יעד לפרישה 2050</t>
  </si>
  <si>
    <t>מנורה מבטחים משלימה - יעד לפרישה 2055</t>
  </si>
  <si>
    <t>מנורה מבטחים משלימה - יעד לפרישה 2060</t>
  </si>
  <si>
    <t>מנורה מבטחים משלימה - מקבלי פנסיה חדשים</t>
  </si>
  <si>
    <t>מנורה מבטחים משלימה יעד לפרישה 2065</t>
  </si>
  <si>
    <t>מנורה מבטחים משלימה חו"ל</t>
  </si>
  <si>
    <t>מנורה מבטחים משלימה מדדי מניות חו"ל - פאסיבי</t>
  </si>
  <si>
    <t>הראל פנסיה כללית - גילאי 60 ומעלה</t>
  </si>
  <si>
    <t>הראל פנסיה כללית - בסיסי למקבלי קצבה קיימים</t>
  </si>
  <si>
    <t>הראל פנסיה כללית - גילאי 50 עד 60</t>
  </si>
  <si>
    <t>הראל פנסיה כללית - גילאי 50 ומטה</t>
  </si>
  <si>
    <t>הראל כללית - בסיסי למקבלי קצבה</t>
  </si>
  <si>
    <t xml:space="preserve">הראל כללית מניות מניות </t>
  </si>
  <si>
    <t>הראל כללית שיקלי טווח קצר</t>
  </si>
  <si>
    <t>הראל פנסיה כללית מחקה מדד s&amp;p</t>
  </si>
  <si>
    <t>הראל פנסיה כללית - כללי</t>
  </si>
  <si>
    <t>איילון מיטב כללית 50-60</t>
  </si>
  <si>
    <t>איילון מיטב כללית 60 ומעלה</t>
  </si>
  <si>
    <t xml:space="preserve">איילון מיטב כללית מקבלי קצבה החל מיום 1.1.2018 </t>
  </si>
  <si>
    <t>איילון מיטב כללית מסלול בסיסי למקבלי קצבה</t>
  </si>
  <si>
    <t>איילון מיטב כללית מסלול אג"ח עד 10% במניות</t>
  </si>
  <si>
    <t xml:space="preserve"> איילון מיטב כללית מסלול מניות</t>
  </si>
  <si>
    <t xml:space="preserve"> איילון מיטב כללית מסלול לבני 50 ומטה </t>
  </si>
  <si>
    <t>איילון מיטב כללית- מסלול הלכה</t>
  </si>
  <si>
    <t>איילון מיטב כללית הלכה למקבלי קצבה</t>
  </si>
  <si>
    <t>מקפת משלימה הלכה למקבלי קצבה</t>
  </si>
  <si>
    <t>מקפת משלימה לבני 50 ומטה</t>
  </si>
  <si>
    <t>מקפת משלימה לבני 50 עד 60</t>
  </si>
  <si>
    <t>מקפת משלימה לבני 60 ומעלה</t>
  </si>
  <si>
    <t>מקפת משלימה למקבלי קצבה</t>
  </si>
  <si>
    <t>מקפת משלימה למקבלי קצבה קיימים</t>
  </si>
  <si>
    <t>מקפת משלימה מניות</t>
  </si>
  <si>
    <t>מקפת משלימה שקלי טווח קצר</t>
  </si>
  <si>
    <t>מקפת משלימה אג"ח</t>
  </si>
  <si>
    <t>מקפת משלימה הלכה</t>
  </si>
  <si>
    <t>מקפת משלימה כללי</t>
  </si>
  <si>
    <t>גל גמל לבני 50 ומטה</t>
  </si>
  <si>
    <t>גל גמל לבני 50 עד 60</t>
  </si>
  <si>
    <t>גל גמל לבני 60 ומעלה</t>
  </si>
  <si>
    <t>רשף עד 50</t>
  </si>
  <si>
    <t>רשף 50-60</t>
  </si>
  <si>
    <t>רשף 60 ומעלה</t>
  </si>
  <si>
    <t>כלל גמל-מסלולית</t>
  </si>
  <si>
    <t>שיבולת - השתלמות</t>
  </si>
  <si>
    <t>שיבולת - חברה לניהול קופות גמל בע"מ</t>
  </si>
  <si>
    <t>520030693</t>
  </si>
  <si>
    <t>מגדל השתלמות אג"ח עד 10% מניות</t>
  </si>
  <si>
    <t>מגדל השתלמות כללי</t>
  </si>
  <si>
    <t>מגדל השתלמות שקלי טווח קצר</t>
  </si>
  <si>
    <t>מגדל השתלמות אג"ח ממשלתי ישראלי</t>
  </si>
  <si>
    <t>מגדל השתלמות חו"ל</t>
  </si>
  <si>
    <t>מגדל השתלמות מניות</t>
  </si>
  <si>
    <t>מגדל השתלמות  הלכה</t>
  </si>
  <si>
    <t>מגדל השתלמות לבני 50 ומטה</t>
  </si>
  <si>
    <t>מגדל השתלמות לבני 50 עד 60</t>
  </si>
  <si>
    <t>מגדל השתלמות פאסיבי כללי</t>
  </si>
  <si>
    <t>מגדל השתלמות לבני 60 ומעלה</t>
  </si>
  <si>
    <t>מגדל השתלמות אג"ח</t>
  </si>
  <si>
    <t xml:space="preserve">אנליסט השתלמות כללי </t>
  </si>
  <si>
    <t>אנליסט השתלמות מניות</t>
  </si>
  <si>
    <t>אנליסט השתלמות אג"ח</t>
  </si>
  <si>
    <t>אנליסט השתלמות אג"ח ממשלת ישראל</t>
  </si>
  <si>
    <t>אנליסט השתלמות שקלי טווח קצר</t>
  </si>
  <si>
    <t>אנליסט השתלמות כללי אג"ח עד 10% מניות</t>
  </si>
  <si>
    <t>אנליסט השתלמות אג"ח עד 20% במניות</t>
  </si>
  <si>
    <t>אנליסט השתלמות חו"ל</t>
  </si>
  <si>
    <t>מחוג  מסלול לבני 50 ומטה</t>
  </si>
  <si>
    <t>מחוג - מינהל גמל לעובדי חברת חשמל לישראל בע"מ</t>
  </si>
  <si>
    <t>512362914</t>
  </si>
  <si>
    <t>מחוג  מסלול לבני 50 עד 60</t>
  </si>
  <si>
    <t>מחוג מסלול כללי</t>
  </si>
  <si>
    <t>מחוג מסלול לבני 60 ומעלה</t>
  </si>
  <si>
    <t>מבטחים-אחרות</t>
  </si>
  <si>
    <t>מבטחים מוסד לביטוח סוציאלי של העובדים בע"מ</t>
  </si>
  <si>
    <t>520019688</t>
  </si>
  <si>
    <t>בנין-אחרות</t>
  </si>
  <si>
    <t>קרן הביטוח והפנסיה של פועלי בנין ועבודות ציבוריות אגודה שיתופית בע"מ</t>
  </si>
  <si>
    <t>570005850</t>
  </si>
  <si>
    <t>מקפת-אחרות</t>
  </si>
  <si>
    <t>קרן מקפת מרכז לפנסיה ותגמולים אגודה שיתופית בע"מ</t>
  </si>
  <si>
    <t>570009852</t>
  </si>
  <si>
    <t>חקלאים-אחרות</t>
  </si>
  <si>
    <t>קרן ביטוח ופנסיה לפועלים חקלאים ובלתי מקצועיים בישראל אגודה שיתופית בע"מ</t>
  </si>
  <si>
    <t>570007476</t>
  </si>
  <si>
    <t>סוכנות-תגמולים</t>
  </si>
  <si>
    <t>החברה לניהול קופת התגמולים והפנסיה של עובדי הסוכנות היהודית לארץ ישראל בע"מ</t>
  </si>
  <si>
    <t>520022518</t>
  </si>
  <si>
    <t>מורים תיכוניים - מסלול כללי</t>
  </si>
  <si>
    <t>קרנות השתלמות למורים תיכוניים, מורי סמינרים ומפקחים - חברה מנהלת בע"מ</t>
  </si>
  <si>
    <t>520028390</t>
  </si>
  <si>
    <t>מורים תיכוניים - מסלול אג"ח</t>
  </si>
  <si>
    <t>מורים תיכוניים - מסלול הלכה</t>
  </si>
  <si>
    <t>מורים וגננות - מסלול כללי</t>
  </si>
  <si>
    <t>קרנות השתלמות למורים ולגננות - חברה מנהלת בע"מ</t>
  </si>
  <si>
    <t>520027251</t>
  </si>
  <si>
    <t>מורים וגננות - מסלול אג"ח</t>
  </si>
  <si>
    <t>מורים וגננות - מסלול הלכה</t>
  </si>
  <si>
    <t>מסלול - אג"ח</t>
  </si>
  <si>
    <t>עגור חברה לניהול קופות גמל וקרנות השתלמות בע"מ</t>
  </si>
  <si>
    <t>520024985</t>
  </si>
  <si>
    <t>מורים על יסודי</t>
  </si>
  <si>
    <t>מורים על יסודי מסלול הלכה</t>
  </si>
  <si>
    <t xml:space="preserve">כלל השתלמות אג"ח עד 15% מניות </t>
  </si>
  <si>
    <t>כלל השתלמות מחקה מדד s&amp;p 500</t>
  </si>
  <si>
    <t>כלל השתלמות אג"ח צמוד מדד</t>
  </si>
  <si>
    <t>כלל השתלמות כללי</t>
  </si>
  <si>
    <t>כלל השתלמות שקלי טווח קצר</t>
  </si>
  <si>
    <t>כלל השתלמות הלכה</t>
  </si>
  <si>
    <t>כלל השתלמות אג"ח</t>
  </si>
  <si>
    <t>כלל השתלמות מניות</t>
  </si>
  <si>
    <t>כללי - ותיקים</t>
  </si>
  <si>
    <t>לעתיד חברה לניהול קרנות פנסיה בע"מ</t>
  </si>
  <si>
    <t>511423048</t>
  </si>
  <si>
    <t>כללי - דור ביינים</t>
  </si>
  <si>
    <t>קרן החיסכון לצבא הקבע מסלול אג"ח ללא מניות</t>
  </si>
  <si>
    <t>קרן החסכון לצבא הקבע - חברה לניהול קופות גמל בע"מ</t>
  </si>
  <si>
    <t>511033060</t>
  </si>
  <si>
    <t>קרן החיסכון לצבא הקבע כללי</t>
  </si>
  <si>
    <t>קרן החיסכון לצבא הקבע מניות</t>
  </si>
  <si>
    <t>תגמולים האוניברסיטה  50-60</t>
  </si>
  <si>
    <t xml:space="preserve">תגמולים האוניברסיטה  מניות </t>
  </si>
  <si>
    <t>תגמולים האוניברסיטה העברית 60 ומעלה</t>
  </si>
  <si>
    <t>תגמולים האוניברסיטה העברית עד 50</t>
  </si>
  <si>
    <t>קרן השתלמות עובדי חברת חשמל</t>
  </si>
  <si>
    <t>החברה המנהלת של קרן השתלמות של עובדי חברת החשמל לישראל בע"מ</t>
  </si>
  <si>
    <t>520034968</t>
  </si>
  <si>
    <t>פ.ר.ח - אג"ח ללא מניות</t>
  </si>
  <si>
    <t>יהב - פ.ר.ח. - חברה לניהול קופות גמל בע"מ</t>
  </si>
  <si>
    <t>510930670</t>
  </si>
  <si>
    <t>פ.ר.ח - כללי</t>
  </si>
  <si>
    <t xml:space="preserve">השתלמות רופאים מניות </t>
  </si>
  <si>
    <t>יהב רופאים - חברה לניהול קופות גמל בע"מ</t>
  </si>
  <si>
    <t>510930654</t>
  </si>
  <si>
    <t>השתלמות רופאים כללי</t>
  </si>
  <si>
    <t>השתלמות רופאים אג"ח ממשלת ישראל</t>
  </si>
  <si>
    <t>אחים ואחיות - מסלול כללי</t>
  </si>
  <si>
    <t>יהב אחים ואחיות - חברה לניהול קופות גמל בע"מ</t>
  </si>
  <si>
    <t>510927536</t>
  </si>
  <si>
    <t>אחים ואחיות - מסלול ללא מניות</t>
  </si>
  <si>
    <t>רום  מסלול הלכה</t>
  </si>
  <si>
    <t>החברה המנהלת של רום קרן ההשתלמות לעובדי הרשויות המקומיות בע"מ</t>
  </si>
  <si>
    <t>520031824</t>
  </si>
  <si>
    <t>רום  קרן השתלמות לעובדי רשויות מקומיות - קלאסי כללי</t>
  </si>
  <si>
    <t>רום ספיר מניות</t>
  </si>
  <si>
    <t>רום רביד אג"ח ללא מניות</t>
  </si>
  <si>
    <t>קרן השתלמות עוצ"מ</t>
  </si>
  <si>
    <t>עוצ"מ חברה לניהול קופות גמל והשתלמות בע"מ</t>
  </si>
  <si>
    <t>520031659</t>
  </si>
  <si>
    <t>רעות - אג"ח ללא מניות</t>
  </si>
  <si>
    <t>רעות חברה לניהול קופות גמל בע"מ</t>
  </si>
  <si>
    <t>510806870</t>
  </si>
  <si>
    <t xml:space="preserve">רעות מניות </t>
  </si>
  <si>
    <t>רעות-כללי</t>
  </si>
  <si>
    <t>רעות אג"ח עד 10% במניות</t>
  </si>
  <si>
    <t>רעות שיקלי</t>
  </si>
  <si>
    <t>קרן ביטוח הדדי לחברי הסתדרות</t>
  </si>
  <si>
    <t>קרן ביטוח הדדי לחברי הסתדרות עובדי המדינה בישראל בע"מ</t>
  </si>
  <si>
    <t>510800402</t>
  </si>
  <si>
    <t>עובדי המדינה - אג"ח ממשלת ישראל</t>
  </si>
  <si>
    <t>החברה לניהול קרן ההשתלמות לעובדי המדינה בע"מ</t>
  </si>
  <si>
    <t>520032269</t>
  </si>
  <si>
    <t>עובדי מדינה - מניות</t>
  </si>
  <si>
    <t>עובדי מדינה - כללי</t>
  </si>
  <si>
    <t>עובדי המדינה הלכתי הלכה יהודית</t>
  </si>
  <si>
    <t>עובדי מדינה - משולב-אג"ח עד 15 אחוז מניות</t>
  </si>
  <si>
    <t>ק.ל.ע מסלול כללי</t>
  </si>
  <si>
    <t>ק.ל.ע. - חברה לניהול קרן השתלמות לעובדים סוציאליים בע"מ</t>
  </si>
  <si>
    <t>520030941</t>
  </si>
  <si>
    <t>ק.ל.ע מסלול אג"ח עד 25% מניות</t>
  </si>
  <si>
    <t>קופת תגמולים של עובדי התעשיה האוירית לישראל בע"מ</t>
  </si>
  <si>
    <t>570014928</t>
  </si>
  <si>
    <t>תעשיה אוירית לבני 50 עד 60</t>
  </si>
  <si>
    <t>תעשיה אוירית מסלול לבני 50 ומטה</t>
  </si>
  <si>
    <t>תעשיה אוירית מסלול לבני 60 ומעלה</t>
  </si>
  <si>
    <t>שיבולת-תגמולים</t>
  </si>
  <si>
    <t xml:space="preserve">שיבולת-תגמולים מניות מניות </t>
  </si>
  <si>
    <t>עוצ"מ - מסלול אג"ח ממשלות</t>
  </si>
  <si>
    <t>עוצ"מ - אגודה שיתופית לניהול קופות גמל בע"מ</t>
  </si>
  <si>
    <t>570009449</t>
  </si>
  <si>
    <t>עוצ"מ - מסלול לבני 50 ומטה</t>
  </si>
  <si>
    <t>עוצ"מ - מסלול לבני 60 ומעלה</t>
  </si>
  <si>
    <t>עוצ"מ - מסלול לבני 50 עד 60</t>
  </si>
  <si>
    <t>עריית חיפה עד 50</t>
  </si>
  <si>
    <t>קופת"ג של עובדי עירית חיפה</t>
  </si>
  <si>
    <t>570005959</t>
  </si>
  <si>
    <t>עריית חיפה 60 ומעלה</t>
  </si>
  <si>
    <t>עריית חיפה 50-60</t>
  </si>
  <si>
    <t>עיריית ת"א תגמולים מסלול אג"ח.</t>
  </si>
  <si>
    <t>תגמולים של עובדים בעירית ת"א-יפו א.ש. בע"מ</t>
  </si>
  <si>
    <t>570002618</t>
  </si>
  <si>
    <t>עיריית תל אביב תגמולים מסלול מניות</t>
  </si>
  <si>
    <t>עירית ת"א תגמולים מסלול לבני 50-60</t>
  </si>
  <si>
    <t>עירית ת"א תגמולים מסלול לבני 60 ומעלה</t>
  </si>
  <si>
    <t>עירית ת"א תגמולים מסלול לבני 50 ומטה.</t>
  </si>
  <si>
    <t>מבטחים קרן חופשה כללית</t>
  </si>
  <si>
    <t>קו הבריאות חברה לניהול קופות גמל בע"מ</t>
  </si>
  <si>
    <t>512008335</t>
  </si>
  <si>
    <t>קו הבריאות לבני 50 ומטה</t>
  </si>
  <si>
    <t>קו הבריאות לבני 60 ומעלה</t>
  </si>
  <si>
    <t>קו הבריאות לבני 50-60</t>
  </si>
  <si>
    <t>החברה המנהלת של מינהל קרן ההשתלמות לפקידים עובדי המנהל והשירותים בע"מ</t>
  </si>
  <si>
    <t>520030990</t>
  </si>
  <si>
    <t>מינהל - השתלמות - אג"ח</t>
  </si>
  <si>
    <t>מינהל - השתלמות - מניות</t>
  </si>
  <si>
    <t>מינהל-השתלמות - כללי</t>
  </si>
  <si>
    <t>ארם 50-60</t>
  </si>
  <si>
    <t>ארם גמולים - חברה לניהול קופות גמל בע''מ</t>
  </si>
  <si>
    <t>510773922</t>
  </si>
  <si>
    <t>ארם 60 ומעלה</t>
  </si>
  <si>
    <t>ארם עד 50</t>
  </si>
  <si>
    <t>ק.ה.ר</t>
  </si>
  <si>
    <t>ק.ה.ר - קרן השתלמות לרוקחים בע"מ</t>
  </si>
  <si>
    <t>520030198</t>
  </si>
  <si>
    <t>השתלמות שופטים</t>
  </si>
  <si>
    <t>החברה לניהול קרן השתלמות לשופטים בע"מ</t>
  </si>
  <si>
    <t>520030743</t>
  </si>
  <si>
    <t xml:space="preserve">ק.ס.מ אג"ח </t>
  </si>
  <si>
    <t>החברה לניהול קרן השתלמות לביוכימאים  ומקרוביולוגים בע"מ</t>
  </si>
  <si>
    <t>520029620</t>
  </si>
  <si>
    <t>ק.ס.מ</t>
  </si>
  <si>
    <t xml:space="preserve">ק.ס.מ מניות </t>
  </si>
  <si>
    <t>השתלמות משפטנים</t>
  </si>
  <si>
    <t>החברה לניהול קרן השתלמות למשפטנים בע"מ</t>
  </si>
  <si>
    <t>520028861</t>
  </si>
  <si>
    <t>השתלמות משפטנים ללא מניות</t>
  </si>
  <si>
    <t>השתלמות משפטנים מנייתי</t>
  </si>
  <si>
    <t>הנדסאים וטכנאים - מסלול כללי</t>
  </si>
  <si>
    <t>החברה לניהול קרן ההשתלמות להנדסאים וטכנאים בע"מ</t>
  </si>
  <si>
    <t>520028556</t>
  </si>
  <si>
    <t>הנדסאים וטכנאים מסלול אג"ח</t>
  </si>
  <si>
    <t>הנדסאים וטכנאים - מסלול מניות</t>
  </si>
  <si>
    <t>קרן השתלמות לעובדי בנק ישראל</t>
  </si>
  <si>
    <t>קרן השתלמות לאקדמאים במדעי החברה והרוח מסלול כללי</t>
  </si>
  <si>
    <t>החברה לניהול קרן השתלמות לאקדמאים במדעי החברה והרוח בע"מ</t>
  </si>
  <si>
    <t>520027954</t>
  </si>
  <si>
    <t>קרן השתלמות לאקדמאים במדעי החברה והרוח מסלול מניות</t>
  </si>
  <si>
    <t>קרן השתלמות לאקדמאים במדעי החברה והרוח מסלול אג"ח</t>
  </si>
  <si>
    <t>אומגה קרן השתלמות אג"ח עד 15% מניות</t>
  </si>
  <si>
    <t>מנורה מבטחים והסתדרות המהנדסים ניהול קופות גמל בע"מ</t>
  </si>
  <si>
    <t>520027715</t>
  </si>
  <si>
    <t>אומגה קרן השתלמות אג"ח עד 25% מניות</t>
  </si>
  <si>
    <t>אומגה קרן השתלמות מסלול כללי</t>
  </si>
  <si>
    <t>אומגה קרן השתלמות מסלול מניות</t>
  </si>
  <si>
    <t>אומגה קרן השתלמות מסלול אג"ח</t>
  </si>
  <si>
    <t xml:space="preserve">מסלול מישור אג"ח </t>
  </si>
  <si>
    <t>מישור</t>
  </si>
  <si>
    <t>מישור מסלול הלכה</t>
  </si>
  <si>
    <t>בר א</t>
  </si>
  <si>
    <t>בר</t>
  </si>
  <si>
    <t>היהלום</t>
  </si>
  <si>
    <t>היהלום - א.ש. לבטוח הדדי של חברי בורסת היהלומים</t>
  </si>
  <si>
    <t>570024109</t>
  </si>
  <si>
    <t>מנורה מבטחים אמיר מדד ידוע</t>
  </si>
  <si>
    <t>מנורה מבטחים אמיר כללי</t>
  </si>
  <si>
    <t>מנורה מבטחים אמיר מדד בגין</t>
  </si>
  <si>
    <t>כלל תמר אג"ח עד 15% מניות</t>
  </si>
  <si>
    <t>כלל תמר מחקה מדד s&amp;p 500</t>
  </si>
  <si>
    <t>כלל תמר עד 50</t>
  </si>
  <si>
    <t>כלל תמר 50-60</t>
  </si>
  <si>
    <t>כלל תמר 60 ומעלה</t>
  </si>
  <si>
    <t>כלל תמר שקלים</t>
  </si>
  <si>
    <t xml:space="preserve">כלל תמר אג"ח עד 25% מניות </t>
  </si>
  <si>
    <t xml:space="preserve">כלל תמר אג"ח </t>
  </si>
  <si>
    <t>כלל תמר מדד</t>
  </si>
  <si>
    <t>כלל תמר מניות</t>
  </si>
  <si>
    <t>כלל תמר שקלי טווח קצר</t>
  </si>
  <si>
    <t>כלל תמר מסלול הלכתי (הוד)</t>
  </si>
  <si>
    <t>איילון אגוד תגמולים עד 50</t>
  </si>
  <si>
    <t>איילון אגוד תגמולים 50 עד 60</t>
  </si>
  <si>
    <t>איילון אגוד תגמולים 60 ומעלה</t>
  </si>
  <si>
    <t>כלל פיצויים למעסיק</t>
  </si>
  <si>
    <t>דיסקונט לפיצויים</t>
  </si>
  <si>
    <t>בל"ד</t>
  </si>
  <si>
    <t>חברת ב'ת למ'ד דל'ת בע"מ</t>
  </si>
  <si>
    <t>510142789</t>
  </si>
  <si>
    <t>קופת התגמולים של עובדי בנק לאומי</t>
  </si>
  <si>
    <t xml:space="preserve">החברה לניהול קופות התגמולים והפיצויים של עובדי בנק לאומי בע"מ </t>
  </si>
  <si>
    <t>520005497</t>
  </si>
  <si>
    <t>הראל  פנסיה - בסיסי למקבלי קצבה</t>
  </si>
  <si>
    <t>הראל  פנסיה - בסיסי למקבלי קצבה קיימים</t>
  </si>
  <si>
    <t>הראל פנסיה מחקה מדד s&amp;p 500</t>
  </si>
  <si>
    <t>הראל פנסיה  - זכאים קיימים לקצבה</t>
  </si>
  <si>
    <t>הראל פנסיה- הלכה למקבלי קצבה קיימים</t>
  </si>
  <si>
    <t>הראל פנסיה - שיקלי טווח קצר</t>
  </si>
  <si>
    <t>גילאי 50 ומטה</t>
  </si>
  <si>
    <t>גילאי 50 עד 60</t>
  </si>
  <si>
    <t>גילאי 60 ומעלה</t>
  </si>
  <si>
    <t>הראל פנסיה - גילעד כללי</t>
  </si>
  <si>
    <t>הראל פנסיה - הלכה</t>
  </si>
  <si>
    <t>הראל פנסיה - אג"ח ללא מניות</t>
  </si>
  <si>
    <t>הראל פנסיה - מניות</t>
  </si>
  <si>
    <t>הראל פנסיה - מנוף כללי</t>
  </si>
  <si>
    <t>הראל פנסיה -  הלכה למקבלי קצבה</t>
  </si>
  <si>
    <t xml:space="preserve">הפניקס פנסיה מקיפה  - מסלול לבני 50 ומטה </t>
  </si>
  <si>
    <t xml:space="preserve">הפניקס פנסיה מקיפה - מסלול לבני 50 עד 60 </t>
  </si>
  <si>
    <t>הפניקס פנסיה מקיפה - מסלול לבני 60 ומעלה</t>
  </si>
  <si>
    <t>הפניקס מסלול פאסיבי - מדדי אג"ח חו"ל</t>
  </si>
  <si>
    <t>הפניקס מסלול אג"ח עד 25% מניות</t>
  </si>
  <si>
    <t xml:space="preserve">הפניקס פנסיה מקיפה - מסלול הלכה </t>
  </si>
  <si>
    <t xml:space="preserve">מסלול קצבה לזכאים קיימים </t>
  </si>
  <si>
    <t>הפניקס פנסיה מקיפה - פאסיבי לבני 50 ומטה</t>
  </si>
  <si>
    <t>הפניקס פנסיה מקיפה - פאסיבי לבני 50 עד 60</t>
  </si>
  <si>
    <t>הפניקס פנסיה מקיפה - פאסיבי לבני  60 ומעלה</t>
  </si>
  <si>
    <t xml:space="preserve">הפניקס פנסיה מקיפה - מסלול בסיסי לפנסיונרים </t>
  </si>
  <si>
    <t>הפניקס פנסיה מקיפה - הפניקס מסלול מניות</t>
  </si>
  <si>
    <t xml:space="preserve">הפניקס פנסיה מקיפה - הפניקס מסלול אג"ח </t>
  </si>
  <si>
    <t>הפניקס פנסיה מקיפה - הפניקס מסלול שקלי טווח קצר</t>
  </si>
  <si>
    <t>הפניקס פנסיה מקיפה - מסלול בסיסי למקבלי קצבה</t>
  </si>
  <si>
    <t>אל על 60 ומעלה</t>
  </si>
  <si>
    <t>קופת תגמולים של עובדי אל על נתיבי אוויר לישראל בע"מ אגודה שיתופית</t>
  </si>
  <si>
    <t>570011767</t>
  </si>
  <si>
    <t>אל על 50-60</t>
  </si>
  <si>
    <t>אל על - אג"ח</t>
  </si>
  <si>
    <t>אל על - מניות</t>
  </si>
  <si>
    <t>אל על עד 50</t>
  </si>
  <si>
    <t>כלל פנסיה שיקלי טווח קצר</t>
  </si>
  <si>
    <t xml:space="preserve">כלל פנסיה מניות </t>
  </si>
  <si>
    <t>כלל פנסיה אג"ח</t>
  </si>
  <si>
    <t xml:space="preserve">מסלול פנסיה לזכאים קיימים </t>
  </si>
  <si>
    <t>מיטבית עתודות - חושן (כהלכה)</t>
  </si>
  <si>
    <t>מסלול בסיסי למקבלי קצבה קיימים</t>
  </si>
  <si>
    <t>מיטבית עתודות - ספיר</t>
  </si>
  <si>
    <t>כלל פנסיה מחקה מדד s&amp;p 500</t>
  </si>
  <si>
    <t>מנורה מבטחים פנסיה יעד לפרישה 2065</t>
  </si>
  <si>
    <t>מנורה מבטחים פנסיה - זכאים קיימים</t>
  </si>
  <si>
    <t>מנורה מבטחים פנסיה מדדי מניות חו"ל - פאסיבי</t>
  </si>
  <si>
    <t>מנורה מבטחים פנסיה - מסלול יעד לפרישה 2060</t>
  </si>
  <si>
    <t>מנורה מבטחים פנסיה מקבלי פנסיה חדשים</t>
  </si>
  <si>
    <t xml:space="preserve">מנורה מבטחים פנסיה כללי </t>
  </si>
  <si>
    <t>מנורה מבטחים פנסיה - מסלול יעד לפרישה 2025</t>
  </si>
  <si>
    <t>מנורה מבטחים פנסיה - מסלול יעד לפרישה 2030</t>
  </si>
  <si>
    <t>מנורה מבטחים פנסיה - מסלול יעד לפרישה 2035</t>
  </si>
  <si>
    <t>מנורה מבטחים פנסיה - מסלול יעד לפרישה 2040</t>
  </si>
  <si>
    <t>מנורה מבטחים פנסיה- מסלול יעד לפרישה 2045</t>
  </si>
  <si>
    <t xml:space="preserve">מנורה מבטחים פנסיה - מסלול מניות </t>
  </si>
  <si>
    <t>מנורה מבטחים פנסיה - מסלול אג"ח</t>
  </si>
  <si>
    <t>מנורה מבטחים פנסיה - מסלול הלכה</t>
  </si>
  <si>
    <t>מנורה מבטחים פנסיה - מסלול יעד לפרישה 2050</t>
  </si>
  <si>
    <t>מנורה מבטחים פנסיה - מסלול יעד לפרישה 2055</t>
  </si>
  <si>
    <t>מנורה מבטחים פנסיה - פנסיונרים קיימים</t>
  </si>
  <si>
    <t>מנורה מבטחים פנסיה חו"ל</t>
  </si>
  <si>
    <t>איילון מיטב מקיפה מחקה מדד S&amp;P 500</t>
  </si>
  <si>
    <t>איילון מיטב מקיפה 50-60</t>
  </si>
  <si>
    <t>איילון מיטב מקיפה 60 ומעלה</t>
  </si>
  <si>
    <t>איילון מיטב פנסיה מקיפה פאסיבי- מדדי אג"ח עד 25% במדדי מניות</t>
  </si>
  <si>
    <t xml:space="preserve"> איילון מיטב מקיפה אג"ח עד 25% במנית</t>
  </si>
  <si>
    <t>איילון מיטב מקיפה מסלול מקבלי קצבה החל מיום 1.1.2018</t>
  </si>
  <si>
    <t>איילון מיטב מקיפה - מסלול אג"ח (ללא מניות)</t>
  </si>
  <si>
    <t>איילון מיטב מקיפה - מסלול מניות</t>
  </si>
  <si>
    <t>איילון מיטב מקיפה מסלול לבני 50 ומטה</t>
  </si>
  <si>
    <t>איילון מיטב מקיפה הלכה</t>
  </si>
  <si>
    <t>איילון מיטב מקיפה מסלול בסיסי למקבלי קצבה (למעט לפנסיונרים זכאים קיימים)</t>
  </si>
  <si>
    <t>איילון מיטב מקיפה פאסיבי- מדדי מניות</t>
  </si>
  <si>
    <t>מגדל מקפת אישית מחקה מדד S&amp;P500</t>
  </si>
  <si>
    <t xml:space="preserve">מקפת אישית הלכה למקבלי קצבה קיימים </t>
  </si>
  <si>
    <t>מקפת אישית למקבלי קצבה</t>
  </si>
  <si>
    <t>מקפת אישית הלכה למקבלי קצבה</t>
  </si>
  <si>
    <t>מקפת אישית מניות למקבלי קצבה</t>
  </si>
  <si>
    <t>מקפת אישית אג"ח למקבלי קצבה</t>
  </si>
  <si>
    <t>מקפת אישית כללי</t>
  </si>
  <si>
    <t>מקפת אישית למקבלי קצבה קיימים</t>
  </si>
  <si>
    <t>מקפת אישית לזכאים קיימים לקצבה</t>
  </si>
  <si>
    <t xml:space="preserve">קופת גמל עמ"י  מניות מניות </t>
  </si>
  <si>
    <t>עמ"י - חברה לניהול קופות גמל ענפיות בע"מ</t>
  </si>
  <si>
    <t>520042581</t>
  </si>
  <si>
    <t>קופת גמל עמ"י מסלול לבני 50 ומטה</t>
  </si>
  <si>
    <t>קופת גמל עמ"י  60 ומעלה</t>
  </si>
  <si>
    <t>קופת גמל עמ"י מסלול ללא מניות</t>
  </si>
  <si>
    <t>קופת גמל עמ"י  50-60</t>
  </si>
  <si>
    <t>הנדסאים וטכנאים - חברה לניהול קופות גמל בע"מ</t>
  </si>
  <si>
    <t>520042607</t>
  </si>
  <si>
    <t>עו"ס גמל לבני 50 ומטה</t>
  </si>
  <si>
    <t>עו"ס - חברה לניהול קופות גמל בע"מ</t>
  </si>
  <si>
    <t>520042573</t>
  </si>
  <si>
    <t>עו"ס גמל לבני 50 עד 60</t>
  </si>
  <si>
    <t>עו"ס גמל לבני 60 ומעלה</t>
  </si>
  <si>
    <t>מחר גמל לבני 50 ומטה</t>
  </si>
  <si>
    <t>מחר - חברה לניהול קופות גמל בע"מ</t>
  </si>
  <si>
    <t>520042615</t>
  </si>
  <si>
    <t>מחר גמל לבני 50 עד 60</t>
  </si>
  <si>
    <t>מחר גמל לבני 60 ומעלה</t>
  </si>
  <si>
    <t>מחר גמל אג"ח ממשלת ישראל</t>
  </si>
  <si>
    <t>מחר גמל מניות</t>
  </si>
  <si>
    <t>הנדסאים גמל - מסלול עד 50</t>
  </si>
  <si>
    <t>הנדסאים גמל - מסלול 50-60</t>
  </si>
  <si>
    <t>הנדסאים גמל - 60 ומעלה</t>
  </si>
  <si>
    <t xml:space="preserve">הראל קמ"פ מסלול מניות </t>
  </si>
  <si>
    <t>הראל קמ"פ מסלול אג"ח צמוד מדד</t>
  </si>
  <si>
    <t xml:space="preserve">הראל קמ"פ מסלול כללי </t>
  </si>
  <si>
    <t>הראל קמ"פ אג"ח עד 15% מניות</t>
  </si>
  <si>
    <t>הראל קמ"פ מסלול שקלי</t>
  </si>
  <si>
    <t>הראל השתלמות - מחקה מדד s&amp;p 500</t>
  </si>
  <si>
    <t xml:space="preserve">הראל השתלמות אג"ח קונצרני </t>
  </si>
  <si>
    <t>הראל השתלמות מסלול מניות</t>
  </si>
  <si>
    <t xml:space="preserve">הראל השתלמות אג"ח עד 20% מניות </t>
  </si>
  <si>
    <t>הראל השתלמות מסלול חו"ל</t>
  </si>
  <si>
    <t>הראל השתלמות מסלול שקלי</t>
  </si>
  <si>
    <t xml:space="preserve">הראל השתלמות אג"ח ללא מניות </t>
  </si>
  <si>
    <t>הראל השתלמות מסלול כהלכה</t>
  </si>
  <si>
    <t>הראל השתלמות כללי</t>
  </si>
  <si>
    <t xml:space="preserve">הראל השתלמות אג"ח עד 10% מניות </t>
  </si>
  <si>
    <t>כלל ברזל</t>
  </si>
  <si>
    <t>מיטב דש ביטחון מבטיח תשואה 5.5%</t>
  </si>
  <si>
    <t>מיטב דש ביטחון מבטיח תשואה 4.5%</t>
  </si>
  <si>
    <t>מיטב דש בטחון</t>
  </si>
  <si>
    <t>מנורה מבטחים יותר מסלול א</t>
  </si>
  <si>
    <t>מנורה מבטחים יותר מסלול ד</t>
  </si>
  <si>
    <t>מנורה מבטחים יותר מסלול ג</t>
  </si>
  <si>
    <t>מנורה מבטחים יותר מסלול ב</t>
  </si>
  <si>
    <t>אנליסט קופה מרכזית לפיצויים מסלול כללי</t>
  </si>
  <si>
    <t>אנליסט קופה מרכזית לפיצויים מסלול  ממשלתי</t>
  </si>
  <si>
    <t>הגומל לבני 50 ומטה</t>
  </si>
  <si>
    <t>הגומל לבני 50 עד 60</t>
  </si>
  <si>
    <t>הגומל לבני 60 ומעלה</t>
  </si>
  <si>
    <t>פסגות גדיש הלכה</t>
  </si>
  <si>
    <t>פסגות גדיש פאסיבי- מדדי מניות</t>
  </si>
  <si>
    <t>הראל גמל - מחקה מדד s&amp;p 500</t>
  </si>
  <si>
    <t xml:space="preserve">הראל גמל מסלול לגילאי  50 ומטה
</t>
  </si>
  <si>
    <t xml:space="preserve">הראל גמל מסלול לגילאי 60 ומעלה
</t>
  </si>
  <si>
    <t xml:space="preserve">הראל גמל מסלול אג"ח עד 20% מניות </t>
  </si>
  <si>
    <t>הראל גמל מסלול מניות</t>
  </si>
  <si>
    <t xml:space="preserve">הראל גמל מסלול אג"ח עד 10% מניות </t>
  </si>
  <si>
    <t>הראל גמל שקלי טווח קצר</t>
  </si>
  <si>
    <t xml:space="preserve">הראל גמל מסלול אג"ח ללא מניות </t>
  </si>
  <si>
    <t>הראל גמל מסלול שקלי</t>
  </si>
  <si>
    <t>הראל גמל מסלול אג"ח קונצרני</t>
  </si>
  <si>
    <t xml:space="preserve">הראל גמל מסלול כהלכה </t>
  </si>
  <si>
    <t xml:space="preserve">הראל אג"ח עד 25% מניות </t>
  </si>
  <si>
    <t xml:space="preserve">הראל גמל מסלול לגילאי 50 עד 60
</t>
  </si>
  <si>
    <t>מס מסלול:</t>
  </si>
  <si>
    <t>הראל מסלול לבני 50 ומטה</t>
  </si>
  <si>
    <t>הראל חברה לביטוח בע"מ</t>
  </si>
  <si>
    <t>520004078</t>
  </si>
  <si>
    <t>הראל מסלול לבני 50 עד 60</t>
  </si>
  <si>
    <t xml:space="preserve">הראל מסלול אג"ח עד 20% במניות למקבלי קצבה </t>
  </si>
  <si>
    <t>הראל מסלול בסיסי למקבלי קצבה</t>
  </si>
  <si>
    <t>הראל מסלול לבני 60 ומעלה</t>
  </si>
  <si>
    <t>513910703</t>
  </si>
  <si>
    <t>מגדל חברה לביטוח בע"מ</t>
  </si>
  <si>
    <t>520004896</t>
  </si>
  <si>
    <t>הכשרה חברה לביטוח בע"מ</t>
  </si>
  <si>
    <t>520042177</t>
  </si>
  <si>
    <t>איילון חברה לביטוח בע"מ</t>
  </si>
  <si>
    <t>520042169</t>
  </si>
  <si>
    <t>הראל-מסלול משתתף ברווחים כללי לא מניות</t>
  </si>
  <si>
    <t>כלל חברה לביטוח בע"מ</t>
  </si>
  <si>
    <t>520024647</t>
  </si>
  <si>
    <t>הכשרה-בסט אינווסט-אלטשולר שחם-אג"ח ממשלתיות</t>
  </si>
  <si>
    <t>הכשרה-בסט אינווסט-אלטשולר שחם-מניות</t>
  </si>
  <si>
    <t xml:space="preserve">כלל-אג"ח </t>
  </si>
  <si>
    <t>כלל-מניות</t>
  </si>
  <si>
    <t>כלל-שקלי</t>
  </si>
  <si>
    <t>אי.די.אי.-כללי</t>
  </si>
  <si>
    <t>הפניקס חברה לביטוח בע"מ</t>
  </si>
  <si>
    <t>520023185</t>
  </si>
  <si>
    <t>הפניקס מסלול בסיסי למקבלי קצבה</t>
  </si>
  <si>
    <t>520042540</t>
  </si>
  <si>
    <t>מגדל מסלול לבני 60 ומעלה</t>
  </si>
  <si>
    <t>הפניקס - מסלול השקעה בניהול אישי</t>
  </si>
  <si>
    <t>איילון מסלול אג"ח</t>
  </si>
  <si>
    <t>איילון מסלול מניות חו"ל מדדי נאסד"ק; S&amp;P 500</t>
  </si>
  <si>
    <t>איילון מסלול שקלי</t>
  </si>
  <si>
    <t>איילון מסלול  מניות</t>
  </si>
  <si>
    <t>הכשרה-בסט אינווסט-אלטשולר שחם-כללי</t>
  </si>
  <si>
    <t>הפניקס מסלול השקעה כללי</t>
  </si>
  <si>
    <t>הפניקס BlackRock כללי</t>
  </si>
  <si>
    <t>מגדל מסלול מניות</t>
  </si>
  <si>
    <t>מגדל מסלול אג"ח עד 10% מניות</t>
  </si>
  <si>
    <t>מגדל מסלול הלכה</t>
  </si>
  <si>
    <t>מגדל-כללי 3</t>
  </si>
  <si>
    <t xml:space="preserve">מגדל - כללי </t>
  </si>
  <si>
    <t>מגדל מסלול אג"ח ממשלת ישראל</t>
  </si>
  <si>
    <t>הראל מסלול אג"ח קונצרני</t>
  </si>
  <si>
    <t xml:space="preserve">הראל מסלול מניות </t>
  </si>
  <si>
    <t xml:space="preserve">הראל מסלול אג"ח ממשלת ישראל </t>
  </si>
  <si>
    <t>הראל מסלול שיקלי טווח קצר</t>
  </si>
  <si>
    <t xml:space="preserve">הראל מסלול כללי </t>
  </si>
  <si>
    <t>הראל מסלול מחקה מדד תל אביב 35</t>
  </si>
  <si>
    <t>הראל מסלול מחקה מדד תל בונד 60</t>
  </si>
  <si>
    <t>הראל מסלול מחקה מדד ממשלתי צמוד 5-10</t>
  </si>
  <si>
    <t>הראל מסלול מחקה מדד S&amp;P 500</t>
  </si>
  <si>
    <t>הראל מסלול מחקה מדד ממשלתי שקלי ריבית קבועה</t>
  </si>
  <si>
    <t>הראל מסלול הוני ללא אג"ח</t>
  </si>
  <si>
    <t>הראל מסלול פאסיבי -  כללי</t>
  </si>
  <si>
    <t>הראל מסלול אג"ח חו"ל</t>
  </si>
  <si>
    <t>הפניקס-אקסלנס אינווסט תיק מנוהל אג"ח 2</t>
  </si>
  <si>
    <t>הפניקס-אקסלנס אינווסט מסלול כללי</t>
  </si>
  <si>
    <t>הפניקס-אקסלנס אינווסט מסלול הלכה</t>
  </si>
  <si>
    <t>הכשרה-מסלולית אג"ח ממשלתיות</t>
  </si>
  <si>
    <t>הכשרה-מסלולית מניות</t>
  </si>
  <si>
    <t>כלל-כללי 2</t>
  </si>
  <si>
    <t>מגדל מסלול לבני 50 עד 60</t>
  </si>
  <si>
    <t>מגדל מסלול לבני 50 ומטה</t>
  </si>
  <si>
    <t>הראל מסלול אג"ח עד 20% במניות למקבלי קצבה</t>
  </si>
  <si>
    <t xml:space="preserve">הראל מסלול לגילאי  50 עד 60 </t>
  </si>
  <si>
    <t>הראל מסלול לגילאי 60 ומעלה</t>
  </si>
  <si>
    <t>הראל מסלול משתתף ברווחים שקלי טווח קצר</t>
  </si>
  <si>
    <t>הראל-מסלול משתתף ברווחים מניות</t>
  </si>
  <si>
    <t>איילון מסלול לבני 50 ומטה</t>
  </si>
  <si>
    <t>איילון מסלול לבני 50 עד 60</t>
  </si>
  <si>
    <t>איילון מסלול לבני 60 ומעלה</t>
  </si>
  <si>
    <t xml:space="preserve">דיווח לשנת </t>
  </si>
  <si>
    <t>תקופה</t>
  </si>
  <si>
    <t>שם הקובץ לשמירה</t>
  </si>
  <si>
    <t>ח.פ.</t>
  </si>
  <si>
    <t>סוג</t>
  </si>
  <si>
    <t>מספר מסלול</t>
  </si>
  <si>
    <t>Year</t>
  </si>
  <si>
    <t>31.03.</t>
  </si>
  <si>
    <t>30.06.</t>
  </si>
  <si>
    <t>30.09.</t>
  </si>
  <si>
    <t>31.12.</t>
  </si>
  <si>
    <t>שם חברה</t>
  </si>
  <si>
    <t>ביטוח</t>
  </si>
  <si>
    <t>TabA</t>
  </si>
  <si>
    <t>TabB</t>
  </si>
  <si>
    <t>TabC</t>
  </si>
  <si>
    <t>type</t>
  </si>
  <si>
    <t>B</t>
  </si>
  <si>
    <t>G</t>
  </si>
  <si>
    <t>P</t>
  </si>
  <si>
    <t>שם מסלול</t>
  </si>
  <si>
    <t>חפ חברה</t>
  </si>
  <si>
    <t>דיווח ל:</t>
  </si>
  <si>
    <t>מספר חפ</t>
  </si>
  <si>
    <t>התרומה לתשואה ושיעור מסך הנכסים  ידווחו באחוזים עם לפחות שתי ספרות לאחר הנקודה העשרונית.</t>
  </si>
  <si>
    <t>שיעור מסך הנכסים הוא ליום האחרון בחודש או הרבעון לפי העניין.</t>
  </si>
  <si>
    <t>הנחיות להזנת נתונים</t>
  </si>
  <si>
    <t>מספר גירסה</t>
  </si>
  <si>
    <t>סעיף</t>
  </si>
  <si>
    <t>אג"ח ממשלתיות סחירות, לא סחירות ואפיק השקעה מובטח תשואה</t>
  </si>
  <si>
    <t>512267593</t>
  </si>
  <si>
    <t>מציין את מספר ח.פ. של החברה xxxxxxxxx</t>
  </si>
  <si>
    <t>TabD</t>
  </si>
  <si>
    <t>E</t>
  </si>
  <si>
    <t>לבחור סוג מוצר</t>
  </si>
  <si>
    <t>לבחור שנה</t>
  </si>
  <si>
    <t>לבחור רבעון</t>
  </si>
  <si>
    <t>אינפיניטי כללית לבני 50 ומטה - פאסיבי</t>
  </si>
  <si>
    <t>אינפיניטי השתלמות, גמל ופנסיה בע"מ</t>
  </si>
  <si>
    <t>אינפיניטי כללית לבני 50 עד 60 - פאסיבי</t>
  </si>
  <si>
    <t>אינפיניטי כללית מחקה מדד S&amp;P 500</t>
  </si>
  <si>
    <t>אינפיניטי כללית לבני 60 ומעלה - פאסיבי</t>
  </si>
  <si>
    <t>אינפיניטי כללית מסלול לבני 50 ומטה</t>
  </si>
  <si>
    <t>אינפיניטי כללית מסלול לבני 50 עד 60</t>
  </si>
  <si>
    <t>אינפיניטי כללית מסלול לבני 60 ומעלה</t>
  </si>
  <si>
    <t>אינפיניטי כללית פאסיבי - מדדי מניות</t>
  </si>
  <si>
    <t>אינפיניטי כללית הלכה</t>
  </si>
  <si>
    <t>מסלול למקבלי קצבה</t>
  </si>
  <si>
    <t>אינפיניטי מקיפה מסלול לבני 60 ומעלה</t>
  </si>
  <si>
    <t>אינפיניטי מקיפה מסלול לבני 50 עד 60</t>
  </si>
  <si>
    <t>אינפיניטי מקיפה  מסלול לבני 50 ומטה</t>
  </si>
  <si>
    <t>אינפיניטי מקיפה פאסיבי - מדדי מניות</t>
  </si>
  <si>
    <t>אינפיניטי מקיפה לבני 60 ומעלה - פאסיבי</t>
  </si>
  <si>
    <t>אינפיניטי מקיפה מחקה מדד S&amp;P 500</t>
  </si>
  <si>
    <t>אינפיניטי מקיפה לבני 50 ומטה - פאסיבי</t>
  </si>
  <si>
    <t>אינפיניטי מקיפה לבני 50 עד 60 - פאסיבי</t>
  </si>
  <si>
    <t>אינפיניטי מקיפה הלכה</t>
  </si>
  <si>
    <t>מור פנסיה כללית -  מסלול לבני 50 ומטה</t>
  </si>
  <si>
    <t>מור גמל ופנסיה בע"מ</t>
  </si>
  <si>
    <t xml:space="preserve">מור פנסיה כללית  - מסלול לבני 50 עד 60 </t>
  </si>
  <si>
    <t>מור פנסיה כללית - מסלול לבני 60 ומעלה</t>
  </si>
  <si>
    <t xml:space="preserve">מור פנסיה כללית  - מסלול מניות </t>
  </si>
  <si>
    <t>מור פנסיה כללית  - שיקלי טווח קצר</t>
  </si>
  <si>
    <t xml:space="preserve">מור פנסיה כללית  - אג"ח עד 25% מניות </t>
  </si>
  <si>
    <t>מור פנסיה כללית - מדדי מניות חו"ל</t>
  </si>
  <si>
    <t>מוק פנסיה כללית - מסלול בסיסי למקבלי קצבה</t>
  </si>
  <si>
    <t xml:space="preserve">מור פנסיה כללית - מסלול אג"ח </t>
  </si>
  <si>
    <t>מור פנסיה מקיפה - מסלול לבני 50 ומטה</t>
  </si>
  <si>
    <t>מור פנסיה מקיפה - מסלול לבני 50 עד 60</t>
  </si>
  <si>
    <t>מור פנסיה מקיפה - מסלול לבני 60 ומעלה</t>
  </si>
  <si>
    <t xml:space="preserve">מור פנסיה מקיפה - מסלול מניות </t>
  </si>
  <si>
    <t>מור פנסיה מקיפה - מסלול אג"ח</t>
  </si>
  <si>
    <t>מור פנסיה מקיפה - מסלול שיקלי טווח קצר</t>
  </si>
  <si>
    <t>מור פנסיה מקיפה - מדדי מניות חו"ל</t>
  </si>
  <si>
    <t>מור פנסיה מקיפה - אג"ח עד 25% מניות</t>
  </si>
  <si>
    <t>מור פנסיה מקיפה - מסלול בסיסי למקבלי קצבה</t>
  </si>
  <si>
    <t>אלטשולר שחם פנסיה כללית פאסיבי- מדדי מניות</t>
  </si>
  <si>
    <t>אלטשולר שחם פנסיה מקיפה מסלול פאסיבי- מדדי מניות</t>
  </si>
  <si>
    <t xml:space="preserve">הפניקס פנסיה וגמל בע"מ </t>
  </si>
  <si>
    <t>כלל פנסיה משלימה לבני 60 ומעלה</t>
  </si>
  <si>
    <t xml:space="preserve">כלל פנסיה משלימה מניות </t>
  </si>
  <si>
    <t>כלל פנסיה משלימה לבני 50 עד 60</t>
  </si>
  <si>
    <t xml:space="preserve">כלל פנסיה משלימה לבני 50 ומטה  </t>
  </si>
  <si>
    <t>מנורה מבטחים משלימה מחקה מדד S&amp;P500</t>
  </si>
  <si>
    <t>הראל כללית הלכה</t>
  </si>
  <si>
    <t>הראל כללית הלכה למקבלי קצבה</t>
  </si>
  <si>
    <t>איילון מיטב כללית מחקה מדד S&amp;P500</t>
  </si>
  <si>
    <t>מגדל מקפת משלימה מחקה מדד S&amp;P500</t>
  </si>
  <si>
    <t xml:space="preserve">כלל פנסיה מסלול הלכה למקבלי קצבה קיימים </t>
  </si>
  <si>
    <t>כלל פנסיה לבני 50 ומטה</t>
  </si>
  <si>
    <t>כלל פנסיה לבני 50-60</t>
  </si>
  <si>
    <t>כלל פנסיה לבני 60 ומעלה</t>
  </si>
  <si>
    <t>כלל פנסיה מסלול הלכה למקבלי קצבה</t>
  </si>
  <si>
    <t>כלל פנסיה מסלול בסיסי למקבלי קצבה</t>
  </si>
  <si>
    <t xml:space="preserve">כלל פנסיה אג"ח עד 15% מניות </t>
  </si>
  <si>
    <t>מנורה מבטחים פנסיה מחקה מדד S&amp;P500</t>
  </si>
  <si>
    <t>איילון מיטב מקיפה הלכה למקבלי קצבה</t>
  </si>
  <si>
    <t>מגדל מקפת אישית לבני 50 עד 60</t>
  </si>
  <si>
    <t>מגדל מקפת אישית לבני 60 ומעלה</t>
  </si>
  <si>
    <t>מגדל מקפת אישית הלכה</t>
  </si>
  <si>
    <t>מגדל מקפת אישית מניות</t>
  </si>
  <si>
    <t>מגדל מקפת אישית שקלי טווח קצר</t>
  </si>
  <si>
    <t>מגדל מקפת אישית אג"ח</t>
  </si>
  <si>
    <t>מגדל מקפת אישית לבני 50 ומטה</t>
  </si>
  <si>
    <t>אגד</t>
  </si>
  <si>
    <t>קרן הגמלאות של חברי אגד בע"מ</t>
  </si>
  <si>
    <t>גילעד</t>
  </si>
  <si>
    <t>גילעד גימלאות לעובדים דתיים בע"מ</t>
  </si>
  <si>
    <t>חברי דן</t>
  </si>
  <si>
    <t>החברה המנהלת של קרן הגמלאות של חברי "דן" בע"מ</t>
  </si>
  <si>
    <t>הדסה</t>
  </si>
  <si>
    <t>קופת הפנסיה לעובדי הדסה בע"מ</t>
  </si>
  <si>
    <t>הסוכנות היהודית</t>
  </si>
  <si>
    <t>ק.ג.מ</t>
  </si>
  <si>
    <t>קרן הגמלאות המרכזית של עובדי ההסתדרות בע"מ</t>
  </si>
  <si>
    <t>ה.ע.ל</t>
  </si>
  <si>
    <t>עתודות</t>
  </si>
  <si>
    <t>"עתודות" - קרן פנסיה לשכירים ועצמאיים בע"מ</t>
  </si>
  <si>
    <t>ביטוח פועלים חקלאיים</t>
  </si>
  <si>
    <t>מקפת</t>
  </si>
  <si>
    <t>מבטחים</t>
  </si>
  <si>
    <t>מגן</t>
  </si>
  <si>
    <t>הפניקס פנסיה וגמל בע"מ</t>
  </si>
  <si>
    <t>נתיב</t>
  </si>
  <si>
    <t>נתיב קרן הפנסיה של פועלי ועובדי מפעלי משק ההסתדרות בע"מ</t>
  </si>
  <si>
    <t>עמית</t>
  </si>
  <si>
    <t>ביטוח ופנסיה פועלי בניין</t>
  </si>
  <si>
    <t>עורכי דין</t>
  </si>
  <si>
    <t>יוזמה</t>
  </si>
  <si>
    <t>עתידית</t>
  </si>
  <si>
    <t>מרכזית לקצבה של חברת החשמל</t>
  </si>
  <si>
    <t>חנ"י מרכזית לקצבה</t>
  </si>
  <si>
    <t>קופת גמל מרכזית לקצבה לעובדי חנ"מ</t>
  </si>
  <si>
    <t>חנ"א מרכזית לקצבה</t>
  </si>
  <si>
    <t>איילון מיטב מקיפה קצבה לזכאים קיימים</t>
  </si>
  <si>
    <t>הנדסאים להשקעה אג"ח אג"ח</t>
  </si>
  <si>
    <t>הנדסאים קופה להשקעה כללי כללי</t>
  </si>
  <si>
    <t xml:space="preserve">הנדסאים להשקעה מניות מניות </t>
  </si>
  <si>
    <t>מחוג חיסכון פלוס כללי</t>
  </si>
  <si>
    <t xml:space="preserve">גמל להשקעה האוניברסיטה העברית  מניות מניות </t>
  </si>
  <si>
    <t>קופה להשקעה האוניברסיטה העברית  כללי כללי</t>
  </si>
  <si>
    <t>סלייס גמל קופת גמל לחסכון מדרגות 50-60</t>
  </si>
  <si>
    <t>סלייס גמל קופת גמל לחסכון מדרגות עד 50</t>
  </si>
  <si>
    <t>סלייס גמל קופת גמל לחסכון מדרגות 60 ומעלה</t>
  </si>
  <si>
    <t>סלייס גמל קופת גמל לחסכון אג"ח צמוד מדד בינוני</t>
  </si>
  <si>
    <t>סלייס גמל קופת גמל לחסכון מדד אג"ח ישראל</t>
  </si>
  <si>
    <t>סלייס גמל קופת גמל לחסכון מדד חו"ל</t>
  </si>
  <si>
    <t>סלייס גמל קופת גמל לחסכון מדד מניות</t>
  </si>
  <si>
    <t>סלייס גמל קופת גמל לחסכון מדד אג"ח</t>
  </si>
  <si>
    <t>סלייס גמל קופת גמל לחסכון חו"ל חו"ל</t>
  </si>
  <si>
    <t xml:space="preserve">סלייס גמל קופת גמל לחסכון מניות מניות </t>
  </si>
  <si>
    <t>סלייס גמל קופת גמל לחסכון אג"ח אג"ח</t>
  </si>
  <si>
    <t>סלייס גמל קופת גמל לחסכון מדד מניות ישראל</t>
  </si>
  <si>
    <t>סלייס השתלמות חו"ל פאסיבי</t>
  </si>
  <si>
    <t>סלייס השתלמות מדד אג"ח ישראל</t>
  </si>
  <si>
    <t>סלייס השתלמות מדד מניות ישראל</t>
  </si>
  <si>
    <t>סלייס השתלמות אג"ח צמוד מדד בינוני</t>
  </si>
  <si>
    <t>סלייס השתלמות מדד חו"ל</t>
  </si>
  <si>
    <t>סלייס השתלמות מניות פאסיבי</t>
  </si>
  <si>
    <t>סלייס השתלמות אג"ח פאסיבי</t>
  </si>
  <si>
    <t xml:space="preserve">סלייס השתלמות מניות מניות </t>
  </si>
  <si>
    <t>סלייס השתלמות אג"ח אג"ח</t>
  </si>
  <si>
    <t>סלייס השתלמות כללי פאסיבי</t>
  </si>
  <si>
    <t>סלייס השתלמות כללי</t>
  </si>
  <si>
    <t>סלייס השתלמות חו"ל חו"ל</t>
  </si>
  <si>
    <t>סלייס גמל חסכון לילד - חוסכים המעדיפים סיכון בינוני</t>
  </si>
  <si>
    <t>סלייס גמל חסכון לילד - חוסכים המעדיפים סיכון מוגבר</t>
  </si>
  <si>
    <t>סלייס גמל חיסכון לילד - חוסכים המעדיפים סיכון מועט</t>
  </si>
  <si>
    <t>הפניקס חיסכון לילד - חוסכים המעדיפים סיכון מועט</t>
  </si>
  <si>
    <t>הפניקס חיסכון לילד - חוסכים המעדיפים סיכון מוגבר</t>
  </si>
  <si>
    <t>הפניקס חיסכון לילד- שריעה</t>
  </si>
  <si>
    <t>הפניקס חיסכון לילד - חוסכים המעדיפים סיכון בינוני</t>
  </si>
  <si>
    <t xml:space="preserve">הפניקס חיסכון לילד - הלכה </t>
  </si>
  <si>
    <t xml:space="preserve">הפניקס פנסיה תקציבית </t>
  </si>
  <si>
    <t>הפניקס גמל מסלולית לפיצויים רבת מסלולים</t>
  </si>
  <si>
    <t>מנורה מבטחים חסכון טופ מדד S&amp;P500</t>
  </si>
  <si>
    <t>מגדל גמל להשקעה מחקה מדד s&amp;p500</t>
  </si>
  <si>
    <t>הפניקס גמל להשקעה מניות פאסיבי</t>
  </si>
  <si>
    <t>הפניקס גמל להשקעה שריעה</t>
  </si>
  <si>
    <t>הפניקס גמל להשקעה אג"ח ללא מניות</t>
  </si>
  <si>
    <t>הפניקס גמל להשקעה אג"ח עד 15% מניות</t>
  </si>
  <si>
    <t>הפניקס גמל להשקעה שיקלי טווח קצר</t>
  </si>
  <si>
    <t xml:space="preserve">הפניקס גמל להשקעה מניות </t>
  </si>
  <si>
    <t>הפניקס גמל להשקעה כללי פאסיבי</t>
  </si>
  <si>
    <t>הפניקס גמל להשקעה מחקה מדד S&amp;P500</t>
  </si>
  <si>
    <t xml:space="preserve">הפניקס גמל להשקעה כללי </t>
  </si>
  <si>
    <t>סלייס גמל להשקעה מדד אג"ח</t>
  </si>
  <si>
    <t>סלייס גמל להשקעה מדד מניות</t>
  </si>
  <si>
    <t xml:space="preserve">סלייס גמל להשקעה מניות מניות </t>
  </si>
  <si>
    <t>סלייס גמל להשקעה אג"ח משולב במניות - פאסיבי</t>
  </si>
  <si>
    <t>סלייס גמל להשקעה כללי כללי</t>
  </si>
  <si>
    <t>סלייס גמל להשקעה מדד חו"ל</t>
  </si>
  <si>
    <t>סלייס גמל להשקעה שיקלי כספית</t>
  </si>
  <si>
    <t>סלייס גמל להשקעה מדד אג"ח ישראל</t>
  </si>
  <si>
    <t>סלייס גמל להשקעה מדד ללא מניות</t>
  </si>
  <si>
    <t>סלייס גמל להשקעה אג"ח ללא מניות</t>
  </si>
  <si>
    <t>סלייס גמל להשקעה אג"ח משולב מניות</t>
  </si>
  <si>
    <t>אנליסט קופת גמל להשקעה מחקה מדד S&amp;P500</t>
  </si>
  <si>
    <t>הפניקס השתלמות בניהול אישי- לשעבר אי.בי.אי</t>
  </si>
  <si>
    <t>הפניקס תגמולים בניהול אישי -לשעבר אי.בי.אי</t>
  </si>
  <si>
    <t>הפניקס השתלמות בניהול אישי- לשעבר אקסלנס</t>
  </si>
  <si>
    <t>הפניקס תגמולים בניהול אישי- לשעבר אקסלנס</t>
  </si>
  <si>
    <t>סלייס השתלמות בניהול אישי</t>
  </si>
  <si>
    <t>סלייס גמל בניהול אישי</t>
  </si>
  <si>
    <t>אלטשולר שחם לפנסיה תקציבית מסלול אג"ח</t>
  </si>
  <si>
    <t>אלטשולר שחם לפנסיה תקציבית מסלול כללי</t>
  </si>
  <si>
    <t>אלטשולר שחם גמל לעמיתי חבר עד 50</t>
  </si>
  <si>
    <t>אלטשולר שחם גמל לעמיתי חבר לבני 50-60</t>
  </si>
  <si>
    <t>אלטשולר שחם גמל לעמיתי חבר לבני 60 ומעלה</t>
  </si>
  <si>
    <t>אלטשולר שחם קמה</t>
  </si>
  <si>
    <t>הפניקס מחלה</t>
  </si>
  <si>
    <t>אלטשולר שחם מרפא קופה מרכזית לדמי מחלה</t>
  </si>
  <si>
    <t>מנורה מבטחים השתלמות הלכה</t>
  </si>
  <si>
    <t>מנורה מבטחים השתלמות מדד S&amp;P500</t>
  </si>
  <si>
    <t>מנורה מבטחים תגמולים מחקה מדד S&amp;P500</t>
  </si>
  <si>
    <t>אנליסט גמל מחקה מדד S&amp;P500</t>
  </si>
  <si>
    <t>הפניקס מרכזית לפיצויים שקלי</t>
  </si>
  <si>
    <t>הפניקס מרכזית לפיצויים מחקה מדדי מניות</t>
  </si>
  <si>
    <t>הפניקס מרכזית לפיצויים צמוד מדד</t>
  </si>
  <si>
    <t>הפניקס מרכזית לפיצויים שקלי קצר</t>
  </si>
  <si>
    <t>הפניקס מרכזית לפיצויים</t>
  </si>
  <si>
    <t>הפניקס מרכזית לפיצויים עד 15% מניות</t>
  </si>
  <si>
    <t>הפניקס מרכזית לפיצויים רב מסלולית- סנונית</t>
  </si>
  <si>
    <t>הפניקס מרכזית לפיצויים מחקה מדדים</t>
  </si>
  <si>
    <t>הפניקס מרכזית לפיצויים מחקה מדדי אג"ח</t>
  </si>
  <si>
    <t>מגדל לתגמולים מחקה מדד s&amp;p500</t>
  </si>
  <si>
    <t>אנליסט השתלמות מחקה מדד S&amp;P500</t>
  </si>
  <si>
    <t>קרן החיסכון לצבא הקבע - מחקה מדד s&amp;p500</t>
  </si>
  <si>
    <t>הפניקס השתלמות כללי</t>
  </si>
  <si>
    <t>הפניקס השתלמות מניות</t>
  </si>
  <si>
    <t>הפניקס השתלמות אג"ח עד 15% מניות</t>
  </si>
  <si>
    <t>הפניקס השתלמות אג"ח עד 25% מניות</t>
  </si>
  <si>
    <t>הפניקס השתלמות שריעה</t>
  </si>
  <si>
    <t>הפניקס השתלמות פאסיבי - כללי</t>
  </si>
  <si>
    <t>הפניקס השתלמות הלכה</t>
  </si>
  <si>
    <t>הפניקס השתלמות מחקה מדד s&amp;p500</t>
  </si>
  <si>
    <t>הפניקס השתלמות לטווח קצר</t>
  </si>
  <si>
    <t>הפניקס השתלמות שקלי טווח קצר</t>
  </si>
  <si>
    <t>הפניקס השתלמות אג"ח ללא מניות</t>
  </si>
  <si>
    <t>הראל עדי פיצויים בטא</t>
  </si>
  <si>
    <t>הראל עדי פיצויים כללי</t>
  </si>
  <si>
    <t xml:space="preserve">הראל עדי פיצויים אג"ח </t>
  </si>
  <si>
    <t>הראל השתלמות לטווח ארוך</t>
  </si>
  <si>
    <t>הפניקס גמולה מבטיחת תשואה</t>
  </si>
  <si>
    <t>הפניקס גמל מחקה מדד s&amp;p500</t>
  </si>
  <si>
    <t>הפניקס גמל לבני 60 ומעלה</t>
  </si>
  <si>
    <t>הפניקס גמל פאסיבי לבני 50 ומטה</t>
  </si>
  <si>
    <t>הפניקס גמל שיקלי טווח קצר</t>
  </si>
  <si>
    <t>הפניקס גמל לבני 50 ומטה</t>
  </si>
  <si>
    <t>הפניקס גמל פאסיבי לבני 50 עד 60</t>
  </si>
  <si>
    <t>הפניקס גמל חו"ל</t>
  </si>
  <si>
    <t>הפניקס גמל שריעה</t>
  </si>
  <si>
    <t>הפניקס גמל פאסיבי לבני 60 ומעלה</t>
  </si>
  <si>
    <t>הפניקס גמל מסלול מניות</t>
  </si>
  <si>
    <t>הפניקס גמל אג"ח עד 15% מניות</t>
  </si>
  <si>
    <t>הפניקס גמל אג"ח ללא מניות</t>
  </si>
  <si>
    <t xml:space="preserve">הפניקס גמל מסלול לבני 50 עד 60 </t>
  </si>
  <si>
    <t>הראל עדי שיא פיצויים כספית</t>
  </si>
  <si>
    <t>הראל עדי שיא פיצויים שקלית ללא מניות</t>
  </si>
  <si>
    <t>הראל עדי שיא פיצויים עד 10% מניות</t>
  </si>
  <si>
    <t>הראל עדי שיא פיצויים מדדית ללא מניות</t>
  </si>
  <si>
    <t>הראל עדי שיא פיצויים מניות</t>
  </si>
  <si>
    <t>הראל עדי גמל מסלולית לפיצויים</t>
  </si>
  <si>
    <t>512267594</t>
  </si>
  <si>
    <t>512267595</t>
  </si>
  <si>
    <t>512267596</t>
  </si>
  <si>
    <t>512267597</t>
  </si>
  <si>
    <t>512267598</t>
  </si>
  <si>
    <t>מנורה מבטחים חברה לביטוח בע"מ</t>
  </si>
  <si>
    <t>ישיר -איי. די. איי. חברה לביטוח בע"מ</t>
  </si>
  <si>
    <t>מספר חברה</t>
  </si>
  <si>
    <t>הפניקס -קרן ט'</t>
  </si>
  <si>
    <t>כלל-קרן ט'</t>
  </si>
  <si>
    <t>מגדל-קרן ח'</t>
  </si>
  <si>
    <t>מגדל-קרן ט'</t>
  </si>
  <si>
    <t>מנורה-קרן ט'</t>
  </si>
  <si>
    <t>הכשרה חברה לביטוח בע"מ - קרן ט'</t>
  </si>
  <si>
    <t>איילון-קרן ט'</t>
  </si>
  <si>
    <t>הראל-קרן ח'</t>
  </si>
  <si>
    <t>הראל-קרן ט'</t>
  </si>
  <si>
    <t>הפניקס -קרן י'</t>
  </si>
  <si>
    <t>כלל-קרן י'</t>
  </si>
  <si>
    <t>מגדל-קרן י'</t>
  </si>
  <si>
    <t>מנורה-קרן י'</t>
  </si>
  <si>
    <t>הכשרה חברה לביטוח בע"מ - קרן י'</t>
  </si>
  <si>
    <t>איילון-קרן י'</t>
  </si>
  <si>
    <t>הראל-קרן י'</t>
  </si>
  <si>
    <t xml:space="preserve">כלל חברה לביטוח בע"מ מסלול לבני 50 ומטה פוליסות לפני 2004 </t>
  </si>
  <si>
    <t>כלל חברה לביטוח בע"מ מסלול לבני 50-60 פוליסות לפני 2004</t>
  </si>
  <si>
    <t>כלל חברה לביטוח בע"מ מסלול לבני 60 ומעלה  פוליסות לפני 2004</t>
  </si>
  <si>
    <t>כלל חברה לביטוח בע"מ מסלול בסיסי למקבלי קצבה פוליסות לפני 2004</t>
  </si>
  <si>
    <t>איי. די. איי. חברה לביטוח בע"מ מסלול אג"ח ממשלת ישראל</t>
  </si>
  <si>
    <t>כלל חברה לביטוח בע"מ אג"ח עד 15% מניות</t>
  </si>
  <si>
    <t>מנורה מבטחים ביטוח בע"מ אג"ח</t>
  </si>
  <si>
    <t>הפניקס-מסלול השקעה מתמחה אג"ח</t>
  </si>
  <si>
    <t>מגדל מסלול אג"ח 25% במניות</t>
  </si>
  <si>
    <t>הראל מסלול אג"ח ללא מניות</t>
  </si>
  <si>
    <t xml:space="preserve">הראל אג"ח עד 20% מניות </t>
  </si>
  <si>
    <t xml:space="preserve">הראל מסלול אג"ח עד 10% במניות </t>
  </si>
  <si>
    <t>איי.די.איי. מסלול אג"ח</t>
  </si>
  <si>
    <t>הפניקס-אקסלנס אינווסט מסלול השקעה  אג"ח עד 25% מניות</t>
  </si>
  <si>
    <t>מנורה מבטחים ביטוח בע"מ אג"ח ממשלת ישראל</t>
  </si>
  <si>
    <t>מנורה מבטחים ביטוח בע"מ אג"ח ממשלת ישראל צמוד מדד</t>
  </si>
  <si>
    <t>מגדל חברה לביטוח בע"מ  אג"ח</t>
  </si>
  <si>
    <t>הכשרה חברה לביטוח בע"מ -בסט אינווסט-ילין לפידות -  אג"ח ממשלת ישראל</t>
  </si>
  <si>
    <t>איילון מסלול אג"ח עד 20% מניות</t>
  </si>
  <si>
    <t>הפניקס מסלול השקעה מתמחה משולב אג"ח עד 25% מניות</t>
  </si>
  <si>
    <t>הפניקס מסלול השקעה מתמחה אג"ח למקבלי קצבה</t>
  </si>
  <si>
    <t>הפניקס מסלול השקעה מתמחה משולב אג"ח עד 25% מניות למקבלי קצבה</t>
  </si>
  <si>
    <t xml:space="preserve">הכשרה חברה לביטוח בע"מ  - מנוהל באמצעות מיטב דש ניהול תיקים-  אג"ח ממשלת ישראל </t>
  </si>
  <si>
    <t>הפניקס חברה לביטוח בע"מ אג"ח בינ"ל</t>
  </si>
  <si>
    <t>הכשרה- מור בית השקעות ניהול תיקים בע"מ- אג"ח ממשלת ישראל</t>
  </si>
  <si>
    <t>מנורה מבטחים ביטוח בע"מ 20/80</t>
  </si>
  <si>
    <t>מנורה ביטוח מבטחים ביטוח מסלול הלכה</t>
  </si>
  <si>
    <t xml:space="preserve">כלל חברה לביטוח בע"מ כהלכה </t>
  </si>
  <si>
    <t>איילון מסלול הלכה -מסלול לפי כללי ההלכה היהודית</t>
  </si>
  <si>
    <t>הפניקס מסלול השקעה מתמחה הלכה</t>
  </si>
  <si>
    <t>הפניקס מסלול השקעה מתמחה הלכה למקבלי קצבה</t>
  </si>
  <si>
    <t xml:space="preserve">הכשרה חברה לביטוח בע"מ- כללי </t>
  </si>
  <si>
    <t xml:space="preserve">כלל חברה לביטוח בע"מ כללי </t>
  </si>
  <si>
    <t>איילון- כללי</t>
  </si>
  <si>
    <t>הכשרה חברה לביטוח בע"מ כללי פאסיבי</t>
  </si>
  <si>
    <t>הכשרה חברה לביטוח בע"מ - בסט אינווסט - ילין לפידות -כללי</t>
  </si>
  <si>
    <t>הכשרה חברה לביטוח בע"מ - מנוהל באמצעות מיטב דש ניהול תיקים בע"מ - כללי</t>
  </si>
  <si>
    <t xml:space="preserve">הפניקס - מסלול השקעה פאסיבי כללי
</t>
  </si>
  <si>
    <t>הכשרה- מור בית השקעות ניהול תיקים בע"מ- כללי</t>
  </si>
  <si>
    <t>מנורה-קרן י' חדשה</t>
  </si>
  <si>
    <t>איילון-קרן י' חדשה</t>
  </si>
  <si>
    <t>הראל-קרן י' חדשה</t>
  </si>
  <si>
    <t xml:space="preserve">הראל מסלול חו"ל </t>
  </si>
  <si>
    <t>מגדל מסלול חו"ל</t>
  </si>
  <si>
    <t>איילון מסלול פאסיבי מדדי מניות</t>
  </si>
  <si>
    <t>כלל חברה לביטוח בע"מ מחקה מדד S&amp;P500</t>
  </si>
  <si>
    <t>מגדל  ביטוח מחקה מדד s&amp;p 500</t>
  </si>
  <si>
    <t>הפניקס - מסלול השקעה למבוטחים בני 50 ומטה</t>
  </si>
  <si>
    <t>מנורה מבטחים ביטוח בע"מ לבני 50 ומטה</t>
  </si>
  <si>
    <t xml:space="preserve">מנורה מבטחים ביטוח בע"מ לבני 50-60 </t>
  </si>
  <si>
    <t>מנורה מבטחים ביטוח בע"מ לבני 60 ומעלה</t>
  </si>
  <si>
    <t>הפניקס מסלול השקעה לבני 50 עד 60</t>
  </si>
  <si>
    <t>הפניקס מסלול השקעה לבני 60 ומעלה</t>
  </si>
  <si>
    <t>הכשרה חברה לביטוח בע"מ מסלול לבני  50 ומטה</t>
  </si>
  <si>
    <t>הכשרה חברה לביטוח בע"מ מסלול לבני 50-60</t>
  </si>
  <si>
    <t>הכשרה חברה לביטוח בע"מ לבני  60 ומעלה</t>
  </si>
  <si>
    <t>כלל חברה לביטוח בע"מ מסלול לבני 50 ומטה</t>
  </si>
  <si>
    <t>כלל חברה לביטוח בע"מ מסלול לבני 50 עד 60</t>
  </si>
  <si>
    <t>כלל חברה לביטוח בע"מ מסלול לבני 60 ומעלה</t>
  </si>
  <si>
    <t>הראל חברה לביטוח בע"מ מסלול לגילאי עד 50</t>
  </si>
  <si>
    <t>הפניקס - מסלול השקעה פאסיבי למבוטחים בני 50 ומטה</t>
  </si>
  <si>
    <t xml:space="preserve">הפניקס - מסלול השקעה פאסיבי לבני 50 עד 60
</t>
  </si>
  <si>
    <t xml:space="preserve">הפניקס - מסלול השקעה פאסיבי לבני 60 ומעלה
</t>
  </si>
  <si>
    <t xml:space="preserve">מנורה מבטחים ביטוח בע"מ לבני 50 ומטה (משת) </t>
  </si>
  <si>
    <t xml:space="preserve">מנורה מבטחים ביטוח בע"מ לבני 50-60 (משת) </t>
  </si>
  <si>
    <t xml:space="preserve">מנורה מבטחים ביטוח בע"מ לבני 60 ומעלה (משת)  </t>
  </si>
  <si>
    <t>מנורה מבטחים ביטוח בע"מ מט"ח</t>
  </si>
  <si>
    <t xml:space="preserve">מנורה מבטחים ביטוח בע"מ מניות </t>
  </si>
  <si>
    <t>מנורה מבטחים ביטוח בע"מ מניות בחו"ל</t>
  </si>
  <si>
    <t xml:space="preserve">הכשרה חברה לביטוח בע"מ - בסט אינווסט - ילין לפידות -מניות  </t>
  </si>
  <si>
    <t>הפניקס מסלול מתמחה מחקה מדד sp500</t>
  </si>
  <si>
    <t>הפניקס מסלול השקעה מתמחה מניות</t>
  </si>
  <si>
    <t>הפניקס מסלול השקעה מתמחה מניות למקבלי קצבה</t>
  </si>
  <si>
    <t xml:space="preserve">הפניקס-אקסלנס אינווסט מסלול השקעה מניות </t>
  </si>
  <si>
    <t>הכשרה חברה לביטוח בע"מ  -מנוהל באמצעות מיטב דש ניהול תיקים בע"מ- מניות</t>
  </si>
  <si>
    <t>הפניקס חברה לביטוח בע"מ מניות חו"ל</t>
  </si>
  <si>
    <t>איי. די. איי. מסלול מניות</t>
  </si>
  <si>
    <t>הכשרה- מור בית השקעות ניהול תיקים בע"מ- מניות</t>
  </si>
  <si>
    <t xml:space="preserve">הפניקס BlackRock מניות חול  </t>
  </si>
  <si>
    <t>איילוןמסלול בסיסי למקבלי קצבה</t>
  </si>
  <si>
    <t xml:space="preserve">מנורה מבטחים ביטוח בע"מ בסיסי למקבלי קצבה </t>
  </si>
  <si>
    <t xml:space="preserve">מנורה מבטחים ביטוח בע"מ אג"ח עד 25% מניות למקבלי קצבה </t>
  </si>
  <si>
    <t>מגדל מסלול בסיסי למקבלי קצבה</t>
  </si>
  <si>
    <t>כלל חברה לביטוח בע"מ מסלול בסיסי למקבלי קצבה</t>
  </si>
  <si>
    <t xml:space="preserve">הכשרה חברה לביטוח בע"מ מסלול בסיסי למקבלי קצבה </t>
  </si>
  <si>
    <t>מנורה מבטחים ביטוח בע"מ בסיסי למקבלי קצבה (משת)</t>
  </si>
  <si>
    <t>מנורה מבטחים ביטוח בע"מ אג"ח עד 25% מניות למקבלי קצבה (משת)</t>
  </si>
  <si>
    <t xml:space="preserve">מנורה מבטחים ביטוח בע"מ שיקלי </t>
  </si>
  <si>
    <t>מנורה מבטחים ביטוח בע"מ שיקלי טווח קצר</t>
  </si>
  <si>
    <t>מגדל מסלול שקלי טווח קצר</t>
  </si>
  <si>
    <t>הכשרה חברה לביטוח בע"מ -שיקלי טווח קצר</t>
  </si>
  <si>
    <t>הפניקס מסלול השקעה מתמחה שיקלי טווח קצר</t>
  </si>
  <si>
    <t>הפניקס-אקסלנס אינווסט מסלול השקעה  שיקלי טווח קצר</t>
  </si>
  <si>
    <t>כלל חברה לביטוח בע"מ שיקלי טווח קצר</t>
  </si>
  <si>
    <t>30.06.26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</si>
</sst>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3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sz val="11"/>
      <color theme="0"/>
      <name val="Arial"/>
      <family val="2"/>
      <scheme val="minor"/>
    </font>
    <font>
      <b/>
      <sz val="11"/>
      <color rgb="FFFFFFFF"/>
      <name val="Tahoma"/>
      <family val="2"/>
    </font>
    <font>
      <sz val="10"/>
      <color rgb="FF000000"/>
      <name val="Tahoma"/>
      <family val="2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David"/>
      <family val="2"/>
    </font>
    <font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682B4"/>
        <bgColor rgb="FF4682B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rgb="FFADD8E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ADD8E6"/>
      </patternFill>
    </fill>
    <fill>
      <patternFill patternType="solid">
        <fgColor rgb="FFFFFF00"/>
        <bgColor rgb="FFADD8E6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ADD8E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/>
      <diagonal/>
    </border>
    <border>
      <left style="dotted">
        <color theme="4"/>
      </left>
      <right style="dotted">
        <color theme="4"/>
      </right>
      <top/>
      <bottom style="dotted">
        <color theme="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99">
    <xf numFmtId="0" fontId="0" fillId="0" borderId="0" xfId="0"/>
    <xf numFmtId="0" fontId="18" fillId="0" borderId="0" xfId="0" applyFont="1"/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3" fillId="3" borderId="8" xfId="0" applyFont="1" applyFill="1" applyBorder="1"/>
    <xf numFmtId="0" fontId="2" fillId="0" borderId="0" xfId="0" applyFont="1"/>
    <xf numFmtId="0" fontId="5" fillId="0" borderId="0" xfId="0" applyFont="1"/>
    <xf numFmtId="0" fontId="19" fillId="0" borderId="0" xfId="0" applyFont="1"/>
    <xf numFmtId="10" fontId="3" fillId="4" borderId="12" xfId="421" applyNumberFormat="1" applyFont="1" applyFill="1" applyBorder="1"/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8" fillId="6" borderId="0" xfId="0" applyFont="1" applyFill="1"/>
    <xf numFmtId="0" fontId="18" fillId="7" borderId="0" xfId="0" applyFont="1" applyFill="1"/>
    <xf numFmtId="0" fontId="3" fillId="8" borderId="13" xfId="0" applyFont="1" applyFill="1" applyBorder="1"/>
    <xf numFmtId="0" fontId="3" fillId="3" borderId="15" xfId="0" applyFont="1" applyFill="1" applyBorder="1"/>
    <xf numFmtId="0" fontId="20" fillId="0" borderId="3" xfId="0" applyFont="1" applyBorder="1" applyAlignment="1">
      <alignment horizontal="right" vertical="center"/>
    </xf>
    <xf numFmtId="0" fontId="18" fillId="0" borderId="0" xfId="0" applyFont="1" applyAlignment="1">
      <alignment horizontal="right"/>
    </xf>
    <xf numFmtId="0" fontId="21" fillId="3" borderId="7" xfId="0" applyFont="1" applyFill="1" applyBorder="1"/>
    <xf numFmtId="0" fontId="5" fillId="0" borderId="0" xfId="0" applyFont="1" applyAlignment="1">
      <alignment horizontal="left" readingOrder="2"/>
    </xf>
    <xf numFmtId="0" fontId="5" fillId="0" borderId="0" xfId="0" applyFont="1" applyAlignment="1">
      <alignment horizontal="left"/>
    </xf>
    <xf numFmtId="17" fontId="22" fillId="9" borderId="1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Border="1"/>
    <xf numFmtId="0" fontId="16" fillId="0" borderId="20" xfId="0" applyFont="1" applyBorder="1" applyAlignment="1">
      <alignment horizontal="right"/>
    </xf>
    <xf numFmtId="0" fontId="16" fillId="0" borderId="21" xfId="0" applyFont="1" applyBorder="1" applyAlignment="1">
      <alignment horizontal="right"/>
    </xf>
    <xf numFmtId="0" fontId="23" fillId="10" borderId="22" xfId="0" applyFont="1" applyFill="1" applyBorder="1" applyAlignment="1">
      <alignment horizontal="center" vertical="top" wrapText="1" readingOrder="2"/>
    </xf>
    <xf numFmtId="0" fontId="0" fillId="11" borderId="1" xfId="0" applyFill="1" applyBorder="1"/>
    <xf numFmtId="0" fontId="16" fillId="0" borderId="0" xfId="0" applyFont="1"/>
    <xf numFmtId="0" fontId="0" fillId="11" borderId="4" xfId="0" applyFill="1" applyBorder="1"/>
    <xf numFmtId="0" fontId="0" fillId="11" borderId="9" xfId="0" applyFill="1" applyBorder="1"/>
    <xf numFmtId="0" fontId="0" fillId="11" borderId="24" xfId="0" applyFill="1" applyBorder="1"/>
    <xf numFmtId="0" fontId="0" fillId="6" borderId="0" xfId="0" applyFill="1"/>
    <xf numFmtId="0" fontId="0" fillId="8" borderId="0" xfId="0" applyFill="1" applyAlignment="1">
      <alignment horizontal="center"/>
    </xf>
    <xf numFmtId="0" fontId="16" fillId="8" borderId="0" xfId="0" applyFont="1" applyFill="1"/>
    <xf numFmtId="0" fontId="0" fillId="0" borderId="0" xfId="0" applyAlignment="1">
      <alignment horizontal="center"/>
    </xf>
    <xf numFmtId="0" fontId="2" fillId="0" borderId="18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3" fillId="10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horizontal="right" vertical="top" wrapText="1" readingOrder="2"/>
    </xf>
    <xf numFmtId="0" fontId="26" fillId="2" borderId="22" xfId="0" applyFont="1" applyFill="1" applyBorder="1" applyAlignment="1">
      <alignment vertical="top" wrapText="1"/>
    </xf>
    <xf numFmtId="0" fontId="24" fillId="2" borderId="22" xfId="0" applyFont="1" applyFill="1" applyBorder="1" applyAlignment="1">
      <alignment vertical="top" wrapText="1" readingOrder="2"/>
    </xf>
    <xf numFmtId="0" fontId="24" fillId="2" borderId="22" xfId="0" applyFont="1" applyFill="1" applyBorder="1" applyAlignment="1">
      <alignment horizontal="right" vertical="top" wrapText="1" readingOrder="2"/>
    </xf>
    <xf numFmtId="0" fontId="24" fillId="14" borderId="22" xfId="0" applyFont="1" applyFill="1" applyBorder="1" applyAlignment="1">
      <alignment vertical="top" wrapText="1" readingOrder="2"/>
    </xf>
    <xf numFmtId="0" fontId="24" fillId="14" borderId="22" xfId="0" applyFont="1" applyFill="1" applyBorder="1" applyAlignment="1">
      <alignment horizontal="right" vertical="top" wrapText="1" readingOrder="2"/>
    </xf>
    <xf numFmtId="0" fontId="24" fillId="15" borderId="22" xfId="0" applyFont="1" applyFill="1" applyBorder="1" applyAlignment="1">
      <alignment vertical="top" wrapText="1" readingOrder="2"/>
    </xf>
    <xf numFmtId="0" fontId="24" fillId="15" borderId="22" xfId="0" applyFont="1" applyFill="1" applyBorder="1" applyAlignment="1">
      <alignment horizontal="right" vertical="top" wrapText="1" readingOrder="2"/>
    </xf>
    <xf numFmtId="0" fontId="24" fillId="14" borderId="23" xfId="0" applyFont="1" applyFill="1" applyBorder="1" applyAlignment="1">
      <alignment horizontal="right" vertical="top" wrapText="1" readingOrder="2"/>
    </xf>
    <xf numFmtId="0" fontId="24" fillId="15" borderId="23" xfId="0" applyFont="1" applyFill="1" applyBorder="1" applyAlignment="1">
      <alignment horizontal="right" vertical="top" wrapText="1" readingOrder="2"/>
    </xf>
    <xf numFmtId="0" fontId="18" fillId="12" borderId="0" xfId="0" applyFont="1" applyFill="1"/>
    <xf numFmtId="0" fontId="28" fillId="12" borderId="0" xfId="0" applyFont="1" applyFill="1" applyAlignment="1">
      <alignment horizontal="center"/>
    </xf>
    <xf numFmtId="10" fontId="2" fillId="2" borderId="4" xfId="421" applyNumberFormat="1" applyFont="1" applyFill="1" applyBorder="1" applyProtection="1">
      <protection locked="0"/>
    </xf>
    <xf numFmtId="10" fontId="2" fillId="2" borderId="5" xfId="421" applyNumberFormat="1" applyFont="1" applyFill="1" applyBorder="1" applyProtection="1">
      <protection locked="0"/>
    </xf>
    <xf numFmtId="10" fontId="3" fillId="2" borderId="9" xfId="421" applyNumberFormat="1" applyFont="1" applyFill="1" applyBorder="1" applyProtection="1">
      <protection locked="0"/>
    </xf>
    <xf numFmtId="10" fontId="3" fillId="2" borderId="10" xfId="421" applyNumberFormat="1" applyFont="1" applyFill="1" applyBorder="1" applyProtection="1">
      <protection locked="0"/>
    </xf>
    <xf numFmtId="3" fontId="3" fillId="2" borderId="11" xfId="421" applyNumberFormat="1" applyFont="1" applyFill="1" applyBorder="1" applyProtection="1">
      <protection locked="0"/>
    </xf>
    <xf numFmtId="10" fontId="2" fillId="2" borderId="1" xfId="421" applyNumberFormat="1" applyFont="1" applyFill="1" applyBorder="1" applyProtection="1">
      <protection locked="0"/>
    </xf>
    <xf numFmtId="10" fontId="2" fillId="2" borderId="2" xfId="421" applyNumberFormat="1" applyFont="1" applyFill="1" applyBorder="1" applyProtection="1">
      <protection locked="0"/>
    </xf>
    <xf numFmtId="10" fontId="3" fillId="2" borderId="16" xfId="421" applyNumberFormat="1" applyFont="1" applyFill="1" applyBorder="1" applyProtection="1">
      <protection locked="0"/>
    </xf>
    <xf numFmtId="10" fontId="3" fillId="2" borderId="17" xfId="421" applyNumberFormat="1" applyFont="1" applyFill="1" applyBorder="1" applyProtection="1">
      <protection locked="0"/>
    </xf>
    <xf numFmtId="10" fontId="2" fillId="5" borderId="4" xfId="421" applyNumberFormat="1" applyFont="1" applyFill="1" applyBorder="1" applyProtection="1">
      <protection locked="0"/>
    </xf>
    <xf numFmtId="10" fontId="2" fillId="5" borderId="5" xfId="421" applyNumberFormat="1" applyFont="1" applyFill="1" applyBorder="1" applyProtection="1">
      <protection locked="0"/>
    </xf>
    <xf numFmtId="10" fontId="3" fillId="5" borderId="9" xfId="421" applyNumberFormat="1" applyFont="1" applyFill="1" applyBorder="1" applyProtection="1">
      <protection locked="0"/>
    </xf>
    <xf numFmtId="10" fontId="3" fillId="5" borderId="10" xfId="421" applyNumberFormat="1" applyFont="1" applyFill="1" applyBorder="1" applyProtection="1">
      <protection locked="0"/>
    </xf>
    <xf numFmtId="3" fontId="3" fillId="5" borderId="11" xfId="421" applyNumberFormat="1" applyFont="1" applyFill="1" applyBorder="1" applyProtection="1">
      <protection locked="0"/>
    </xf>
    <xf numFmtId="10" fontId="2" fillId="5" borderId="1" xfId="421" applyNumberFormat="1" applyFont="1" applyFill="1" applyBorder="1" applyProtection="1">
      <protection locked="0"/>
    </xf>
    <xf numFmtId="10" fontId="2" fillId="5" borderId="2" xfId="421" applyNumberFormat="1" applyFont="1" applyFill="1" applyBorder="1" applyProtection="1">
      <protection locked="0"/>
    </xf>
    <xf numFmtId="10" fontId="3" fillId="5" borderId="16" xfId="421" applyNumberFormat="1" applyFont="1" applyFill="1" applyBorder="1" applyProtection="1">
      <protection locked="0"/>
    </xf>
    <xf numFmtId="10" fontId="3" fillId="5" borderId="17" xfId="421" applyNumberFormat="1" applyFont="1" applyFill="1" applyBorder="1" applyProtection="1">
      <protection locked="0"/>
    </xf>
    <xf numFmtId="0" fontId="0" fillId="11" borderId="29" xfId="0" applyFill="1" applyBorder="1"/>
    <xf numFmtId="0" fontId="29" fillId="0" borderId="0" xfId="0" applyFont="1"/>
    <xf numFmtId="0" fontId="24" fillId="17" borderId="22" xfId="0" applyFont="1" applyFill="1" applyBorder="1" applyAlignment="1" applyProtection="1">
      <alignment vertical="top" readingOrder="2"/>
      <protection locked="0"/>
    </xf>
    <xf numFmtId="0" fontId="24" fillId="18" borderId="28" xfId="0" applyFont="1" applyFill="1" applyBorder="1" applyAlignment="1" applyProtection="1">
      <alignment horizontal="right" vertical="top" wrapText="1" readingOrder="2"/>
      <protection locked="0"/>
    </xf>
    <xf numFmtId="0" fontId="0" fillId="12" borderId="0" xfId="0" applyFill="1" applyProtection="1">
      <protection locked="0"/>
    </xf>
    <xf numFmtId="0" fontId="2" fillId="3" borderId="7" xfId="0" applyFont="1" applyFill="1" applyBorder="1" applyAlignment="1">
      <alignment wrapText="1"/>
    </xf>
    <xf numFmtId="0" fontId="30" fillId="0" borderId="0" xfId="0" applyFont="1"/>
    <xf numFmtId="0" fontId="29" fillId="0" borderId="0" xfId="0" applyFont="1" applyAlignment="1">
      <alignment horizontal="right"/>
    </xf>
    <xf numFmtId="0" fontId="25" fillId="19" borderId="25" xfId="0" applyFont="1" applyFill="1" applyBorder="1" applyProtection="1">
      <protection locked="0"/>
    </xf>
    <xf numFmtId="0" fontId="27" fillId="9" borderId="27" xfId="0" applyFont="1" applyFill="1" applyBorder="1"/>
    <xf numFmtId="0" fontId="0" fillId="9" borderId="26" xfId="0" applyFill="1" applyBorder="1"/>
    <xf numFmtId="0" fontId="31" fillId="16" borderId="22" xfId="0" applyFont="1" applyFill="1" applyBorder="1" applyAlignment="1" applyProtection="1">
      <alignment vertical="top" readingOrder="2"/>
      <protection locked="0"/>
    </xf>
    <xf numFmtId="0" fontId="31" fillId="8" borderId="22" xfId="0" applyFont="1" applyFill="1" applyBorder="1" applyAlignment="1" applyProtection="1">
      <alignment horizontal="right" vertical="top" wrapText="1" readingOrder="2"/>
      <protection locked="0"/>
    </xf>
    <xf numFmtId="0" fontId="26" fillId="20" borderId="0" xfId="0" applyFont="1" applyFill="1"/>
    <xf numFmtId="4" fontId="3" fillId="2" borderId="11" xfId="421" applyNumberFormat="1" applyFont="1" applyFill="1" applyBorder="1" applyProtection="1">
      <protection locked="0"/>
    </xf>
    <xf numFmtId="4" fontId="3" fillId="5" borderId="11" xfId="421" applyNumberFormat="1" applyFont="1" applyFill="1" applyBorder="1" applyProtection="1">
      <protection locked="0"/>
    </xf>
    <xf numFmtId="0" fontId="18" fillId="7" borderId="14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6" fillId="0" borderId="20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right" vertical="top"/>
    </xf>
    <xf numFmtId="0" fontId="16" fillId="0" borderId="3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31" xfId="0" applyFont="1" applyBorder="1" applyAlignment="1">
      <alignment horizontal="center" vertical="top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3">
    <dxf>
      <border outline="0">
        <top style="thin">
          <color indexed="64"/>
        </top>
        <bottom style="thin">
          <color indexed="64"/>
        </bottom>
      </border>
    </dxf>
    <dxf>
      <alignment vertical="top" textRotation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h_Insurance\current\1_New%20Worker\&#1513;&#1497;&#1502;&#1493;&#1512;%20&#1497;&#1491;&#1506;\&#1511;&#1493;&#1491;&#1511;&#1505;%20&#1492;&#1491;&#1497;&#1493;&#1493;&#1495;&#1497;&#1501;\&#1502;&#1492;&#1491;&#1493;&#1512;&#1492;%2010\&#1511;&#1489;&#1510;&#1497;%20&#1491;&#1497;&#1493;&#1493;&#1495;%20&#1502;&#1492;&#1491;&#1493;&#1512;&#1492;%2010\&#1511;&#1493;&#1489;&#1509;%20&#1491;&#1497;&#1493;&#1493;&#1495;%20&#1502;&#1512;&#1499;&#1497;&#1489;&#1497;%20&#1514;&#1513;&#1493;&#1488;&#1492;%20&#1513;&#1500;%20&#1492;&#1504;&#1493;&#1505;&#1496;&#1512;&#14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מידע מנהלי"/>
      <sheetName val="נוסטרו חיים"/>
      <sheetName val="כללי והון"/>
      <sheetName val="נוסטרו סיכום"/>
    </sheetNames>
    <sheetDataSet>
      <sheetData sheetId="0">
        <row r="4">
          <cell r="I4">
            <v>2020</v>
          </cell>
          <cell r="J4" t="str">
            <v>31.03.21</v>
          </cell>
        </row>
        <row r="5">
          <cell r="I5">
            <v>2021</v>
          </cell>
          <cell r="J5" t="str">
            <v>30.06.21</v>
          </cell>
        </row>
        <row r="6">
          <cell r="I6">
            <v>2022</v>
          </cell>
          <cell r="J6" t="str">
            <v>30.09.21</v>
          </cell>
        </row>
        <row r="7">
          <cell r="I7">
            <v>2023</v>
          </cell>
          <cell r="J7" t="str">
            <v>31.12.21</v>
          </cell>
        </row>
        <row r="8">
          <cell r="I8">
            <v>2024</v>
          </cell>
        </row>
        <row r="9">
          <cell r="I9">
            <v>2025</v>
          </cell>
        </row>
        <row r="10">
          <cell r="I10">
            <v>2026</v>
          </cell>
        </row>
        <row r="11">
          <cell r="I11">
            <v>2027</v>
          </cell>
        </row>
        <row r="12">
          <cell r="I12">
            <v>2028</v>
          </cell>
        </row>
        <row r="13">
          <cell r="I13">
            <v>2029</v>
          </cell>
        </row>
        <row r="14">
          <cell r="I14">
            <v>2030</v>
          </cell>
        </row>
        <row r="15">
          <cell r="I15">
            <v>2031</v>
          </cell>
        </row>
        <row r="16">
          <cell r="I16">
            <v>2032</v>
          </cell>
        </row>
        <row r="17">
          <cell r="I17">
            <v>2033</v>
          </cell>
        </row>
        <row r="18">
          <cell r="I18">
            <v>2034</v>
          </cell>
        </row>
        <row r="19">
          <cell r="I19">
            <v>2035</v>
          </cell>
        </row>
      </sheetData>
      <sheetData sheetId="1">
        <row r="3">
          <cell r="M3" t="str">
            <v>דוח תשואה נוסטרו</v>
          </cell>
        </row>
        <row r="4">
          <cell r="M4" t="str">
            <v>איי.אי.ג'י נוסטרו</v>
          </cell>
        </row>
        <row r="5">
          <cell r="M5" t="str">
            <v>איילון ביטוח נוסטרו</v>
          </cell>
        </row>
        <row r="6">
          <cell r="M6" t="str">
            <v>אשרא נוסטרו</v>
          </cell>
        </row>
        <row r="7">
          <cell r="M7" t="str">
            <v>ביטוח חקלאי נוסטרו</v>
          </cell>
        </row>
        <row r="8">
          <cell r="M8" t="str">
            <v>ביטוח ישיר נוסטרו</v>
          </cell>
        </row>
        <row r="9">
          <cell r="M9" t="str">
            <v>בססח נוסטרו</v>
          </cell>
        </row>
        <row r="10">
          <cell r="M10" t="str">
            <v>דיוויד שילד</v>
          </cell>
        </row>
        <row r="11">
          <cell r="M11" t="str">
            <v>הכשרה ביטוח נוסטרו</v>
          </cell>
        </row>
        <row r="12">
          <cell r="M12" t="str">
            <v>הפניקס ביטוח נוסטרו</v>
          </cell>
        </row>
        <row r="13">
          <cell r="M13" t="str">
            <v>הראל ביטוח נוסטרו</v>
          </cell>
        </row>
        <row r="14">
          <cell r="M14" t="str">
            <v>ווישור נוסטרו</v>
          </cell>
        </row>
        <row r="15">
          <cell r="M15" t="str">
            <v>כלל אשראי נוסטרו</v>
          </cell>
        </row>
        <row r="16">
          <cell r="M16" t="str">
            <v>כלל ביטוח נוסטרו</v>
          </cell>
        </row>
        <row r="17">
          <cell r="M17" t="str">
            <v>ליבורה נוסטרו</v>
          </cell>
        </row>
        <row r="18">
          <cell r="M18" t="str">
            <v>מגדל ביטוח נוסטרו</v>
          </cell>
        </row>
        <row r="19">
          <cell r="M19" t="str">
            <v>מנורה ביטוח נוסטרו</v>
          </cell>
        </row>
        <row r="20">
          <cell r="M20" t="str">
            <v>עזר נוסטרו</v>
          </cell>
        </row>
        <row r="21">
          <cell r="M21" t="str">
            <v>ענבל נוסטרו</v>
          </cell>
        </row>
        <row r="22">
          <cell r="M22" t="str">
            <v>קרן נזקי טבע נוסטרו</v>
          </cell>
        </row>
        <row r="23">
          <cell r="M23" t="str">
            <v>קרנית נוסטרו</v>
          </cell>
        </row>
        <row r="24">
          <cell r="M24" t="str">
            <v>ש שלמה נוסטרו</v>
          </cell>
        </row>
        <row r="25">
          <cell r="M25" t="str">
            <v>שומרה נוסטרו</v>
          </cell>
        </row>
        <row r="26">
          <cell r="M26" t="str">
            <v>שירביט נוסטרו</v>
          </cell>
        </row>
        <row r="27">
          <cell r="M27" t="str">
            <v>חברה חדשה</v>
          </cell>
        </row>
        <row r="28">
          <cell r="M28" t="str">
            <v>חברה חדשה</v>
          </cell>
        </row>
      </sheetData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7:J66" totalsRowShown="0" tableBorderDxfId="2">
  <autoFilter ref="B37:J66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"/>
    <tableColumn id="3" xr3:uid="{00000000-0010-0000-0000-000003000000}" name="שיעור מסך הנכסים ינואר-מרץ "/>
    <tableColumn id="4" xr3:uid="{00000000-0010-0000-0000-000004000000}" name="התרומה לתשואה ינואר-יוני "/>
    <tableColumn id="5" xr3:uid="{00000000-0010-0000-0000-000005000000}" name="שיעור מסך הנכסים ינואר-יוני "/>
    <tableColumn id="6" xr3:uid="{00000000-0010-0000-0000-000006000000}" name="התרומה לתשואה ינואר-ספטמבר "/>
    <tableColumn id="7" xr3:uid="{00000000-0010-0000-0000-000007000000}" name="שיעור מסך הנכסים ינואר-ספטמבר "/>
    <tableColumn id="8" xr3:uid="{00000000-0010-0000-0000-000008000000}" name="התרומה לתשואה ינואר-דצמבר "/>
    <tableColumn id="9" xr3:uid="{00000000-0010-0000-0000-000009000000}" name="שיעור מסך הנכסים ינואר-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נתונים מצטברים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6:Z35" totalsRowShown="0" headerRowDxfId="1" tableBorderDxfId="0">
  <autoFilter ref="B6:Z35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"/>
    <tableColumn id="3" xr3:uid="{00000000-0010-0000-0100-000003000000}" name="שיעור מסך הנכסים ינואר "/>
    <tableColumn id="4" xr3:uid="{00000000-0010-0000-0100-000004000000}" name="התרומה לתשואה פברואר"/>
    <tableColumn id="5" xr3:uid="{00000000-0010-0000-0100-000005000000}" name="שיעור מסך הנכסים פברואר"/>
    <tableColumn id="6" xr3:uid="{00000000-0010-0000-0100-000006000000}" name="התרומה לתשואה מרץ"/>
    <tableColumn id="7" xr3:uid="{00000000-0010-0000-0100-000007000000}" name="שיעור מסך הנכסים מרץ"/>
    <tableColumn id="8" xr3:uid="{00000000-0010-0000-0100-000008000000}" name="התרומה לתשואה אפריל"/>
    <tableColumn id="9" xr3:uid="{00000000-0010-0000-0100-000009000000}" name="שיעור מסך הנכסים אפריל"/>
    <tableColumn id="10" xr3:uid="{00000000-0010-0000-0100-00000A000000}" name="התרומה לתשואה מאי "/>
    <tableColumn id="11" xr3:uid="{00000000-0010-0000-0100-00000B000000}" name="שיעור מסך הנכסים מאי"/>
    <tableColumn id="12" xr3:uid="{00000000-0010-0000-0100-00000C000000}" name="התרומה לתשואה יוני"/>
    <tableColumn id="13" xr3:uid="{00000000-0010-0000-0100-00000D000000}" name="שיעור מסך הנכסים יוני"/>
    <tableColumn id="14" xr3:uid="{00000000-0010-0000-0100-00000E000000}" name="התרומה לתשואה יולי"/>
    <tableColumn id="15" xr3:uid="{00000000-0010-0000-0100-00000F000000}" name="שיעור מסך הנכסים יולי "/>
    <tableColumn id="16" xr3:uid="{00000000-0010-0000-0100-000010000000}" name="התרומה לתשואה אוגוסט"/>
    <tableColumn id="17" xr3:uid="{00000000-0010-0000-0100-000011000000}" name="שיעור מסך הנכסים אוגוסט"/>
    <tableColumn id="18" xr3:uid="{00000000-0010-0000-0100-000012000000}" name="התרומה לתשואה ספטמבר "/>
    <tableColumn id="19" xr3:uid="{00000000-0010-0000-0100-000013000000}" name="שיעור מסך הנכסים ספטמבר "/>
    <tableColumn id="20" xr3:uid="{00000000-0010-0000-0100-000014000000}" name="התרומה לתשואה אוקטובר"/>
    <tableColumn id="21" xr3:uid="{00000000-0010-0000-0100-000015000000}" name="שיעור מסך הנכסים אוקטובר"/>
    <tableColumn id="22" xr3:uid="{00000000-0010-0000-0100-000016000000}" name="התרומה לתשואה נובמבר"/>
    <tableColumn id="23" xr3:uid="{00000000-0010-0000-0100-000017000000}" name="שיעור מסך הנכסים נובמבר "/>
    <tableColumn id="24" xr3:uid="{00000000-0010-0000-0100-000018000000}" name="התרומה לתשואה דצמבר "/>
    <tableColumn id="25" xr3:uid="{00000000-0010-0000-0100-000019000000}" name="שיעור מסך הנכסים 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פרסום מרכיבי תשואה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D27"/>
  <sheetViews>
    <sheetView showGridLines="0" rightToLeft="1" topLeftCell="A10" workbookViewId="0">
      <selection activeCell="B22" sqref="B22"/>
    </sheetView>
  </sheetViews>
  <sheetFormatPr defaultRowHeight="14.25" x14ac:dyDescent="0.2"/>
  <cols>
    <col min="1" max="1" width="17.5" customWidth="1"/>
    <col min="2" max="2" width="32.375" customWidth="1"/>
    <col min="3" max="3" width="24.875" customWidth="1"/>
    <col min="4" max="4" width="106.25" customWidth="1"/>
  </cols>
  <sheetData>
    <row r="1" spans="1:4" x14ac:dyDescent="0.2">
      <c r="A1" s="23" t="s">
        <v>988</v>
      </c>
      <c r="B1" s="23" t="s">
        <v>63</v>
      </c>
      <c r="C1" s="23" t="s">
        <v>64</v>
      </c>
      <c r="D1" s="23" t="s">
        <v>75</v>
      </c>
    </row>
    <row r="2" spans="1:4" x14ac:dyDescent="0.2">
      <c r="A2" s="94" t="s">
        <v>65</v>
      </c>
      <c r="B2" s="24">
        <v>1</v>
      </c>
      <c r="C2" s="24" t="s">
        <v>66</v>
      </c>
      <c r="D2" s="25" t="s">
        <v>84</v>
      </c>
    </row>
    <row r="3" spans="1:4" x14ac:dyDescent="0.2">
      <c r="A3" s="94"/>
      <c r="B3" s="24">
        <v>2</v>
      </c>
      <c r="C3" s="24" t="s">
        <v>67</v>
      </c>
      <c r="D3" s="25" t="s">
        <v>68</v>
      </c>
    </row>
    <row r="4" spans="1:4" x14ac:dyDescent="0.2">
      <c r="A4" s="94"/>
      <c r="B4" s="24">
        <v>3</v>
      </c>
      <c r="C4" s="24" t="s">
        <v>69</v>
      </c>
      <c r="D4" s="25" t="s">
        <v>70</v>
      </c>
    </row>
    <row r="5" spans="1:4" x14ac:dyDescent="0.2">
      <c r="A5" s="94"/>
      <c r="B5" s="95">
        <v>4</v>
      </c>
      <c r="C5" s="24" t="s">
        <v>71</v>
      </c>
      <c r="D5" s="25" t="s">
        <v>76</v>
      </c>
    </row>
    <row r="6" spans="1:4" x14ac:dyDescent="0.2">
      <c r="A6" s="94"/>
      <c r="B6" s="95"/>
      <c r="C6" s="24"/>
      <c r="D6" s="25" t="s">
        <v>991</v>
      </c>
    </row>
    <row r="7" spans="1:4" x14ac:dyDescent="0.2">
      <c r="A7" s="94"/>
      <c r="B7" s="95"/>
      <c r="C7" s="24"/>
      <c r="D7" s="25" t="s">
        <v>77</v>
      </c>
    </row>
    <row r="8" spans="1:4" x14ac:dyDescent="0.2">
      <c r="A8" s="94"/>
      <c r="B8" s="95"/>
      <c r="C8" s="24"/>
      <c r="D8" s="26" t="s">
        <v>78</v>
      </c>
    </row>
    <row r="9" spans="1:4" x14ac:dyDescent="0.2">
      <c r="A9" s="94"/>
      <c r="B9" s="95"/>
      <c r="C9" s="24"/>
      <c r="D9" s="25" t="s">
        <v>79</v>
      </c>
    </row>
    <row r="10" spans="1:4" x14ac:dyDescent="0.2">
      <c r="A10" s="94"/>
      <c r="B10" s="95"/>
      <c r="C10" s="24"/>
      <c r="D10" s="25" t="s">
        <v>80</v>
      </c>
    </row>
    <row r="11" spans="1:4" x14ac:dyDescent="0.2">
      <c r="A11" s="94"/>
      <c r="B11" s="95"/>
      <c r="C11" s="24"/>
      <c r="D11" s="25" t="s">
        <v>81</v>
      </c>
    </row>
    <row r="12" spans="1:4" x14ac:dyDescent="0.2">
      <c r="A12" s="94"/>
      <c r="B12" s="95"/>
      <c r="C12" s="24"/>
      <c r="D12" s="25" t="s">
        <v>72</v>
      </c>
    </row>
    <row r="13" spans="1:4" x14ac:dyDescent="0.2">
      <c r="A13" s="94"/>
      <c r="B13" s="95"/>
      <c r="C13" s="24"/>
      <c r="D13" s="25" t="s">
        <v>82</v>
      </c>
    </row>
    <row r="14" spans="1:4" x14ac:dyDescent="0.2">
      <c r="A14" s="94"/>
      <c r="B14" s="95"/>
      <c r="C14" s="24"/>
      <c r="D14" s="25" t="s">
        <v>83</v>
      </c>
    </row>
    <row r="15" spans="1:4" x14ac:dyDescent="0.2">
      <c r="A15" s="96" t="s">
        <v>986</v>
      </c>
      <c r="B15" s="24">
        <v>5</v>
      </c>
      <c r="C15" s="24" t="s">
        <v>73</v>
      </c>
      <c r="D15" s="25" t="s">
        <v>74</v>
      </c>
    </row>
    <row r="16" spans="1:4" x14ac:dyDescent="0.2">
      <c r="A16" s="97"/>
      <c r="B16" s="24">
        <v>6</v>
      </c>
      <c r="C16" s="24"/>
      <c r="D16" s="24" t="s">
        <v>984</v>
      </c>
    </row>
    <row r="17" spans="1:4" x14ac:dyDescent="0.2">
      <c r="A17" s="98"/>
      <c r="B17" s="24">
        <v>7</v>
      </c>
      <c r="C17" s="24"/>
      <c r="D17" s="24" t="s">
        <v>985</v>
      </c>
    </row>
    <row r="19" spans="1:4" ht="16.899999999999999" customHeight="1" x14ac:dyDescent="0.25">
      <c r="A19" s="28" t="s">
        <v>960</v>
      </c>
      <c r="B19" s="84">
        <v>2026</v>
      </c>
      <c r="C19" s="77"/>
    </row>
    <row r="20" spans="1:4" ht="15" x14ac:dyDescent="0.25">
      <c r="A20" s="30" t="s">
        <v>964</v>
      </c>
      <c r="B20" s="84" t="s">
        <v>195</v>
      </c>
      <c r="C20" s="83" t="str">
        <f>VLOOKUP(B20,Tab_Type,2,0)</f>
        <v>TabC</v>
      </c>
    </row>
    <row r="21" spans="1:4" ht="15" x14ac:dyDescent="0.25">
      <c r="A21" s="30" t="s">
        <v>965</v>
      </c>
      <c r="B21" s="84">
        <v>332</v>
      </c>
      <c r="C21" s="77"/>
    </row>
    <row r="22" spans="1:4" ht="15" x14ac:dyDescent="0.25">
      <c r="A22" s="30" t="s">
        <v>961</v>
      </c>
      <c r="B22" s="84" t="s">
        <v>1341</v>
      </c>
      <c r="C22" s="77"/>
    </row>
    <row r="23" spans="1:4" ht="16.899999999999999" customHeight="1" x14ac:dyDescent="0.2">
      <c r="A23" s="32" t="s">
        <v>980</v>
      </c>
      <c r="B23" s="85" t="str">
        <f ca="1">IFERROR(VLOOKUP($B$21,INDIRECT($C$20),C23,0), "שם מסלול")</f>
        <v>נתיב</v>
      </c>
      <c r="C23" s="77">
        <v>3</v>
      </c>
    </row>
    <row r="24" spans="1:4" x14ac:dyDescent="0.2">
      <c r="A24" s="30" t="s">
        <v>971</v>
      </c>
      <c r="B24" s="85" t="str">
        <f ca="1">IFERROR(VLOOKUP($B$21,INDIRECT($C$20),C24,0),"שם חברה")</f>
        <v>נתיב קרן הפנסיה של פועלי ועובדי מפעלי משק ההסתדרות בע"מ</v>
      </c>
      <c r="C24" s="77">
        <v>4</v>
      </c>
    </row>
    <row r="25" spans="1:4" x14ac:dyDescent="0.2">
      <c r="A25" s="30" t="s">
        <v>963</v>
      </c>
      <c r="B25" s="85">
        <f ca="1">IFERROR(VLOOKUP($B$21,INDIRECT($C$20),C25,0),"מספר ח.פ.")</f>
        <v>520022351</v>
      </c>
      <c r="C25" s="77">
        <v>5</v>
      </c>
    </row>
    <row r="26" spans="1:4" x14ac:dyDescent="0.2">
      <c r="A26" s="31" t="s">
        <v>962</v>
      </c>
      <c r="B26" s="86" t="str">
        <f ca="1">IF(C20="TabD","שם קובץ לשמירה",CONCATENATE(B25,"_",VLOOKUP(B20,Tab_Type,3,0),B21,"_","Yield",Var!W3,Var!V3,".xlsx"))</f>
        <v>520022351_P332_Yield226.xlsx</v>
      </c>
      <c r="C26" s="77"/>
    </row>
    <row r="27" spans="1:4" x14ac:dyDescent="0.2">
      <c r="A27" s="76" t="s">
        <v>987</v>
      </c>
      <c r="B27" s="77">
        <v>1</v>
      </c>
      <c r="D27" s="82"/>
    </row>
  </sheetData>
  <sheetProtection password="8793" sheet="1" objects="1" scenarios="1" formatCells="0" formatColumns="0" formatRows="0" autoFilter="0"/>
  <mergeCells count="3">
    <mergeCell ref="A2:A14"/>
    <mergeCell ref="B5:B14"/>
    <mergeCell ref="A15:A17"/>
  </mergeCells>
  <dataValidations count="3">
    <dataValidation type="list" allowBlank="1" showInputMessage="1" showErrorMessage="1" sqref="B22" xr:uid="{00000000-0002-0000-0000-000000000000}">
      <formula1>Quarters</formula1>
    </dataValidation>
    <dataValidation type="list" allowBlank="1" showInputMessage="1" showErrorMessage="1" sqref="B20" xr:uid="{00000000-0002-0000-0000-000001000000}">
      <formula1>type</formula1>
    </dataValidation>
    <dataValidation type="list" allowBlank="1" showInputMessage="1" showErrorMessage="1" sqref="B19" xr:uid="{00000000-0002-0000-0000-000002000000}">
      <formula1>Periods</formula1>
    </dataValidation>
  </dataValidation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E73"/>
  <sheetViews>
    <sheetView showGridLines="0" rightToLeft="1" tabSelected="1" workbookViewId="0">
      <selection activeCell="E62" sqref="E62"/>
    </sheetView>
  </sheetViews>
  <sheetFormatPr defaultColWidth="9.125" defaultRowHeight="15" x14ac:dyDescent="0.25"/>
  <cols>
    <col min="1" max="1" width="2.875" style="1" customWidth="1"/>
    <col min="2" max="2" width="29.125" style="1" customWidth="1"/>
    <col min="3" max="26" width="11.625" style="1" customWidth="1"/>
    <col min="27" max="16384" width="9.125" style="1"/>
  </cols>
  <sheetData>
    <row r="1" spans="2:31" ht="18.75" x14ac:dyDescent="0.3">
      <c r="B1" s="9" t="s">
        <v>0</v>
      </c>
    </row>
    <row r="2" spans="2:31" ht="18.75" x14ac:dyDescent="0.3">
      <c r="B2" s="21" t="s">
        <v>888</v>
      </c>
      <c r="C2" s="57">
        <f>הנחיות!B21</f>
        <v>332</v>
      </c>
      <c r="D2" s="93"/>
      <c r="E2" s="93"/>
    </row>
    <row r="3" spans="2:31" ht="18.75" x14ac:dyDescent="0.3">
      <c r="B3" s="22" t="s">
        <v>28</v>
      </c>
      <c r="C3" s="56" t="str">
        <f ca="1">הנחיות!B23</f>
        <v>נתיב</v>
      </c>
      <c r="D3" s="56"/>
    </row>
    <row r="4" spans="2:31" ht="18.75" x14ac:dyDescent="0.3">
      <c r="B4" s="21" t="s">
        <v>27</v>
      </c>
      <c r="C4" s="56" t="str">
        <f ca="1">הנחיות!B24</f>
        <v>נתיב קרן הפנסיה של פועלי ועובדי מפעלי משק ההסתדרות בע"מ</v>
      </c>
      <c r="D4" s="56"/>
    </row>
    <row r="5" spans="2:31" ht="18.75" x14ac:dyDescent="0.3">
      <c r="B5" s="22" t="s">
        <v>29</v>
      </c>
      <c r="C5" s="57">
        <f>הנחיות!B19</f>
        <v>2026</v>
      </c>
      <c r="D5" s="22" t="s">
        <v>982</v>
      </c>
      <c r="E5" s="57" t="str">
        <f>הנחיות!B22</f>
        <v>30.06.26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>
        <f>W5+1</f>
        <v>1</v>
      </c>
      <c r="Z5" s="10"/>
    </row>
    <row r="6" spans="2:31" s="42" customFormat="1" ht="47.45" customHeight="1" x14ac:dyDescent="0.2">
      <c r="B6" s="37" t="s">
        <v>26</v>
      </c>
      <c r="C6" s="38" t="s">
        <v>30</v>
      </c>
      <c r="D6" s="39" t="s">
        <v>31</v>
      </c>
      <c r="E6" s="40" t="s">
        <v>32</v>
      </c>
      <c r="F6" s="41" t="s">
        <v>33</v>
      </c>
      <c r="G6" s="38" t="s">
        <v>34</v>
      </c>
      <c r="H6" s="39" t="s">
        <v>35</v>
      </c>
      <c r="I6" s="40" t="s">
        <v>36</v>
      </c>
      <c r="J6" s="41" t="s">
        <v>37</v>
      </c>
      <c r="K6" s="38" t="s">
        <v>38</v>
      </c>
      <c r="L6" s="39" t="s">
        <v>39</v>
      </c>
      <c r="M6" s="40" t="s">
        <v>40</v>
      </c>
      <c r="N6" s="41" t="s">
        <v>41</v>
      </c>
      <c r="O6" s="38" t="s">
        <v>42</v>
      </c>
      <c r="P6" s="39" t="s">
        <v>43</v>
      </c>
      <c r="Q6" s="40" t="s">
        <v>44</v>
      </c>
      <c r="R6" s="41" t="s">
        <v>45</v>
      </c>
      <c r="S6" s="38" t="s">
        <v>46</v>
      </c>
      <c r="T6" s="39" t="s">
        <v>47</v>
      </c>
      <c r="U6" s="40" t="s">
        <v>48</v>
      </c>
      <c r="V6" s="41" t="s">
        <v>49</v>
      </c>
      <c r="W6" s="38" t="s">
        <v>50</v>
      </c>
      <c r="X6" s="39" t="s">
        <v>51</v>
      </c>
      <c r="Y6" s="40" t="s">
        <v>52</v>
      </c>
      <c r="Z6" s="41" t="s">
        <v>53</v>
      </c>
      <c r="AE6" s="43"/>
    </row>
    <row r="7" spans="2:31" x14ac:dyDescent="0.25">
      <c r="B7" s="5" t="s">
        <v>1</v>
      </c>
      <c r="C7" s="58">
        <v>-1.0000000000000001E-5</v>
      </c>
      <c r="D7" s="59">
        <v>2.4760000000000001E-2</v>
      </c>
      <c r="E7" s="67">
        <v>6.0000000000000002E-5</v>
      </c>
      <c r="F7" s="68">
        <v>2.2720000000000001E-2</v>
      </c>
      <c r="G7" s="58">
        <v>4.0000000000000003E-5</v>
      </c>
      <c r="H7" s="59">
        <v>1.519E-2</v>
      </c>
      <c r="I7" s="67">
        <v>-1.1E-4</v>
      </c>
      <c r="J7" s="68">
        <v>-6.2E-4</v>
      </c>
      <c r="K7" s="58">
        <v>-1.1E-4</v>
      </c>
      <c r="L7" s="59">
        <v>-1.6999999999999999E-3</v>
      </c>
      <c r="M7" s="67">
        <v>9.0000000000000006E-5</v>
      </c>
      <c r="N7" s="68">
        <v>-1.9300000000000001E-3</v>
      </c>
      <c r="O7" s="58"/>
      <c r="P7" s="59"/>
      <c r="Q7" s="67"/>
      <c r="R7" s="68"/>
      <c r="S7" s="58"/>
      <c r="T7" s="59"/>
      <c r="U7" s="67"/>
      <c r="V7" s="68"/>
      <c r="W7" s="58"/>
      <c r="X7" s="59"/>
      <c r="Y7" s="67"/>
      <c r="Z7" s="68"/>
      <c r="AE7" s="2"/>
    </row>
    <row r="8" spans="2:31" ht="30" x14ac:dyDescent="0.25">
      <c r="B8" s="81" t="s">
        <v>989</v>
      </c>
      <c r="C8" s="58">
        <v>3.4399999999999999E-3</v>
      </c>
      <c r="D8" s="59">
        <v>0.86216999999999999</v>
      </c>
      <c r="E8" s="67">
        <v>-3.5000000000000001E-3</v>
      </c>
      <c r="F8" s="68">
        <v>0.86431000000000002</v>
      </c>
      <c r="G8" s="58">
        <v>-7.5100000000000002E-3</v>
      </c>
      <c r="H8" s="59">
        <v>0.87170000000000003</v>
      </c>
      <c r="I8" s="67">
        <v>1.034E-2</v>
      </c>
      <c r="J8" s="68">
        <v>0.89329000000000003</v>
      </c>
      <c r="K8" s="58">
        <v>1.2760000000000001E-2</v>
      </c>
      <c r="L8" s="59">
        <v>0.89749000000000001</v>
      </c>
      <c r="M8" s="67">
        <v>1.4E-3</v>
      </c>
      <c r="N8" s="68">
        <v>0.90169999999999995</v>
      </c>
      <c r="O8" s="58"/>
      <c r="P8" s="59"/>
      <c r="Q8" s="67"/>
      <c r="R8" s="68"/>
      <c r="S8" s="58"/>
      <c r="T8" s="59"/>
      <c r="U8" s="67"/>
      <c r="V8" s="68"/>
      <c r="W8" s="58"/>
      <c r="X8" s="59"/>
      <c r="Y8" s="67"/>
      <c r="Z8" s="68"/>
      <c r="AE8" s="2"/>
    </row>
    <row r="9" spans="2:31" x14ac:dyDescent="0.25">
      <c r="B9" s="6" t="s">
        <v>2</v>
      </c>
      <c r="C9" s="58">
        <v>0</v>
      </c>
      <c r="D9" s="59">
        <v>0</v>
      </c>
      <c r="E9" s="67">
        <v>0</v>
      </c>
      <c r="F9" s="68">
        <v>0</v>
      </c>
      <c r="G9" s="58">
        <v>0</v>
      </c>
      <c r="H9" s="59">
        <v>0</v>
      </c>
      <c r="I9" s="67">
        <v>0</v>
      </c>
      <c r="J9" s="68">
        <v>0</v>
      </c>
      <c r="K9" s="58">
        <v>0</v>
      </c>
      <c r="L9" s="59">
        <v>0</v>
      </c>
      <c r="M9" s="67">
        <v>0</v>
      </c>
      <c r="N9" s="68">
        <v>0</v>
      </c>
      <c r="O9" s="58"/>
      <c r="P9" s="59"/>
      <c r="Q9" s="67"/>
      <c r="R9" s="68"/>
      <c r="S9" s="58"/>
      <c r="T9" s="59"/>
      <c r="U9" s="67"/>
      <c r="V9" s="68"/>
      <c r="W9" s="58"/>
      <c r="X9" s="59"/>
      <c r="Y9" s="67"/>
      <c r="Z9" s="68"/>
      <c r="AE9" s="2"/>
    </row>
    <row r="10" spans="2:31" x14ac:dyDescent="0.25">
      <c r="B10" s="6" t="s">
        <v>3</v>
      </c>
      <c r="C10" s="58">
        <v>0</v>
      </c>
      <c r="D10" s="59">
        <v>0</v>
      </c>
      <c r="E10" s="67">
        <v>0</v>
      </c>
      <c r="F10" s="68">
        <v>0</v>
      </c>
      <c r="G10" s="58">
        <v>0</v>
      </c>
      <c r="H10" s="59">
        <v>0</v>
      </c>
      <c r="I10" s="67">
        <v>0</v>
      </c>
      <c r="J10" s="68">
        <v>0</v>
      </c>
      <c r="K10" s="58">
        <v>0</v>
      </c>
      <c r="L10" s="59">
        <v>0</v>
      </c>
      <c r="M10" s="67">
        <v>0</v>
      </c>
      <c r="N10" s="68">
        <v>0</v>
      </c>
      <c r="O10" s="58"/>
      <c r="P10" s="59"/>
      <c r="Q10" s="67"/>
      <c r="R10" s="68"/>
      <c r="S10" s="58"/>
      <c r="T10" s="59"/>
      <c r="U10" s="67"/>
      <c r="V10" s="68"/>
      <c r="W10" s="58"/>
      <c r="X10" s="59"/>
      <c r="Y10" s="67"/>
      <c r="Z10" s="68"/>
      <c r="AE10" s="2"/>
    </row>
    <row r="11" spans="2:31" x14ac:dyDescent="0.25">
      <c r="B11" s="6" t="s">
        <v>4</v>
      </c>
      <c r="C11" s="58">
        <v>3.0000000000000001E-5</v>
      </c>
      <c r="D11" s="59">
        <v>1.2200000000000001E-2</v>
      </c>
      <c r="E11" s="67">
        <v>-6.0000000000000002E-5</v>
      </c>
      <c r="F11" s="68">
        <v>1.2200000000000001E-2</v>
      </c>
      <c r="G11" s="58">
        <v>-6.0000000000000002E-5</v>
      </c>
      <c r="H11" s="59">
        <v>1.223E-2</v>
      </c>
      <c r="I11" s="67">
        <v>1.3999999999999999E-4</v>
      </c>
      <c r="J11" s="68">
        <v>1.2070000000000001E-2</v>
      </c>
      <c r="K11" s="58">
        <v>2.0000000000000001E-4</v>
      </c>
      <c r="L11" s="59">
        <v>1.162E-2</v>
      </c>
      <c r="M11" s="67">
        <v>1.0000000000000001E-5</v>
      </c>
      <c r="N11" s="68">
        <v>1.179E-2</v>
      </c>
      <c r="O11" s="58"/>
      <c r="P11" s="59"/>
      <c r="Q11" s="67"/>
      <c r="R11" s="68"/>
      <c r="S11" s="58"/>
      <c r="T11" s="59"/>
      <c r="U11" s="67"/>
      <c r="V11" s="68"/>
      <c r="W11" s="58"/>
      <c r="X11" s="59"/>
      <c r="Y11" s="67"/>
      <c r="Z11" s="68"/>
      <c r="AE11" s="2"/>
    </row>
    <row r="12" spans="2:31" x14ac:dyDescent="0.25">
      <c r="B12" s="6" t="s">
        <v>5</v>
      </c>
      <c r="C12" s="58">
        <v>-2.0000000000000002E-5</v>
      </c>
      <c r="D12" s="59">
        <v>1.5200000000000001E-3</v>
      </c>
      <c r="E12" s="67">
        <v>-1.0000000000000001E-5</v>
      </c>
      <c r="F12" s="68">
        <v>1.5100000000000001E-3</v>
      </c>
      <c r="G12" s="58">
        <v>0</v>
      </c>
      <c r="H12" s="59">
        <v>1.5100000000000001E-3</v>
      </c>
      <c r="I12" s="67">
        <v>2.0000000000000002E-5</v>
      </c>
      <c r="J12" s="68">
        <v>1.5299999999999999E-3</v>
      </c>
      <c r="K12" s="58">
        <v>4.0000000000000003E-5</v>
      </c>
      <c r="L12" s="59">
        <v>1.5299999999999999E-3</v>
      </c>
      <c r="M12" s="67">
        <v>1.0000000000000001E-5</v>
      </c>
      <c r="N12" s="68">
        <v>1.56E-3</v>
      </c>
      <c r="O12" s="58"/>
      <c r="P12" s="59"/>
      <c r="Q12" s="67"/>
      <c r="R12" s="68"/>
      <c r="S12" s="58"/>
      <c r="T12" s="59"/>
      <c r="U12" s="67"/>
      <c r="V12" s="68"/>
      <c r="W12" s="58"/>
      <c r="X12" s="59"/>
      <c r="Y12" s="67"/>
      <c r="Z12" s="68"/>
      <c r="AE12" s="2"/>
    </row>
    <row r="13" spans="2:31" x14ac:dyDescent="0.25">
      <c r="B13" s="6" t="s">
        <v>6</v>
      </c>
      <c r="C13" s="58">
        <v>0</v>
      </c>
      <c r="D13" s="59">
        <v>0</v>
      </c>
      <c r="E13" s="67">
        <v>0</v>
      </c>
      <c r="F13" s="68">
        <v>0</v>
      </c>
      <c r="G13" s="58">
        <v>0</v>
      </c>
      <c r="H13" s="59">
        <v>0</v>
      </c>
      <c r="I13" s="67">
        <v>0</v>
      </c>
      <c r="J13" s="68">
        <v>0</v>
      </c>
      <c r="K13" s="58">
        <v>0</v>
      </c>
      <c r="L13" s="59">
        <v>0</v>
      </c>
      <c r="M13" s="67">
        <v>0</v>
      </c>
      <c r="N13" s="68">
        <v>0</v>
      </c>
      <c r="O13" s="58"/>
      <c r="P13" s="59"/>
      <c r="Q13" s="67"/>
      <c r="R13" s="68"/>
      <c r="S13" s="58"/>
      <c r="T13" s="59"/>
      <c r="U13" s="67"/>
      <c r="V13" s="68"/>
      <c r="W13" s="58"/>
      <c r="X13" s="59"/>
      <c r="Y13" s="67"/>
      <c r="Z13" s="68"/>
      <c r="AE13" s="2"/>
    </row>
    <row r="14" spans="2:31" x14ac:dyDescent="0.25">
      <c r="B14" s="6" t="s">
        <v>62</v>
      </c>
      <c r="C14" s="58">
        <v>1.1299999999999999E-3</v>
      </c>
      <c r="D14" s="59">
        <v>6.5000000000000002E-2</v>
      </c>
      <c r="E14" s="67">
        <v>1.3600000000000001E-3</v>
      </c>
      <c r="F14" s="68">
        <v>6.4810000000000006E-2</v>
      </c>
      <c r="G14" s="58">
        <v>-3.1099999999999999E-3</v>
      </c>
      <c r="H14" s="59">
        <v>6.4769999999999994E-2</v>
      </c>
      <c r="I14" s="67">
        <v>2.3900000000000002E-3</v>
      </c>
      <c r="J14" s="68">
        <v>6.1260000000000002E-2</v>
      </c>
      <c r="K14" s="58">
        <v>4.2000000000000002E-4</v>
      </c>
      <c r="L14" s="59">
        <v>6.3109999999999999E-2</v>
      </c>
      <c r="M14" s="67">
        <v>1.24E-3</v>
      </c>
      <c r="N14" s="68">
        <v>6.2909999999999994E-2</v>
      </c>
      <c r="O14" s="58"/>
      <c r="P14" s="59"/>
      <c r="Q14" s="67"/>
      <c r="R14" s="68"/>
      <c r="S14" s="58"/>
      <c r="T14" s="59"/>
      <c r="U14" s="67"/>
      <c r="V14" s="68"/>
      <c r="W14" s="58"/>
      <c r="X14" s="59"/>
      <c r="Y14" s="67"/>
      <c r="Z14" s="68"/>
      <c r="AE14" s="2"/>
    </row>
    <row r="15" spans="2:31" x14ac:dyDescent="0.25">
      <c r="B15" s="6" t="s">
        <v>7</v>
      </c>
      <c r="C15" s="58">
        <v>0</v>
      </c>
      <c r="D15" s="59">
        <v>0</v>
      </c>
      <c r="E15" s="67">
        <v>0</v>
      </c>
      <c r="F15" s="68">
        <v>0</v>
      </c>
      <c r="G15" s="58">
        <v>0</v>
      </c>
      <c r="H15" s="59">
        <v>0</v>
      </c>
      <c r="I15" s="67">
        <v>0</v>
      </c>
      <c r="J15" s="68">
        <v>0</v>
      </c>
      <c r="K15" s="58">
        <v>0</v>
      </c>
      <c r="L15" s="59">
        <v>0</v>
      </c>
      <c r="M15" s="67">
        <v>0</v>
      </c>
      <c r="N15" s="68">
        <v>0</v>
      </c>
      <c r="O15" s="58"/>
      <c r="P15" s="59"/>
      <c r="Q15" s="67"/>
      <c r="R15" s="68"/>
      <c r="S15" s="58"/>
      <c r="T15" s="59"/>
      <c r="U15" s="67"/>
      <c r="V15" s="68"/>
      <c r="W15" s="58"/>
      <c r="X15" s="59"/>
      <c r="Y15" s="67"/>
      <c r="Z15" s="68"/>
      <c r="AE15" s="2"/>
    </row>
    <row r="16" spans="2:31" x14ac:dyDescent="0.25">
      <c r="B16" s="6" t="s">
        <v>8</v>
      </c>
      <c r="C16" s="58">
        <v>0</v>
      </c>
      <c r="D16" s="59">
        <v>0</v>
      </c>
      <c r="E16" s="67">
        <v>0</v>
      </c>
      <c r="F16" s="68">
        <v>0</v>
      </c>
      <c r="G16" s="58">
        <v>0</v>
      </c>
      <c r="H16" s="59">
        <v>0</v>
      </c>
      <c r="I16" s="67">
        <v>0</v>
      </c>
      <c r="J16" s="68">
        <v>0</v>
      </c>
      <c r="K16" s="58">
        <v>0</v>
      </c>
      <c r="L16" s="59">
        <v>0</v>
      </c>
      <c r="M16" s="67">
        <v>0</v>
      </c>
      <c r="N16" s="68">
        <v>0</v>
      </c>
      <c r="O16" s="58"/>
      <c r="P16" s="59"/>
      <c r="Q16" s="67"/>
      <c r="R16" s="68"/>
      <c r="S16" s="58"/>
      <c r="T16" s="59"/>
      <c r="U16" s="67"/>
      <c r="V16" s="68"/>
      <c r="W16" s="58"/>
      <c r="X16" s="59"/>
      <c r="Y16" s="67"/>
      <c r="Z16" s="68"/>
      <c r="AE16" s="2"/>
    </row>
    <row r="17" spans="2:31" x14ac:dyDescent="0.25">
      <c r="B17" s="6" t="s">
        <v>9</v>
      </c>
      <c r="C17" s="58">
        <v>0</v>
      </c>
      <c r="D17" s="59">
        <v>0</v>
      </c>
      <c r="E17" s="67">
        <v>0</v>
      </c>
      <c r="F17" s="68">
        <v>0</v>
      </c>
      <c r="G17" s="58">
        <v>0</v>
      </c>
      <c r="H17" s="59">
        <v>0</v>
      </c>
      <c r="I17" s="67">
        <v>0</v>
      </c>
      <c r="J17" s="68">
        <v>0</v>
      </c>
      <c r="K17" s="58">
        <v>0</v>
      </c>
      <c r="L17" s="59">
        <v>0</v>
      </c>
      <c r="M17" s="67">
        <v>0</v>
      </c>
      <c r="N17" s="68">
        <v>0</v>
      </c>
      <c r="O17" s="58"/>
      <c r="P17" s="59"/>
      <c r="Q17" s="67"/>
      <c r="R17" s="68"/>
      <c r="S17" s="58"/>
      <c r="T17" s="59"/>
      <c r="U17" s="67"/>
      <c r="V17" s="68"/>
      <c r="W17" s="58"/>
      <c r="X17" s="59"/>
      <c r="Y17" s="67"/>
      <c r="Z17" s="68"/>
      <c r="AE17" s="2"/>
    </row>
    <row r="18" spans="2:31" x14ac:dyDescent="0.25">
      <c r="B18" s="6" t="s">
        <v>10</v>
      </c>
      <c r="C18" s="58">
        <v>0</v>
      </c>
      <c r="D18" s="59">
        <v>0</v>
      </c>
      <c r="E18" s="67">
        <v>0</v>
      </c>
      <c r="F18" s="68">
        <v>0</v>
      </c>
      <c r="G18" s="58">
        <v>-2.7999999999999998E-4</v>
      </c>
      <c r="H18" s="59">
        <v>0</v>
      </c>
      <c r="I18" s="67">
        <v>2.4000000000000001E-4</v>
      </c>
      <c r="J18" s="68">
        <v>-2.7999999999999998E-4</v>
      </c>
      <c r="K18" s="58">
        <v>2.4000000000000001E-4</v>
      </c>
      <c r="L18" s="59">
        <v>-1.2E-4</v>
      </c>
      <c r="M18" s="67">
        <v>-1.6000000000000001E-4</v>
      </c>
      <c r="N18" s="68">
        <v>1.1E-4</v>
      </c>
      <c r="O18" s="58"/>
      <c r="P18" s="59"/>
      <c r="Q18" s="67"/>
      <c r="R18" s="68"/>
      <c r="S18" s="58"/>
      <c r="T18" s="59"/>
      <c r="U18" s="67"/>
      <c r="V18" s="68"/>
      <c r="W18" s="58"/>
      <c r="X18" s="59"/>
      <c r="Y18" s="67"/>
      <c r="Z18" s="68"/>
      <c r="AE18" s="2"/>
    </row>
    <row r="19" spans="2:31" x14ac:dyDescent="0.25">
      <c r="B19" s="6" t="s">
        <v>11</v>
      </c>
      <c r="C19" s="58">
        <v>0</v>
      </c>
      <c r="D19" s="59">
        <v>0</v>
      </c>
      <c r="E19" s="67">
        <v>0</v>
      </c>
      <c r="F19" s="68">
        <v>0</v>
      </c>
      <c r="G19" s="58">
        <v>0</v>
      </c>
      <c r="H19" s="59">
        <v>0</v>
      </c>
      <c r="I19" s="67">
        <v>0</v>
      </c>
      <c r="J19" s="68">
        <v>0</v>
      </c>
      <c r="K19" s="58">
        <v>0</v>
      </c>
      <c r="L19" s="59">
        <v>0</v>
      </c>
      <c r="M19" s="67">
        <v>0</v>
      </c>
      <c r="N19" s="68">
        <v>0</v>
      </c>
      <c r="O19" s="58"/>
      <c r="P19" s="59"/>
      <c r="Q19" s="67"/>
      <c r="R19" s="68"/>
      <c r="S19" s="58"/>
      <c r="T19" s="59"/>
      <c r="U19" s="67"/>
      <c r="V19" s="68"/>
      <c r="W19" s="58"/>
      <c r="X19" s="59"/>
      <c r="Y19" s="67"/>
      <c r="Z19" s="68"/>
    </row>
    <row r="20" spans="2:31" x14ac:dyDescent="0.25">
      <c r="B20" s="6" t="s">
        <v>12</v>
      </c>
      <c r="C20" s="58">
        <v>0</v>
      </c>
      <c r="D20" s="59">
        <v>0</v>
      </c>
      <c r="E20" s="67">
        <v>0</v>
      </c>
      <c r="F20" s="68">
        <v>0</v>
      </c>
      <c r="G20" s="58">
        <v>0</v>
      </c>
      <c r="H20" s="59">
        <v>0</v>
      </c>
      <c r="I20" s="67">
        <v>0</v>
      </c>
      <c r="J20" s="68">
        <v>0</v>
      </c>
      <c r="K20" s="58">
        <v>0</v>
      </c>
      <c r="L20" s="59">
        <v>0</v>
      </c>
      <c r="M20" s="67">
        <v>0</v>
      </c>
      <c r="N20" s="68">
        <v>0</v>
      </c>
      <c r="O20" s="58"/>
      <c r="P20" s="59"/>
      <c r="Q20" s="67"/>
      <c r="R20" s="68"/>
      <c r="S20" s="58"/>
      <c r="T20" s="59"/>
      <c r="U20" s="67"/>
      <c r="V20" s="68"/>
      <c r="W20" s="58"/>
      <c r="X20" s="59"/>
      <c r="Y20" s="67"/>
      <c r="Z20" s="68"/>
    </row>
    <row r="21" spans="2:31" x14ac:dyDescent="0.25">
      <c r="B21" s="6" t="s">
        <v>13</v>
      </c>
      <c r="C21" s="58">
        <v>0</v>
      </c>
      <c r="D21" s="59">
        <v>0</v>
      </c>
      <c r="E21" s="67">
        <v>0</v>
      </c>
      <c r="F21" s="68">
        <v>0</v>
      </c>
      <c r="G21" s="58">
        <v>0</v>
      </c>
      <c r="H21" s="59">
        <v>0</v>
      </c>
      <c r="I21" s="67">
        <v>0</v>
      </c>
      <c r="J21" s="68">
        <v>0</v>
      </c>
      <c r="K21" s="58">
        <v>0</v>
      </c>
      <c r="L21" s="59">
        <v>0</v>
      </c>
      <c r="M21" s="67">
        <v>0</v>
      </c>
      <c r="N21" s="68">
        <v>0</v>
      </c>
      <c r="O21" s="58"/>
      <c r="P21" s="59"/>
      <c r="Q21" s="67"/>
      <c r="R21" s="68"/>
      <c r="S21" s="58"/>
      <c r="T21" s="59"/>
      <c r="U21" s="67"/>
      <c r="V21" s="68"/>
      <c r="W21" s="58"/>
      <c r="X21" s="59"/>
      <c r="Y21" s="67"/>
      <c r="Z21" s="68"/>
    </row>
    <row r="22" spans="2:31" x14ac:dyDescent="0.25">
      <c r="B22" s="6" t="s">
        <v>14</v>
      </c>
      <c r="C22" s="58">
        <v>9.0000000000000006E-5</v>
      </c>
      <c r="D22" s="59">
        <v>2.3210000000000001E-2</v>
      </c>
      <c r="E22" s="67">
        <v>8.0000000000000007E-5</v>
      </c>
      <c r="F22" s="68">
        <v>2.3310000000000001E-2</v>
      </c>
      <c r="G22" s="58">
        <v>6.0000000000000002E-5</v>
      </c>
      <c r="H22" s="59">
        <v>2.3560000000000001E-2</v>
      </c>
      <c r="I22" s="67">
        <v>9.0000000000000006E-5</v>
      </c>
      <c r="J22" s="68">
        <v>2.1520000000000001E-2</v>
      </c>
      <c r="K22" s="58">
        <v>6.0000000000000002E-5</v>
      </c>
      <c r="L22" s="59">
        <v>1.694E-2</v>
      </c>
      <c r="M22" s="67">
        <v>4.0000000000000003E-5</v>
      </c>
      <c r="N22" s="68">
        <v>1.2959999999999999E-2</v>
      </c>
      <c r="O22" s="58"/>
      <c r="P22" s="59"/>
      <c r="Q22" s="67"/>
      <c r="R22" s="68"/>
      <c r="S22" s="58"/>
      <c r="T22" s="59"/>
      <c r="U22" s="67"/>
      <c r="V22" s="68"/>
      <c r="W22" s="58"/>
      <c r="X22" s="59"/>
      <c r="Y22" s="67"/>
      <c r="Z22" s="68"/>
    </row>
    <row r="23" spans="2:31" x14ac:dyDescent="0.25">
      <c r="B23" s="6" t="s">
        <v>15</v>
      </c>
      <c r="C23" s="58">
        <v>0</v>
      </c>
      <c r="D23" s="59">
        <v>0</v>
      </c>
      <c r="E23" s="67">
        <v>0</v>
      </c>
      <c r="F23" s="68">
        <v>0</v>
      </c>
      <c r="G23" s="58">
        <v>0</v>
      </c>
      <c r="H23" s="59">
        <v>0</v>
      </c>
      <c r="I23" s="67">
        <v>0</v>
      </c>
      <c r="J23" s="68">
        <v>0</v>
      </c>
      <c r="K23" s="58">
        <v>0</v>
      </c>
      <c r="L23" s="59">
        <v>0</v>
      </c>
      <c r="M23" s="67">
        <v>0</v>
      </c>
      <c r="N23" s="68">
        <v>0</v>
      </c>
      <c r="O23" s="58"/>
      <c r="P23" s="59"/>
      <c r="Q23" s="67"/>
      <c r="R23" s="68"/>
      <c r="S23" s="58"/>
      <c r="T23" s="59"/>
      <c r="U23" s="67"/>
      <c r="V23" s="68"/>
      <c r="W23" s="58"/>
      <c r="X23" s="59"/>
      <c r="Y23" s="67"/>
      <c r="Z23" s="68"/>
    </row>
    <row r="24" spans="2:31" x14ac:dyDescent="0.25">
      <c r="B24" s="6" t="s">
        <v>16</v>
      </c>
      <c r="C24" s="58">
        <v>0</v>
      </c>
      <c r="D24" s="59">
        <v>6.9899999999999997E-3</v>
      </c>
      <c r="E24" s="67">
        <v>0</v>
      </c>
      <c r="F24" s="68">
        <v>6.9899999999999997E-3</v>
      </c>
      <c r="G24" s="58">
        <v>0</v>
      </c>
      <c r="H24" s="59">
        <v>7.0400000000000003E-3</v>
      </c>
      <c r="I24" s="67">
        <v>0</v>
      </c>
      <c r="J24" s="68">
        <v>7.1500000000000001E-3</v>
      </c>
      <c r="K24" s="58">
        <v>0</v>
      </c>
      <c r="L24" s="59">
        <v>7.0899999999999999E-3</v>
      </c>
      <c r="M24" s="67">
        <v>0</v>
      </c>
      <c r="N24" s="68">
        <v>7.0200000000000002E-3</v>
      </c>
      <c r="O24" s="58"/>
      <c r="P24" s="59"/>
      <c r="Q24" s="67"/>
      <c r="R24" s="68"/>
      <c r="S24" s="58"/>
      <c r="T24" s="59"/>
      <c r="U24" s="67"/>
      <c r="V24" s="68"/>
      <c r="W24" s="58"/>
      <c r="X24" s="59"/>
      <c r="Y24" s="67"/>
      <c r="Z24" s="68"/>
    </row>
    <row r="25" spans="2:31" x14ac:dyDescent="0.25">
      <c r="B25" s="6" t="s">
        <v>17</v>
      </c>
      <c r="C25" s="58">
        <v>0</v>
      </c>
      <c r="D25" s="59">
        <v>4.1599999999999996E-3</v>
      </c>
      <c r="E25" s="67">
        <v>0</v>
      </c>
      <c r="F25" s="68">
        <v>4.1599999999999996E-3</v>
      </c>
      <c r="G25" s="58">
        <v>0</v>
      </c>
      <c r="H25" s="59">
        <v>4.0099999999999997E-3</v>
      </c>
      <c r="I25" s="67">
        <v>0</v>
      </c>
      <c r="J25" s="68">
        <v>4.0699999999999998E-3</v>
      </c>
      <c r="K25" s="58">
        <v>0</v>
      </c>
      <c r="L25" s="59">
        <v>4.0400000000000002E-3</v>
      </c>
      <c r="M25" s="67">
        <v>0</v>
      </c>
      <c r="N25" s="68">
        <v>3.8800000000000002E-3</v>
      </c>
      <c r="O25" s="58"/>
      <c r="P25" s="59"/>
      <c r="Q25" s="67"/>
      <c r="R25" s="68"/>
      <c r="S25" s="58"/>
      <c r="T25" s="59"/>
      <c r="U25" s="67"/>
      <c r="V25" s="68"/>
      <c r="W25" s="58"/>
      <c r="X25" s="59"/>
      <c r="Y25" s="67"/>
      <c r="Z25" s="68"/>
    </row>
    <row r="26" spans="2:31" x14ac:dyDescent="0.25">
      <c r="B26" s="7" t="s">
        <v>18</v>
      </c>
      <c r="C26" s="60">
        <v>4.7000000000000002E-3</v>
      </c>
      <c r="D26" s="61">
        <v>1</v>
      </c>
      <c r="E26" s="69">
        <v>-2.0999999999999999E-3</v>
      </c>
      <c r="F26" s="70">
        <v>1</v>
      </c>
      <c r="G26" s="60">
        <v>-1.09E-2</v>
      </c>
      <c r="H26" s="61">
        <v>1</v>
      </c>
      <c r="I26" s="69">
        <v>1.3100000000000001E-2</v>
      </c>
      <c r="J26" s="70">
        <v>1</v>
      </c>
      <c r="K26" s="60">
        <v>1.3599999999999999E-2</v>
      </c>
      <c r="L26" s="61">
        <v>1</v>
      </c>
      <c r="M26" s="69">
        <v>2.5999999999999999E-3</v>
      </c>
      <c r="N26" s="70">
        <v>1</v>
      </c>
      <c r="O26" s="60"/>
      <c r="P26" s="61"/>
      <c r="Q26" s="69"/>
      <c r="R26" s="70"/>
      <c r="S26" s="60"/>
      <c r="T26" s="61"/>
      <c r="U26" s="69"/>
      <c r="V26" s="70"/>
      <c r="W26" s="60"/>
      <c r="X26" s="61"/>
      <c r="Y26" s="69"/>
      <c r="Z26" s="70"/>
    </row>
    <row r="27" spans="2:31" x14ac:dyDescent="0.25">
      <c r="B27" s="16" t="s">
        <v>24</v>
      </c>
      <c r="C27" s="62">
        <v>78107</v>
      </c>
      <c r="D27" s="11"/>
      <c r="E27" s="71">
        <v>-34653</v>
      </c>
      <c r="F27" s="11"/>
      <c r="G27" s="62">
        <v>-180736</v>
      </c>
      <c r="H27" s="11"/>
      <c r="I27" s="71">
        <v>214403</v>
      </c>
      <c r="J27" s="11"/>
      <c r="K27" s="62">
        <v>224635</v>
      </c>
      <c r="L27" s="11"/>
      <c r="M27" s="71">
        <v>43819</v>
      </c>
      <c r="N27" s="11"/>
      <c r="O27" s="62"/>
      <c r="P27" s="11"/>
      <c r="Q27" s="71"/>
      <c r="R27" s="11"/>
      <c r="S27" s="62"/>
      <c r="T27" s="11"/>
      <c r="U27" s="71"/>
      <c r="V27" s="11"/>
      <c r="W27" s="62"/>
      <c r="X27" s="11"/>
      <c r="Y27" s="71"/>
      <c r="Z27" s="11"/>
    </row>
    <row r="28" spans="2:3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 x14ac:dyDescent="0.25">
      <c r="B29" s="5" t="s">
        <v>19</v>
      </c>
      <c r="C29" s="63">
        <v>5.0000000000000001E-3</v>
      </c>
      <c r="D29" s="64">
        <v>0.95409999999999995</v>
      </c>
      <c r="E29" s="72">
        <v>-3.0999999999999999E-3</v>
      </c>
      <c r="F29" s="73">
        <v>0.95440000000000003</v>
      </c>
      <c r="G29" s="63">
        <v>-7.7999999999999996E-3</v>
      </c>
      <c r="H29" s="64">
        <v>0.95299999999999996</v>
      </c>
      <c r="I29" s="72">
        <v>1.1599999999999999E-2</v>
      </c>
      <c r="J29" s="73">
        <v>0.95540000000000003</v>
      </c>
      <c r="K29" s="63">
        <v>1.35E-2</v>
      </c>
      <c r="L29" s="64">
        <v>0.95379999999999998</v>
      </c>
      <c r="M29" s="72">
        <v>2.9999999999999997E-4</v>
      </c>
      <c r="N29" s="73">
        <v>0.95369999999999999</v>
      </c>
      <c r="O29" s="63"/>
      <c r="P29" s="64"/>
      <c r="Q29" s="72"/>
      <c r="R29" s="73"/>
      <c r="S29" s="63"/>
      <c r="T29" s="64"/>
      <c r="U29" s="72"/>
      <c r="V29" s="73"/>
      <c r="W29" s="63"/>
      <c r="X29" s="64"/>
      <c r="Y29" s="72"/>
      <c r="Z29" s="73"/>
    </row>
    <row r="30" spans="2:31" x14ac:dyDescent="0.25">
      <c r="B30" s="6" t="s">
        <v>20</v>
      </c>
      <c r="C30" s="58">
        <v>-2.9999999999999997E-4</v>
      </c>
      <c r="D30" s="59">
        <v>4.5900000000000003E-2</v>
      </c>
      <c r="E30" s="67">
        <v>1E-3</v>
      </c>
      <c r="F30" s="68">
        <v>4.5600000000000002E-2</v>
      </c>
      <c r="G30" s="58">
        <v>-3.0999999999999999E-3</v>
      </c>
      <c r="H30" s="59">
        <v>4.7E-2</v>
      </c>
      <c r="I30" s="67">
        <v>1.5E-3</v>
      </c>
      <c r="J30" s="68">
        <v>4.4600000000000001E-2</v>
      </c>
      <c r="K30" s="58">
        <v>1E-4</v>
      </c>
      <c r="L30" s="59">
        <v>4.6199999999999998E-2</v>
      </c>
      <c r="M30" s="67">
        <v>2.3E-3</v>
      </c>
      <c r="N30" s="68">
        <v>4.6300000000000001E-2</v>
      </c>
      <c r="O30" s="58"/>
      <c r="P30" s="59"/>
      <c r="Q30" s="67"/>
      <c r="R30" s="68"/>
      <c r="S30" s="58"/>
      <c r="T30" s="59"/>
      <c r="U30" s="67"/>
      <c r="V30" s="68"/>
      <c r="W30" s="58"/>
      <c r="X30" s="59"/>
      <c r="Y30" s="67"/>
      <c r="Z30" s="68"/>
    </row>
    <row r="31" spans="2:31" x14ac:dyDescent="0.25">
      <c r="B31" s="7" t="s">
        <v>18</v>
      </c>
      <c r="C31" s="60">
        <v>4.7000000000000002E-3</v>
      </c>
      <c r="D31" s="61">
        <v>1</v>
      </c>
      <c r="E31" s="69">
        <v>-2.0999999999999999E-3</v>
      </c>
      <c r="F31" s="70">
        <v>1</v>
      </c>
      <c r="G31" s="60">
        <v>-1.09E-2</v>
      </c>
      <c r="H31" s="61">
        <v>1</v>
      </c>
      <c r="I31" s="69">
        <v>1.3100000000000001E-2</v>
      </c>
      <c r="J31" s="70">
        <v>1</v>
      </c>
      <c r="K31" s="60">
        <v>1.3599999999999999E-2</v>
      </c>
      <c r="L31" s="61">
        <v>1</v>
      </c>
      <c r="M31" s="69">
        <v>2.5999999999999999E-3</v>
      </c>
      <c r="N31" s="70">
        <v>1</v>
      </c>
      <c r="O31" s="60"/>
      <c r="P31" s="61"/>
      <c r="Q31" s="69"/>
      <c r="R31" s="70"/>
      <c r="S31" s="60"/>
      <c r="T31" s="61"/>
      <c r="U31" s="69"/>
      <c r="V31" s="70"/>
      <c r="W31" s="60"/>
      <c r="X31" s="61"/>
      <c r="Y31" s="69"/>
      <c r="Z31" s="70"/>
    </row>
    <row r="32" spans="2:3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2:26" x14ac:dyDescent="0.25">
      <c r="B33" s="5" t="s">
        <v>21</v>
      </c>
      <c r="C33" s="63">
        <v>8.0000000000000004E-4</v>
      </c>
      <c r="D33" s="64">
        <v>0.23499999999999999</v>
      </c>
      <c r="E33" s="72">
        <v>-2.9999999999999997E-4</v>
      </c>
      <c r="F33" s="73">
        <v>0.2324</v>
      </c>
      <c r="G33" s="63">
        <v>-5.7999999999999996E-3</v>
      </c>
      <c r="H33" s="64">
        <v>0.22919999999999999</v>
      </c>
      <c r="I33" s="72">
        <v>3.8E-3</v>
      </c>
      <c r="J33" s="73">
        <v>0.22509999999999999</v>
      </c>
      <c r="K33" s="63">
        <v>4.1999999999999997E-3</v>
      </c>
      <c r="L33" s="64">
        <v>0.22700000000000001</v>
      </c>
      <c r="M33" s="72">
        <v>1.1999999999999999E-3</v>
      </c>
      <c r="N33" s="73">
        <v>0.2288</v>
      </c>
      <c r="O33" s="63"/>
      <c r="P33" s="64"/>
      <c r="Q33" s="72"/>
      <c r="R33" s="73"/>
      <c r="S33" s="63"/>
      <c r="T33" s="64"/>
      <c r="U33" s="72"/>
      <c r="V33" s="73"/>
      <c r="W33" s="63"/>
      <c r="X33" s="64"/>
      <c r="Y33" s="72"/>
      <c r="Z33" s="73"/>
    </row>
    <row r="34" spans="2:26" x14ac:dyDescent="0.25">
      <c r="B34" s="6" t="s">
        <v>22</v>
      </c>
      <c r="C34" s="58">
        <v>3.8999999999999998E-3</v>
      </c>
      <c r="D34" s="59">
        <v>0.76500000000000001</v>
      </c>
      <c r="E34" s="67">
        <v>-1.8E-3</v>
      </c>
      <c r="F34" s="68">
        <v>0.76759999999999995</v>
      </c>
      <c r="G34" s="58">
        <v>-5.1000000000000004E-3</v>
      </c>
      <c r="H34" s="59">
        <v>0.77080000000000004</v>
      </c>
      <c r="I34" s="67">
        <v>9.2999999999999992E-3</v>
      </c>
      <c r="J34" s="68">
        <v>0.77490000000000003</v>
      </c>
      <c r="K34" s="58">
        <v>9.4000000000000004E-3</v>
      </c>
      <c r="L34" s="59">
        <v>0.77300000000000002</v>
      </c>
      <c r="M34" s="67">
        <v>1.4E-3</v>
      </c>
      <c r="N34" s="68">
        <v>0.7712</v>
      </c>
      <c r="O34" s="58"/>
      <c r="P34" s="59"/>
      <c r="Q34" s="67"/>
      <c r="R34" s="68"/>
      <c r="S34" s="58"/>
      <c r="T34" s="59"/>
      <c r="U34" s="67"/>
      <c r="V34" s="68"/>
      <c r="W34" s="58"/>
      <c r="X34" s="59"/>
      <c r="Y34" s="67"/>
      <c r="Z34" s="68"/>
    </row>
    <row r="35" spans="2:26" x14ac:dyDescent="0.25">
      <c r="B35" s="17" t="s">
        <v>18</v>
      </c>
      <c r="C35" s="65">
        <v>4.7000000000000002E-3</v>
      </c>
      <c r="D35" s="66">
        <v>1</v>
      </c>
      <c r="E35" s="74">
        <v>-2.0999999999999999E-3</v>
      </c>
      <c r="F35" s="75">
        <v>1</v>
      </c>
      <c r="G35" s="65">
        <v>-1.09E-2</v>
      </c>
      <c r="H35" s="66">
        <v>1</v>
      </c>
      <c r="I35" s="74">
        <v>1.3100000000000001E-2</v>
      </c>
      <c r="J35" s="75">
        <v>1</v>
      </c>
      <c r="K35" s="65">
        <v>1.3599999999999999E-2</v>
      </c>
      <c r="L35" s="66">
        <v>1</v>
      </c>
      <c r="M35" s="74">
        <v>2.5999999999999999E-3</v>
      </c>
      <c r="N35" s="75">
        <v>1</v>
      </c>
      <c r="O35" s="65"/>
      <c r="P35" s="66"/>
      <c r="Q35" s="74"/>
      <c r="R35" s="75"/>
      <c r="S35" s="65"/>
      <c r="T35" s="66"/>
      <c r="U35" s="74"/>
      <c r="V35" s="75"/>
      <c r="W35" s="65"/>
      <c r="X35" s="66"/>
      <c r="Y35" s="74"/>
      <c r="Z35" s="75"/>
    </row>
    <row r="36" spans="2:26" x14ac:dyDescent="0.25">
      <c r="C36" s="14"/>
      <c r="D36" s="14"/>
      <c r="E36" s="92"/>
      <c r="F36" s="92"/>
      <c r="G36" s="14"/>
      <c r="H36" s="14"/>
      <c r="I36" s="15"/>
      <c r="J36" s="15"/>
    </row>
    <row r="37" spans="2:26" ht="45" x14ac:dyDescent="0.25">
      <c r="B37" s="18" t="s">
        <v>23</v>
      </c>
      <c r="C37" s="3" t="s">
        <v>54</v>
      </c>
      <c r="D37" s="4" t="s">
        <v>55</v>
      </c>
      <c r="E37" s="12" t="s">
        <v>56</v>
      </c>
      <c r="F37" s="13" t="s">
        <v>57</v>
      </c>
      <c r="G37" s="3" t="s">
        <v>58</v>
      </c>
      <c r="H37" s="4" t="s">
        <v>59</v>
      </c>
      <c r="I37" s="12" t="s">
        <v>60</v>
      </c>
      <c r="J37" s="12" t="s">
        <v>61</v>
      </c>
    </row>
    <row r="38" spans="2:26" x14ac:dyDescent="0.25">
      <c r="B38" s="5" t="s">
        <v>1</v>
      </c>
      <c r="C38" s="58">
        <v>9.0000000000000006E-5</v>
      </c>
      <c r="D38" s="59">
        <v>2.087E-2</v>
      </c>
      <c r="E38" s="67">
        <v>2.0000000000000002E-5</v>
      </c>
      <c r="F38" s="68">
        <v>9.8600000000000007E-3</v>
      </c>
      <c r="G38" s="58"/>
      <c r="H38" s="59"/>
      <c r="I38" s="67"/>
      <c r="J38" s="68"/>
    </row>
    <row r="39" spans="2:26" ht="30" x14ac:dyDescent="0.25">
      <c r="B39" s="81" t="s">
        <v>989</v>
      </c>
      <c r="C39" s="58">
        <v>-7.6899999999999998E-3</v>
      </c>
      <c r="D39" s="59">
        <v>0.86716000000000004</v>
      </c>
      <c r="E39" s="67">
        <v>1.6830000000000001E-2</v>
      </c>
      <c r="F39" s="68">
        <v>0.88273000000000001</v>
      </c>
      <c r="G39" s="58"/>
      <c r="H39" s="59"/>
      <c r="I39" s="67"/>
      <c r="J39" s="68"/>
    </row>
    <row r="40" spans="2:26" x14ac:dyDescent="0.25">
      <c r="B40" s="6" t="s">
        <v>2</v>
      </c>
      <c r="C40" s="58">
        <v>0</v>
      </c>
      <c r="D40" s="59">
        <v>0</v>
      </c>
      <c r="E40" s="67">
        <v>0</v>
      </c>
      <c r="F40" s="68">
        <v>0</v>
      </c>
      <c r="G40" s="58"/>
      <c r="H40" s="59"/>
      <c r="I40" s="67"/>
      <c r="J40" s="68"/>
    </row>
    <row r="41" spans="2:26" x14ac:dyDescent="0.25">
      <c r="B41" s="6" t="s">
        <v>3</v>
      </c>
      <c r="C41" s="58">
        <v>0</v>
      </c>
      <c r="D41" s="59">
        <v>0</v>
      </c>
      <c r="E41" s="67">
        <v>0</v>
      </c>
      <c r="F41" s="68">
        <v>0</v>
      </c>
      <c r="G41" s="58"/>
      <c r="H41" s="59"/>
      <c r="I41" s="67"/>
      <c r="J41" s="68"/>
    </row>
    <row r="42" spans="2:26" x14ac:dyDescent="0.25">
      <c r="B42" s="6" t="s">
        <v>4</v>
      </c>
      <c r="C42" s="58">
        <v>-9.0000000000000006E-5</v>
      </c>
      <c r="D42" s="59">
        <v>1.223E-2</v>
      </c>
      <c r="E42" s="67">
        <v>2.5999999999999998E-4</v>
      </c>
      <c r="F42" s="68">
        <v>1.2019999999999999E-2</v>
      </c>
      <c r="G42" s="58"/>
      <c r="H42" s="59"/>
      <c r="I42" s="67"/>
      <c r="J42" s="68"/>
    </row>
    <row r="43" spans="2:26" x14ac:dyDescent="0.25">
      <c r="B43" s="6" t="s">
        <v>5</v>
      </c>
      <c r="C43" s="58">
        <v>-3.0000000000000001E-5</v>
      </c>
      <c r="D43" s="59">
        <v>1.5299999999999999E-3</v>
      </c>
      <c r="E43" s="67">
        <v>3.0000000000000001E-5</v>
      </c>
      <c r="F43" s="68">
        <v>1.5399999999999999E-3</v>
      </c>
      <c r="G43" s="58"/>
      <c r="H43" s="59"/>
      <c r="I43" s="67"/>
      <c r="J43" s="68"/>
    </row>
    <row r="44" spans="2:26" x14ac:dyDescent="0.25">
      <c r="B44" s="6" t="s">
        <v>6</v>
      </c>
      <c r="C44" s="58">
        <v>0</v>
      </c>
      <c r="D44" s="59">
        <v>0</v>
      </c>
      <c r="E44" s="67">
        <v>0</v>
      </c>
      <c r="F44" s="68">
        <v>0</v>
      </c>
      <c r="G44" s="58"/>
      <c r="H44" s="59"/>
      <c r="I44" s="67"/>
      <c r="J44" s="68"/>
    </row>
    <row r="45" spans="2:26" x14ac:dyDescent="0.25">
      <c r="B45" s="20" t="s">
        <v>62</v>
      </c>
      <c r="C45" s="58">
        <v>-5.5000000000000003E-4</v>
      </c>
      <c r="D45" s="59">
        <v>6.3769999999999993E-2</v>
      </c>
      <c r="E45" s="67">
        <v>3.46E-3</v>
      </c>
      <c r="F45" s="68">
        <v>6.2630000000000005E-2</v>
      </c>
      <c r="G45" s="58"/>
      <c r="H45" s="59"/>
      <c r="I45" s="67"/>
      <c r="J45" s="68"/>
    </row>
    <row r="46" spans="2:26" x14ac:dyDescent="0.25">
      <c r="B46" s="6" t="s">
        <v>7</v>
      </c>
      <c r="C46" s="58">
        <v>0</v>
      </c>
      <c r="D46" s="59">
        <v>0</v>
      </c>
      <c r="E46" s="67">
        <v>0</v>
      </c>
      <c r="F46" s="68">
        <v>0</v>
      </c>
      <c r="G46" s="58"/>
      <c r="H46" s="59"/>
      <c r="I46" s="67"/>
      <c r="J46" s="68"/>
    </row>
    <row r="47" spans="2:26" x14ac:dyDescent="0.25">
      <c r="B47" s="6" t="s">
        <v>8</v>
      </c>
      <c r="C47" s="58">
        <v>0</v>
      </c>
      <c r="D47" s="59">
        <v>0</v>
      </c>
      <c r="E47" s="67">
        <v>0</v>
      </c>
      <c r="F47" s="68">
        <v>0</v>
      </c>
      <c r="G47" s="58"/>
      <c r="H47" s="59"/>
      <c r="I47" s="67"/>
      <c r="J47" s="68"/>
    </row>
    <row r="48" spans="2:26" x14ac:dyDescent="0.25">
      <c r="B48" s="6" t="s">
        <v>9</v>
      </c>
      <c r="C48" s="58">
        <v>0</v>
      </c>
      <c r="D48" s="59">
        <v>0</v>
      </c>
      <c r="E48" s="67">
        <v>0</v>
      </c>
      <c r="F48" s="68">
        <v>0</v>
      </c>
      <c r="G48" s="58"/>
      <c r="H48" s="59"/>
      <c r="I48" s="67"/>
      <c r="J48" s="68"/>
    </row>
    <row r="49" spans="2:10" x14ac:dyDescent="0.25">
      <c r="B49" s="6" t="s">
        <v>10</v>
      </c>
      <c r="C49" s="58">
        <v>-2.7999999999999998E-4</v>
      </c>
      <c r="D49" s="59">
        <v>0</v>
      </c>
      <c r="E49" s="67">
        <v>4.0000000000000003E-5</v>
      </c>
      <c r="F49" s="68">
        <v>-3.0000000000000001E-5</v>
      </c>
      <c r="G49" s="58"/>
      <c r="H49" s="59"/>
      <c r="I49" s="67"/>
      <c r="J49" s="68"/>
    </row>
    <row r="50" spans="2:10" x14ac:dyDescent="0.25">
      <c r="B50" s="6" t="s">
        <v>11</v>
      </c>
      <c r="C50" s="58">
        <v>0</v>
      </c>
      <c r="D50" s="59">
        <v>0</v>
      </c>
      <c r="E50" s="67">
        <v>0</v>
      </c>
      <c r="F50" s="68">
        <v>0</v>
      </c>
      <c r="G50" s="58"/>
      <c r="H50" s="59"/>
      <c r="I50" s="67"/>
      <c r="J50" s="68"/>
    </row>
    <row r="51" spans="2:10" x14ac:dyDescent="0.25">
      <c r="B51" s="6" t="s">
        <v>12</v>
      </c>
      <c r="C51" s="58">
        <v>0</v>
      </c>
      <c r="D51" s="59">
        <v>0</v>
      </c>
      <c r="E51" s="67">
        <v>0</v>
      </c>
      <c r="F51" s="68">
        <v>0</v>
      </c>
      <c r="G51" s="58"/>
      <c r="H51" s="59"/>
      <c r="I51" s="67"/>
      <c r="J51" s="68"/>
    </row>
    <row r="52" spans="2:10" x14ac:dyDescent="0.25">
      <c r="B52" s="6" t="s">
        <v>13</v>
      </c>
      <c r="C52" s="58">
        <v>0</v>
      </c>
      <c r="D52" s="59">
        <v>0</v>
      </c>
      <c r="E52" s="67">
        <v>0</v>
      </c>
      <c r="F52" s="68">
        <v>0</v>
      </c>
      <c r="G52" s="58"/>
      <c r="H52" s="59"/>
      <c r="I52" s="67"/>
      <c r="J52" s="68"/>
    </row>
    <row r="53" spans="2:10" x14ac:dyDescent="0.25">
      <c r="B53" s="6" t="s">
        <v>14</v>
      </c>
      <c r="C53" s="58">
        <v>2.4000000000000001E-4</v>
      </c>
      <c r="D53" s="59">
        <v>2.332E-2</v>
      </c>
      <c r="E53" s="67">
        <v>4.0999999999999999E-4</v>
      </c>
      <c r="F53" s="68">
        <v>2.0109999999999999E-2</v>
      </c>
      <c r="G53" s="58"/>
      <c r="H53" s="59"/>
      <c r="I53" s="67"/>
      <c r="J53" s="68"/>
    </row>
    <row r="54" spans="2:10" x14ac:dyDescent="0.25">
      <c r="B54" s="6" t="s">
        <v>15</v>
      </c>
      <c r="C54" s="58">
        <v>0</v>
      </c>
      <c r="D54" s="59">
        <v>0</v>
      </c>
      <c r="E54" s="67">
        <v>0</v>
      </c>
      <c r="F54" s="68">
        <v>0</v>
      </c>
      <c r="G54" s="58"/>
      <c r="H54" s="59"/>
      <c r="I54" s="67"/>
      <c r="J54" s="68"/>
    </row>
    <row r="55" spans="2:10" x14ac:dyDescent="0.25">
      <c r="B55" s="6" t="s">
        <v>16</v>
      </c>
      <c r="C55" s="58">
        <v>0</v>
      </c>
      <c r="D55" s="59">
        <v>7.0200000000000002E-3</v>
      </c>
      <c r="E55" s="67">
        <v>0</v>
      </c>
      <c r="F55" s="68">
        <v>7.0600000000000003E-3</v>
      </c>
      <c r="G55" s="58"/>
      <c r="H55" s="59"/>
      <c r="I55" s="67"/>
      <c r="J55" s="68"/>
    </row>
    <row r="56" spans="2:10" x14ac:dyDescent="0.25">
      <c r="B56" s="6" t="s">
        <v>17</v>
      </c>
      <c r="C56" s="58">
        <v>0</v>
      </c>
      <c r="D56" s="59">
        <v>4.1200000000000004E-3</v>
      </c>
      <c r="E56" s="67">
        <v>0</v>
      </c>
      <c r="F56" s="68">
        <v>4.0600000000000002E-3</v>
      </c>
      <c r="G56" s="58"/>
      <c r="H56" s="59"/>
      <c r="I56" s="67"/>
      <c r="J56" s="68"/>
    </row>
    <row r="57" spans="2:10" x14ac:dyDescent="0.25">
      <c r="B57" s="7" t="s">
        <v>25</v>
      </c>
      <c r="C57" s="60">
        <v>-8.3000000000000001E-3</v>
      </c>
      <c r="D57" s="61">
        <v>1</v>
      </c>
      <c r="E57" s="69">
        <v>2.1100000000000001E-2</v>
      </c>
      <c r="F57" s="70">
        <v>1</v>
      </c>
      <c r="G57" s="60"/>
      <c r="H57" s="61"/>
      <c r="I57" s="69"/>
      <c r="J57" s="70"/>
    </row>
    <row r="58" spans="2:10" x14ac:dyDescent="0.25">
      <c r="B58" s="16" t="s">
        <v>24</v>
      </c>
      <c r="C58" s="90">
        <v>-137282</v>
      </c>
      <c r="D58" s="11"/>
      <c r="E58" s="91">
        <v>345575</v>
      </c>
      <c r="F58" s="11"/>
      <c r="G58" s="62"/>
      <c r="H58" s="11"/>
      <c r="I58" s="71"/>
      <c r="J58" s="11"/>
    </row>
    <row r="59" spans="2:10" x14ac:dyDescent="0.25">
      <c r="B59" s="8"/>
      <c r="C59" s="8"/>
      <c r="D59" s="8"/>
      <c r="E59" s="8"/>
      <c r="F59" s="8"/>
      <c r="G59" s="8"/>
      <c r="H59" s="8"/>
      <c r="I59" s="8"/>
      <c r="J59" s="8"/>
    </row>
    <row r="60" spans="2:10" x14ac:dyDescent="0.25">
      <c r="B60" s="5" t="s">
        <v>19</v>
      </c>
      <c r="C60" s="63">
        <v>-5.8999999999999999E-3</v>
      </c>
      <c r="D60" s="64">
        <v>0.95389999999999997</v>
      </c>
      <c r="E60" s="72">
        <v>1.95E-2</v>
      </c>
      <c r="F60" s="73">
        <v>0.95330000000000004</v>
      </c>
      <c r="G60" s="63"/>
      <c r="H60" s="64"/>
      <c r="I60" s="72"/>
      <c r="J60" s="73"/>
    </row>
    <row r="61" spans="2:10" x14ac:dyDescent="0.25">
      <c r="B61" s="6" t="s">
        <v>20</v>
      </c>
      <c r="C61" s="58">
        <v>-2.3999999999999998E-3</v>
      </c>
      <c r="D61" s="59">
        <v>4.6100000000000002E-2</v>
      </c>
      <c r="E61" s="67">
        <v>1.6000000000000001E-3</v>
      </c>
      <c r="F61" s="68">
        <v>4.6699999999999998E-2</v>
      </c>
      <c r="G61" s="58"/>
      <c r="H61" s="59"/>
      <c r="I61" s="67"/>
      <c r="J61" s="68"/>
    </row>
    <row r="62" spans="2:10" x14ac:dyDescent="0.25">
      <c r="B62" s="7" t="s">
        <v>25</v>
      </c>
      <c r="C62" s="60">
        <v>-8.3000000000000001E-3</v>
      </c>
      <c r="D62" s="61">
        <v>1</v>
      </c>
      <c r="E62" s="69">
        <v>2.1100000000000001E-2</v>
      </c>
      <c r="F62" s="70">
        <v>1</v>
      </c>
      <c r="G62" s="60"/>
      <c r="H62" s="61"/>
      <c r="I62" s="69"/>
      <c r="J62" s="70"/>
    </row>
    <row r="63" spans="2:10" x14ac:dyDescent="0.25">
      <c r="B63" s="8"/>
      <c r="C63" s="8"/>
      <c r="D63" s="8"/>
      <c r="E63" s="8"/>
      <c r="F63" s="8"/>
      <c r="G63" s="8"/>
      <c r="H63" s="8"/>
      <c r="I63" s="8"/>
      <c r="J63" s="8"/>
    </row>
    <row r="64" spans="2:10" x14ac:dyDescent="0.25">
      <c r="B64" s="5" t="s">
        <v>21</v>
      </c>
      <c r="C64" s="63">
        <v>-5.4000000000000003E-3</v>
      </c>
      <c r="D64" s="64">
        <v>0.23219999999999999</v>
      </c>
      <c r="E64" s="72">
        <v>4.0000000000000001E-3</v>
      </c>
      <c r="F64" s="73">
        <v>0.23100000000000001</v>
      </c>
      <c r="G64" s="63"/>
      <c r="H64" s="64"/>
      <c r="I64" s="72"/>
      <c r="J64" s="73"/>
    </row>
    <row r="65" spans="2:10" x14ac:dyDescent="0.25">
      <c r="B65" s="6" t="s">
        <v>22</v>
      </c>
      <c r="C65" s="58">
        <v>-2.8999999999999998E-3</v>
      </c>
      <c r="D65" s="59">
        <v>0.76780000000000004</v>
      </c>
      <c r="E65" s="67">
        <v>1.7100000000000001E-2</v>
      </c>
      <c r="F65" s="68">
        <v>0.76900000000000002</v>
      </c>
      <c r="G65" s="58"/>
      <c r="H65" s="59"/>
      <c r="I65" s="67"/>
      <c r="J65" s="68"/>
    </row>
    <row r="66" spans="2:10" x14ac:dyDescent="0.25">
      <c r="B66" s="17" t="s">
        <v>25</v>
      </c>
      <c r="C66" s="65">
        <v>-8.3000000000000001E-3</v>
      </c>
      <c r="D66" s="66">
        <v>1</v>
      </c>
      <c r="E66" s="74">
        <v>2.1100000000000001E-2</v>
      </c>
      <c r="F66" s="75">
        <v>1</v>
      </c>
      <c r="G66" s="65"/>
      <c r="H66" s="66"/>
      <c r="I66" s="74"/>
      <c r="J66" s="75"/>
    </row>
    <row r="70" spans="2:10" x14ac:dyDescent="0.25">
      <c r="B70" s="19"/>
    </row>
    <row r="73" spans="2:10" x14ac:dyDescent="0.25">
      <c r="B73"/>
    </row>
  </sheetData>
  <sheetProtection password="82C3" sheet="1" objects="1" scenarios="1" formatCells="0" formatColumns="0" formatRows="0" autoFilter="0"/>
  <mergeCells count="2">
    <mergeCell ref="E36:F36"/>
    <mergeCell ref="D2:E2"/>
  </mergeCells>
  <pageMargins left="0" right="0" top="0" bottom="0.55118110236220497" header="0" footer="0.31496062992126"/>
  <pageSetup paperSize="9" scale="46" orientation="landscape" r:id="rId1"/>
  <headerFooter>
    <oddFooter>&amp;L&amp;Z&amp;F&amp;A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675"/>
  <sheetViews>
    <sheetView rightToLeft="1" topLeftCell="A166" zoomScale="90" zoomScaleNormal="90" workbookViewId="0">
      <selection activeCell="E166" sqref="E166"/>
    </sheetView>
  </sheetViews>
  <sheetFormatPr defaultRowHeight="14.25" x14ac:dyDescent="0.2"/>
  <cols>
    <col min="1" max="1" width="10.125" customWidth="1"/>
    <col min="2" max="2" width="9.875" customWidth="1"/>
    <col min="3" max="3" width="46.25" customWidth="1"/>
    <col min="4" max="4" width="15.5" customWidth="1"/>
    <col min="5" max="5" width="22.125" customWidth="1"/>
    <col min="6" max="6" width="7" customWidth="1"/>
    <col min="9" max="9" width="48.75" customWidth="1"/>
    <col min="10" max="10" width="59.5" customWidth="1"/>
    <col min="11" max="11" width="12.5" customWidth="1"/>
    <col min="15" max="15" width="48.75" customWidth="1"/>
    <col min="16" max="16" width="32.5" customWidth="1"/>
    <col min="17" max="17" width="13.5" customWidth="1"/>
    <col min="22" max="22" width="9.625" customWidth="1"/>
  </cols>
  <sheetData>
    <row r="1" spans="1:27" x14ac:dyDescent="0.2">
      <c r="A1">
        <v>1</v>
      </c>
      <c r="B1">
        <f>A1+1</f>
        <v>2</v>
      </c>
      <c r="C1">
        <f t="shared" ref="C1:F1" si="0">B1+1</f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v>1</v>
      </c>
      <c r="H1">
        <f>G1+1</f>
        <v>2</v>
      </c>
      <c r="I1">
        <f t="shared" ref="I1:L1" si="1">H1+1</f>
        <v>3</v>
      </c>
      <c r="J1">
        <f t="shared" si="1"/>
        <v>4</v>
      </c>
      <c r="K1">
        <f t="shared" si="1"/>
        <v>5</v>
      </c>
      <c r="L1">
        <f t="shared" si="1"/>
        <v>6</v>
      </c>
      <c r="M1">
        <v>1</v>
      </c>
      <c r="N1">
        <f>M1+1</f>
        <v>2</v>
      </c>
      <c r="O1">
        <f t="shared" ref="O1:R1" si="2">N1+1</f>
        <v>3</v>
      </c>
      <c r="P1">
        <f t="shared" si="2"/>
        <v>4</v>
      </c>
      <c r="Q1">
        <f t="shared" si="2"/>
        <v>5</v>
      </c>
      <c r="R1">
        <f t="shared" si="2"/>
        <v>6</v>
      </c>
    </row>
    <row r="2" spans="1:27" ht="28.5" x14ac:dyDescent="0.2">
      <c r="A2" s="44" t="s">
        <v>87</v>
      </c>
      <c r="B2" s="27" t="s">
        <v>85</v>
      </c>
      <c r="C2" s="27" t="s">
        <v>86</v>
      </c>
      <c r="D2" s="27" t="s">
        <v>971</v>
      </c>
      <c r="E2" s="27" t="s">
        <v>1230</v>
      </c>
      <c r="F2" s="27" t="s">
        <v>90</v>
      </c>
      <c r="G2" s="44" t="s">
        <v>87</v>
      </c>
      <c r="H2" s="27" t="s">
        <v>85</v>
      </c>
      <c r="I2" s="27" t="s">
        <v>86</v>
      </c>
      <c r="J2" s="27" t="s">
        <v>88</v>
      </c>
      <c r="K2" s="27" t="s">
        <v>89</v>
      </c>
      <c r="L2" s="27" t="s">
        <v>90</v>
      </c>
      <c r="M2" s="44" t="s">
        <v>87</v>
      </c>
      <c r="N2" s="27" t="s">
        <v>85</v>
      </c>
      <c r="O2" s="27" t="s">
        <v>86</v>
      </c>
      <c r="P2" s="27" t="s">
        <v>88</v>
      </c>
      <c r="Q2" s="44" t="s">
        <v>89</v>
      </c>
      <c r="R2" s="27" t="s">
        <v>90</v>
      </c>
    </row>
    <row r="3" spans="1:27" ht="25.5" x14ac:dyDescent="0.2">
      <c r="A3" s="45">
        <v>7011</v>
      </c>
      <c r="B3" s="46" t="s">
        <v>91</v>
      </c>
      <c r="C3" s="46" t="s">
        <v>1231</v>
      </c>
      <c r="D3" s="46" t="s">
        <v>912</v>
      </c>
      <c r="E3" s="46" t="s">
        <v>913</v>
      </c>
      <c r="F3" s="47" t="s">
        <v>972</v>
      </c>
      <c r="G3" s="89">
        <v>14029</v>
      </c>
      <c r="H3" s="89" t="s">
        <v>91</v>
      </c>
      <c r="I3" s="89" t="s">
        <v>1095</v>
      </c>
      <c r="J3" s="89" t="s">
        <v>828</v>
      </c>
      <c r="K3" s="89" t="s">
        <v>829</v>
      </c>
      <c r="L3" s="89" t="s">
        <v>94</v>
      </c>
      <c r="M3" s="50">
        <v>14059</v>
      </c>
      <c r="N3" s="51" t="s">
        <v>91</v>
      </c>
      <c r="O3" s="51" t="s">
        <v>997</v>
      </c>
      <c r="P3" s="51" t="s">
        <v>998</v>
      </c>
      <c r="Q3" s="51" t="s">
        <v>103</v>
      </c>
      <c r="R3" s="51" t="s">
        <v>195</v>
      </c>
      <c r="T3" s="29" t="s">
        <v>966</v>
      </c>
      <c r="V3" s="33" t="str">
        <f>RIGHT(U4,2)</f>
        <v>26</v>
      </c>
      <c r="W3" s="33">
        <f>VLOOKUP(הנחיות!B22,U5:V9,2,0)</f>
        <v>2</v>
      </c>
    </row>
    <row r="4" spans="1:27" ht="25.5" x14ac:dyDescent="0.2">
      <c r="A4" s="48">
        <v>14011</v>
      </c>
      <c r="B4" s="46" t="s">
        <v>91</v>
      </c>
      <c r="C4" s="49" t="s">
        <v>1232</v>
      </c>
      <c r="D4" s="49" t="s">
        <v>904</v>
      </c>
      <c r="E4" s="49" t="s">
        <v>905</v>
      </c>
      <c r="F4" s="47" t="s">
        <v>972</v>
      </c>
      <c r="G4" s="89">
        <v>14027</v>
      </c>
      <c r="H4" s="89" t="s">
        <v>91</v>
      </c>
      <c r="I4" s="89" t="s">
        <v>1096</v>
      </c>
      <c r="J4" s="89" t="s">
        <v>828</v>
      </c>
      <c r="K4" s="89" t="s">
        <v>829</v>
      </c>
      <c r="L4" s="89" t="s">
        <v>94</v>
      </c>
      <c r="M4" s="52">
        <v>14060</v>
      </c>
      <c r="N4" s="53" t="s">
        <v>91</v>
      </c>
      <c r="O4" s="53" t="s">
        <v>999</v>
      </c>
      <c r="P4" s="53" t="s">
        <v>998</v>
      </c>
      <c r="Q4" s="53" t="s">
        <v>103</v>
      </c>
      <c r="R4" s="53" t="s">
        <v>195</v>
      </c>
      <c r="T4" s="35" t="s">
        <v>995</v>
      </c>
      <c r="U4" s="34">
        <f>הנחיות!B19</f>
        <v>2026</v>
      </c>
      <c r="Y4" t="s">
        <v>976</v>
      </c>
    </row>
    <row r="5" spans="1:27" ht="25.5" x14ac:dyDescent="0.2">
      <c r="A5" s="45">
        <v>17010</v>
      </c>
      <c r="B5" s="46" t="s">
        <v>91</v>
      </c>
      <c r="C5" s="46" t="s">
        <v>1233</v>
      </c>
      <c r="D5" s="46" t="s">
        <v>897</v>
      </c>
      <c r="E5" s="46" t="s">
        <v>898</v>
      </c>
      <c r="F5" s="47" t="s">
        <v>972</v>
      </c>
      <c r="G5" s="89">
        <v>14028</v>
      </c>
      <c r="H5" s="89" t="s">
        <v>91</v>
      </c>
      <c r="I5" s="89" t="s">
        <v>1097</v>
      </c>
      <c r="J5" s="89" t="s">
        <v>828</v>
      </c>
      <c r="K5" s="89" t="s">
        <v>829</v>
      </c>
      <c r="L5" s="89" t="s">
        <v>94</v>
      </c>
      <c r="M5" s="50">
        <v>14058</v>
      </c>
      <c r="N5" s="51" t="s">
        <v>91</v>
      </c>
      <c r="O5" s="51" t="s">
        <v>1000</v>
      </c>
      <c r="P5" s="51" t="s">
        <v>998</v>
      </c>
      <c r="Q5" s="51" t="s">
        <v>103</v>
      </c>
      <c r="R5" s="51" t="s">
        <v>195</v>
      </c>
      <c r="T5" s="29">
        <v>2021</v>
      </c>
      <c r="U5" s="34" t="s">
        <v>996</v>
      </c>
      <c r="W5" t="s">
        <v>967</v>
      </c>
      <c r="Y5" t="s">
        <v>994</v>
      </c>
      <c r="Z5" t="s">
        <v>992</v>
      </c>
      <c r="AA5" t="s">
        <v>993</v>
      </c>
    </row>
    <row r="6" spans="1:27" ht="25.5" x14ac:dyDescent="0.2">
      <c r="A6" s="48">
        <v>17011</v>
      </c>
      <c r="B6" s="46" t="s">
        <v>91</v>
      </c>
      <c r="C6" s="49" t="s">
        <v>1234</v>
      </c>
      <c r="D6" s="49" t="s">
        <v>897</v>
      </c>
      <c r="E6" s="49" t="s">
        <v>898</v>
      </c>
      <c r="F6" s="47" t="s">
        <v>972</v>
      </c>
      <c r="G6" s="89">
        <v>13711</v>
      </c>
      <c r="H6" s="89" t="s">
        <v>91</v>
      </c>
      <c r="I6" s="89" t="s">
        <v>1098</v>
      </c>
      <c r="J6" s="89" t="s">
        <v>526</v>
      </c>
      <c r="K6" s="89" t="s">
        <v>527</v>
      </c>
      <c r="L6" s="89" t="s">
        <v>94</v>
      </c>
      <c r="M6" s="52">
        <v>14061</v>
      </c>
      <c r="N6" s="53" t="s">
        <v>91</v>
      </c>
      <c r="O6" s="53" t="s">
        <v>1001</v>
      </c>
      <c r="P6" s="53" t="s">
        <v>998</v>
      </c>
      <c r="Q6" s="53" t="s">
        <v>103</v>
      </c>
      <c r="R6" s="53" t="s">
        <v>195</v>
      </c>
      <c r="T6" s="29">
        <f t="shared" ref="T6:T20" si="3">T5+1</f>
        <v>2022</v>
      </c>
      <c r="U6" s="36" t="str">
        <f>CONCATENATE($W$5,RIGHT($U$4,2))</f>
        <v>31.03.26</v>
      </c>
      <c r="V6">
        <v>1</v>
      </c>
      <c r="W6" t="s">
        <v>968</v>
      </c>
      <c r="Y6" t="s">
        <v>972</v>
      </c>
      <c r="Z6" t="s">
        <v>973</v>
      </c>
      <c r="AA6" t="s">
        <v>977</v>
      </c>
    </row>
    <row r="7" spans="1:27" ht="38.25" x14ac:dyDescent="0.2">
      <c r="A7" s="48">
        <v>18011</v>
      </c>
      <c r="B7" s="46" t="s">
        <v>91</v>
      </c>
      <c r="C7" s="49" t="s">
        <v>1235</v>
      </c>
      <c r="D7" s="49" t="s">
        <v>1228</v>
      </c>
      <c r="E7" s="49" t="s">
        <v>915</v>
      </c>
      <c r="F7" s="47" t="s">
        <v>972</v>
      </c>
      <c r="G7" s="89">
        <v>13680</v>
      </c>
      <c r="H7" s="89" t="s">
        <v>91</v>
      </c>
      <c r="I7" s="89" t="s">
        <v>1099</v>
      </c>
      <c r="J7" s="89" t="s">
        <v>294</v>
      </c>
      <c r="K7" s="89" t="s">
        <v>295</v>
      </c>
      <c r="L7" s="89" t="s">
        <v>94</v>
      </c>
      <c r="M7" s="50">
        <v>14045</v>
      </c>
      <c r="N7" s="51" t="s">
        <v>91</v>
      </c>
      <c r="O7" s="51" t="s">
        <v>1002</v>
      </c>
      <c r="P7" s="51" t="s">
        <v>998</v>
      </c>
      <c r="Q7" s="51" t="s">
        <v>103</v>
      </c>
      <c r="R7" s="51" t="s">
        <v>195</v>
      </c>
      <c r="T7" s="29">
        <f t="shared" si="3"/>
        <v>2023</v>
      </c>
      <c r="U7" s="36" t="str">
        <f>CONCATENATE($W$6,RIGHT($U$4,2))</f>
        <v>30.06.26</v>
      </c>
      <c r="V7">
        <v>2</v>
      </c>
      <c r="W7" t="s">
        <v>969</v>
      </c>
      <c r="Y7" t="s">
        <v>94</v>
      </c>
      <c r="Z7" t="s">
        <v>974</v>
      </c>
      <c r="AA7" t="s">
        <v>978</v>
      </c>
    </row>
    <row r="8" spans="1:27" ht="25.5" x14ac:dyDescent="0.2">
      <c r="A8" s="45">
        <v>35011</v>
      </c>
      <c r="B8" s="46" t="s">
        <v>91</v>
      </c>
      <c r="C8" s="46" t="s">
        <v>1236</v>
      </c>
      <c r="D8" s="46" t="s">
        <v>899</v>
      </c>
      <c r="E8" s="46" t="s">
        <v>900</v>
      </c>
      <c r="F8" s="47" t="s">
        <v>972</v>
      </c>
      <c r="G8" s="89">
        <v>12905</v>
      </c>
      <c r="H8" s="89" t="s">
        <v>91</v>
      </c>
      <c r="I8" s="89" t="s">
        <v>1100</v>
      </c>
      <c r="J8" s="89" t="s">
        <v>294</v>
      </c>
      <c r="K8" s="89" t="s">
        <v>295</v>
      </c>
      <c r="L8" s="89" t="s">
        <v>94</v>
      </c>
      <c r="M8" s="52">
        <v>14046</v>
      </c>
      <c r="N8" s="53" t="s">
        <v>91</v>
      </c>
      <c r="O8" s="53" t="s">
        <v>1003</v>
      </c>
      <c r="P8" s="53" t="s">
        <v>998</v>
      </c>
      <c r="Q8" s="53" t="s">
        <v>103</v>
      </c>
      <c r="R8" s="53" t="s">
        <v>195</v>
      </c>
      <c r="T8" s="29">
        <f t="shared" si="3"/>
        <v>2024</v>
      </c>
      <c r="U8" s="36" t="str">
        <f>CONCATENATE($W$7,RIGHT($U$4,2))</f>
        <v>30.09.26</v>
      </c>
      <c r="V8">
        <v>3</v>
      </c>
      <c r="W8" t="s">
        <v>970</v>
      </c>
      <c r="Y8" t="s">
        <v>195</v>
      </c>
      <c r="Z8" t="s">
        <v>975</v>
      </c>
      <c r="AA8" t="s">
        <v>979</v>
      </c>
    </row>
    <row r="9" spans="1:27" ht="25.5" x14ac:dyDescent="0.2">
      <c r="A9" s="48">
        <v>46011</v>
      </c>
      <c r="B9" s="46" t="s">
        <v>91</v>
      </c>
      <c r="C9" s="49" t="s">
        <v>1237</v>
      </c>
      <c r="D9" s="49" t="s">
        <v>901</v>
      </c>
      <c r="E9" s="49" t="s">
        <v>902</v>
      </c>
      <c r="F9" s="47" t="s">
        <v>972</v>
      </c>
      <c r="G9" s="89">
        <v>11980</v>
      </c>
      <c r="H9" s="89" t="s">
        <v>91</v>
      </c>
      <c r="I9" s="89" t="s">
        <v>1101</v>
      </c>
      <c r="J9" s="89" t="s">
        <v>92</v>
      </c>
      <c r="K9" s="89" t="s">
        <v>93</v>
      </c>
      <c r="L9" s="89" t="s">
        <v>94</v>
      </c>
      <c r="M9" s="50">
        <v>14047</v>
      </c>
      <c r="N9" s="51" t="s">
        <v>91</v>
      </c>
      <c r="O9" s="51" t="s">
        <v>1004</v>
      </c>
      <c r="P9" s="51" t="s">
        <v>998</v>
      </c>
      <c r="Q9" s="51" t="s">
        <v>103</v>
      </c>
      <c r="R9" s="51" t="s">
        <v>195</v>
      </c>
      <c r="T9" s="29">
        <f t="shared" si="3"/>
        <v>2025</v>
      </c>
      <c r="U9" s="36" t="str">
        <f>CONCATENATE($W$8,RIGHT($U$4,2))</f>
        <v>31.12.26</v>
      </c>
      <c r="V9">
        <v>4</v>
      </c>
    </row>
    <row r="10" spans="1:27" ht="25.5" x14ac:dyDescent="0.2">
      <c r="A10" s="45">
        <v>259010</v>
      </c>
      <c r="B10" s="46" t="s">
        <v>91</v>
      </c>
      <c r="C10" s="46" t="s">
        <v>1238</v>
      </c>
      <c r="D10" s="46" t="s">
        <v>890</v>
      </c>
      <c r="E10" s="46" t="s">
        <v>891</v>
      </c>
      <c r="F10" s="47" t="s">
        <v>972</v>
      </c>
      <c r="G10" s="89">
        <v>11979</v>
      </c>
      <c r="H10" s="89" t="s">
        <v>91</v>
      </c>
      <c r="I10" s="89" t="s">
        <v>1102</v>
      </c>
      <c r="J10" s="89" t="s">
        <v>92</v>
      </c>
      <c r="K10" s="89" t="s">
        <v>93</v>
      </c>
      <c r="L10" s="89" t="s">
        <v>94</v>
      </c>
      <c r="M10" s="52">
        <v>14048</v>
      </c>
      <c r="N10" s="53" t="s">
        <v>91</v>
      </c>
      <c r="O10" s="53" t="s">
        <v>1005</v>
      </c>
      <c r="P10" s="53" t="s">
        <v>998</v>
      </c>
      <c r="Q10" s="53" t="s">
        <v>103</v>
      </c>
      <c r="R10" s="53" t="s">
        <v>195</v>
      </c>
      <c r="T10" s="29">
        <f t="shared" si="3"/>
        <v>2026</v>
      </c>
      <c r="V10">
        <f>V6</f>
        <v>1</v>
      </c>
    </row>
    <row r="11" spans="1:27" ht="25.5" x14ac:dyDescent="0.2">
      <c r="A11" s="48">
        <v>259011</v>
      </c>
      <c r="B11" s="46" t="s">
        <v>91</v>
      </c>
      <c r="C11" s="49" t="s">
        <v>1239</v>
      </c>
      <c r="D11" s="49" t="s">
        <v>890</v>
      </c>
      <c r="E11" s="49" t="s">
        <v>891</v>
      </c>
      <c r="F11" s="47" t="s">
        <v>972</v>
      </c>
      <c r="G11" s="89">
        <v>11981</v>
      </c>
      <c r="H11" s="89" t="s">
        <v>91</v>
      </c>
      <c r="I11" s="89" t="s">
        <v>1103</v>
      </c>
      <c r="J11" s="89" t="s">
        <v>92</v>
      </c>
      <c r="K11" s="89" t="s">
        <v>93</v>
      </c>
      <c r="L11" s="89" t="s">
        <v>94</v>
      </c>
      <c r="M11" s="50">
        <v>14049</v>
      </c>
      <c r="N11" s="51" t="s">
        <v>91</v>
      </c>
      <c r="O11" s="51" t="s">
        <v>1006</v>
      </c>
      <c r="P11" s="51" t="s">
        <v>998</v>
      </c>
      <c r="Q11" s="51" t="s">
        <v>103</v>
      </c>
      <c r="R11" s="51" t="s">
        <v>195</v>
      </c>
      <c r="T11" s="29">
        <f t="shared" si="3"/>
        <v>2027</v>
      </c>
      <c r="U11" s="36"/>
      <c r="V11">
        <f t="shared" ref="V11:V21" si="4">V7</f>
        <v>2</v>
      </c>
    </row>
    <row r="12" spans="1:27" ht="25.5" x14ac:dyDescent="0.2">
      <c r="A12" s="48">
        <v>11404</v>
      </c>
      <c r="B12" s="46" t="s">
        <v>91</v>
      </c>
      <c r="C12" s="49" t="s">
        <v>952</v>
      </c>
      <c r="D12" s="49" t="s">
        <v>890</v>
      </c>
      <c r="E12" s="49" t="s">
        <v>891</v>
      </c>
      <c r="F12" s="47" t="s">
        <v>972</v>
      </c>
      <c r="G12" s="89">
        <v>11950</v>
      </c>
      <c r="H12" s="89" t="s">
        <v>91</v>
      </c>
      <c r="I12" s="89" t="s">
        <v>1104</v>
      </c>
      <c r="J12" s="89" t="s">
        <v>92</v>
      </c>
      <c r="K12" s="89" t="s">
        <v>93</v>
      </c>
      <c r="L12" s="89" t="s">
        <v>94</v>
      </c>
      <c r="M12" s="52">
        <v>14050</v>
      </c>
      <c r="N12" s="53" t="s">
        <v>91</v>
      </c>
      <c r="O12" s="53" t="s">
        <v>1007</v>
      </c>
      <c r="P12" s="53" t="s">
        <v>998</v>
      </c>
      <c r="Q12" s="53" t="s">
        <v>103</v>
      </c>
      <c r="R12" s="53" t="s">
        <v>195</v>
      </c>
      <c r="T12" s="29">
        <f t="shared" si="3"/>
        <v>2028</v>
      </c>
      <c r="U12" s="36"/>
      <c r="V12">
        <f t="shared" si="4"/>
        <v>3</v>
      </c>
    </row>
    <row r="13" spans="1:27" ht="25.5" x14ac:dyDescent="0.2">
      <c r="A13" s="45">
        <v>196</v>
      </c>
      <c r="B13" s="46" t="s">
        <v>91</v>
      </c>
      <c r="C13" s="46" t="s">
        <v>903</v>
      </c>
      <c r="D13" s="46" t="s">
        <v>890</v>
      </c>
      <c r="E13" s="46" t="s">
        <v>891</v>
      </c>
      <c r="F13" s="47" t="s">
        <v>972</v>
      </c>
      <c r="G13" s="89">
        <v>11948</v>
      </c>
      <c r="H13" s="89" t="s">
        <v>91</v>
      </c>
      <c r="I13" s="89" t="s">
        <v>1105</v>
      </c>
      <c r="J13" s="89" t="s">
        <v>92</v>
      </c>
      <c r="K13" s="89" t="s">
        <v>93</v>
      </c>
      <c r="L13" s="89" t="s">
        <v>94</v>
      </c>
      <c r="M13" s="50">
        <v>14039</v>
      </c>
      <c r="N13" s="51" t="s">
        <v>91</v>
      </c>
      <c r="O13" s="51" t="s">
        <v>1008</v>
      </c>
      <c r="P13" s="51" t="s">
        <v>998</v>
      </c>
      <c r="Q13" s="51" t="s">
        <v>103</v>
      </c>
      <c r="R13" s="51" t="s">
        <v>195</v>
      </c>
      <c r="T13" s="29">
        <f t="shared" si="3"/>
        <v>2029</v>
      </c>
      <c r="U13" s="36"/>
      <c r="V13">
        <f t="shared" si="4"/>
        <v>4</v>
      </c>
    </row>
    <row r="14" spans="1:27" ht="25.5" x14ac:dyDescent="0.2">
      <c r="A14" s="48">
        <v>7012</v>
      </c>
      <c r="B14" s="46" t="s">
        <v>91</v>
      </c>
      <c r="C14" s="49" t="s">
        <v>1240</v>
      </c>
      <c r="D14" s="49" t="s">
        <v>912</v>
      </c>
      <c r="E14" s="49" t="s">
        <v>913</v>
      </c>
      <c r="F14" s="47" t="s">
        <v>972</v>
      </c>
      <c r="G14" s="89">
        <v>11949</v>
      </c>
      <c r="H14" s="89" t="s">
        <v>91</v>
      </c>
      <c r="I14" s="89" t="s">
        <v>1106</v>
      </c>
      <c r="J14" s="89" t="s">
        <v>92</v>
      </c>
      <c r="K14" s="89" t="s">
        <v>93</v>
      </c>
      <c r="L14" s="89" t="s">
        <v>94</v>
      </c>
      <c r="M14" s="52">
        <v>14038</v>
      </c>
      <c r="N14" s="53" t="s">
        <v>91</v>
      </c>
      <c r="O14" s="53" t="s">
        <v>1009</v>
      </c>
      <c r="P14" s="53" t="s">
        <v>998</v>
      </c>
      <c r="Q14" s="53" t="s">
        <v>103</v>
      </c>
      <c r="R14" s="53" t="s">
        <v>195</v>
      </c>
      <c r="T14" s="29">
        <f t="shared" si="3"/>
        <v>2030</v>
      </c>
      <c r="U14" s="36"/>
      <c r="V14">
        <f t="shared" si="4"/>
        <v>1</v>
      </c>
    </row>
    <row r="15" spans="1:27" ht="25.5" x14ac:dyDescent="0.2">
      <c r="A15" s="45">
        <v>11403</v>
      </c>
      <c r="B15" s="46" t="s">
        <v>91</v>
      </c>
      <c r="C15" s="46" t="s">
        <v>894</v>
      </c>
      <c r="D15" s="46" t="s">
        <v>890</v>
      </c>
      <c r="E15" s="46" t="s">
        <v>891</v>
      </c>
      <c r="F15" s="47" t="s">
        <v>972</v>
      </c>
      <c r="G15" s="89">
        <v>11946</v>
      </c>
      <c r="H15" s="89" t="s">
        <v>91</v>
      </c>
      <c r="I15" s="89" t="s">
        <v>1107</v>
      </c>
      <c r="J15" s="89" t="s">
        <v>92</v>
      </c>
      <c r="K15" s="89" t="s">
        <v>93</v>
      </c>
      <c r="L15" s="89" t="s">
        <v>94</v>
      </c>
      <c r="M15" s="50">
        <v>14037</v>
      </c>
      <c r="N15" s="51" t="s">
        <v>91</v>
      </c>
      <c r="O15" s="51" t="s">
        <v>1010</v>
      </c>
      <c r="P15" s="51" t="s">
        <v>998</v>
      </c>
      <c r="Q15" s="51" t="s">
        <v>103</v>
      </c>
      <c r="R15" s="51" t="s">
        <v>195</v>
      </c>
      <c r="T15" s="29">
        <f t="shared" si="3"/>
        <v>2031</v>
      </c>
      <c r="U15" s="36"/>
      <c r="V15">
        <f t="shared" si="4"/>
        <v>2</v>
      </c>
    </row>
    <row r="16" spans="1:27" ht="25.5" x14ac:dyDescent="0.2">
      <c r="A16" s="48">
        <v>14012</v>
      </c>
      <c r="B16" s="46" t="s">
        <v>91</v>
      </c>
      <c r="C16" s="49" t="s">
        <v>1241</v>
      </c>
      <c r="D16" s="49" t="s">
        <v>904</v>
      </c>
      <c r="E16" s="49" t="s">
        <v>905</v>
      </c>
      <c r="F16" s="47" t="s">
        <v>972</v>
      </c>
      <c r="G16" s="89">
        <v>11945</v>
      </c>
      <c r="H16" s="89" t="s">
        <v>91</v>
      </c>
      <c r="I16" s="89" t="s">
        <v>1108</v>
      </c>
      <c r="J16" s="89" t="s">
        <v>92</v>
      </c>
      <c r="K16" s="89" t="s">
        <v>93</v>
      </c>
      <c r="L16" s="89" t="s">
        <v>94</v>
      </c>
      <c r="M16" s="52">
        <v>14040</v>
      </c>
      <c r="N16" s="53" t="s">
        <v>91</v>
      </c>
      <c r="O16" s="53" t="s">
        <v>1011</v>
      </c>
      <c r="P16" s="53" t="s">
        <v>998</v>
      </c>
      <c r="Q16" s="53" t="s">
        <v>103</v>
      </c>
      <c r="R16" s="53" t="s">
        <v>195</v>
      </c>
      <c r="T16" s="29">
        <f t="shared" si="3"/>
        <v>2032</v>
      </c>
      <c r="U16" s="36"/>
      <c r="V16">
        <f t="shared" si="4"/>
        <v>3</v>
      </c>
    </row>
    <row r="17" spans="1:22" ht="25.5" x14ac:dyDescent="0.2">
      <c r="A17" s="45">
        <v>17012</v>
      </c>
      <c r="B17" s="46" t="s">
        <v>91</v>
      </c>
      <c r="C17" s="46" t="s">
        <v>1242</v>
      </c>
      <c r="D17" s="46" t="s">
        <v>897</v>
      </c>
      <c r="E17" s="46" t="s">
        <v>898</v>
      </c>
      <c r="F17" s="47" t="s">
        <v>972</v>
      </c>
      <c r="G17" s="89">
        <v>11944</v>
      </c>
      <c r="H17" s="89" t="s">
        <v>91</v>
      </c>
      <c r="I17" s="89" t="s">
        <v>1109</v>
      </c>
      <c r="J17" s="89" t="s">
        <v>92</v>
      </c>
      <c r="K17" s="89" t="s">
        <v>93</v>
      </c>
      <c r="L17" s="89" t="s">
        <v>94</v>
      </c>
      <c r="M17" s="50">
        <v>14057</v>
      </c>
      <c r="N17" s="51" t="s">
        <v>91</v>
      </c>
      <c r="O17" s="51" t="s">
        <v>1012</v>
      </c>
      <c r="P17" s="51" t="s">
        <v>998</v>
      </c>
      <c r="Q17" s="51" t="s">
        <v>103</v>
      </c>
      <c r="R17" s="51" t="s">
        <v>195</v>
      </c>
      <c r="T17" s="29">
        <f t="shared" si="3"/>
        <v>2033</v>
      </c>
      <c r="U17" s="36"/>
      <c r="V17">
        <f t="shared" si="4"/>
        <v>4</v>
      </c>
    </row>
    <row r="18" spans="1:22" ht="38.25" x14ac:dyDescent="0.2">
      <c r="A18" s="48">
        <v>18012</v>
      </c>
      <c r="B18" s="46" t="s">
        <v>91</v>
      </c>
      <c r="C18" s="49" t="s">
        <v>1243</v>
      </c>
      <c r="D18" s="49" t="s">
        <v>1228</v>
      </c>
      <c r="E18" s="49" t="s">
        <v>915</v>
      </c>
      <c r="F18" s="47" t="s">
        <v>972</v>
      </c>
      <c r="G18" s="89">
        <v>11943</v>
      </c>
      <c r="H18" s="89" t="s">
        <v>91</v>
      </c>
      <c r="I18" s="89" t="s">
        <v>1110</v>
      </c>
      <c r="J18" s="89" t="s">
        <v>92</v>
      </c>
      <c r="K18" s="89" t="s">
        <v>93</v>
      </c>
      <c r="L18" s="89" t="s">
        <v>94</v>
      </c>
      <c r="M18" s="52">
        <v>14043</v>
      </c>
      <c r="N18" s="53" t="s">
        <v>91</v>
      </c>
      <c r="O18" s="53" t="s">
        <v>1007</v>
      </c>
      <c r="P18" s="53" t="s">
        <v>998</v>
      </c>
      <c r="Q18" s="53" t="s">
        <v>103</v>
      </c>
      <c r="R18" s="53" t="s">
        <v>195</v>
      </c>
      <c r="T18" s="29">
        <f t="shared" si="3"/>
        <v>2034</v>
      </c>
      <c r="U18" s="36"/>
      <c r="V18">
        <f t="shared" si="4"/>
        <v>1</v>
      </c>
    </row>
    <row r="19" spans="1:22" ht="25.5" x14ac:dyDescent="0.2">
      <c r="A19" s="45">
        <v>35012</v>
      </c>
      <c r="B19" s="46" t="s">
        <v>91</v>
      </c>
      <c r="C19" s="46" t="s">
        <v>1244</v>
      </c>
      <c r="D19" s="46" t="s">
        <v>899</v>
      </c>
      <c r="E19" s="46" t="s">
        <v>900</v>
      </c>
      <c r="F19" s="47" t="s">
        <v>972</v>
      </c>
      <c r="G19" s="89">
        <v>11942</v>
      </c>
      <c r="H19" s="89" t="s">
        <v>91</v>
      </c>
      <c r="I19" s="89" t="s">
        <v>1111</v>
      </c>
      <c r="J19" s="89" t="s">
        <v>92</v>
      </c>
      <c r="K19" s="89" t="s">
        <v>93</v>
      </c>
      <c r="L19" s="89" t="s">
        <v>94</v>
      </c>
      <c r="M19" s="50">
        <v>14054</v>
      </c>
      <c r="N19" s="51" t="s">
        <v>91</v>
      </c>
      <c r="O19" s="51" t="s">
        <v>1013</v>
      </c>
      <c r="P19" s="51" t="s">
        <v>998</v>
      </c>
      <c r="Q19" s="51" t="s">
        <v>103</v>
      </c>
      <c r="R19" s="51" t="s">
        <v>195</v>
      </c>
      <c r="T19" s="29">
        <f t="shared" si="3"/>
        <v>2035</v>
      </c>
      <c r="U19" s="36"/>
      <c r="V19">
        <f t="shared" si="4"/>
        <v>2</v>
      </c>
    </row>
    <row r="20" spans="1:22" ht="25.5" x14ac:dyDescent="0.2">
      <c r="A20" s="48">
        <v>46012</v>
      </c>
      <c r="B20" s="46" t="s">
        <v>91</v>
      </c>
      <c r="C20" s="49" t="s">
        <v>1245</v>
      </c>
      <c r="D20" s="49" t="s">
        <v>901</v>
      </c>
      <c r="E20" s="49" t="s">
        <v>902</v>
      </c>
      <c r="F20" s="47" t="s">
        <v>972</v>
      </c>
      <c r="G20" s="89">
        <v>11947</v>
      </c>
      <c r="H20" s="89" t="s">
        <v>91</v>
      </c>
      <c r="I20" s="89" t="s">
        <v>1112</v>
      </c>
      <c r="J20" s="89" t="s">
        <v>92</v>
      </c>
      <c r="K20" s="89" t="s">
        <v>93</v>
      </c>
      <c r="L20" s="89" t="s">
        <v>94</v>
      </c>
      <c r="M20" s="52">
        <v>14055</v>
      </c>
      <c r="N20" s="53" t="s">
        <v>91</v>
      </c>
      <c r="O20" s="53" t="s">
        <v>1014</v>
      </c>
      <c r="P20" s="53" t="s">
        <v>998</v>
      </c>
      <c r="Q20" s="53" t="s">
        <v>103</v>
      </c>
      <c r="R20" s="53" t="s">
        <v>195</v>
      </c>
      <c r="T20" s="29">
        <f t="shared" si="3"/>
        <v>2036</v>
      </c>
      <c r="U20" s="36"/>
      <c r="V20">
        <f t="shared" si="4"/>
        <v>3</v>
      </c>
    </row>
    <row r="21" spans="1:22" ht="25.5" x14ac:dyDescent="0.2">
      <c r="A21" s="48">
        <v>259012</v>
      </c>
      <c r="B21" s="46" t="s">
        <v>91</v>
      </c>
      <c r="C21" s="49" t="s">
        <v>1246</v>
      </c>
      <c r="D21" s="49" t="s">
        <v>890</v>
      </c>
      <c r="E21" s="49" t="s">
        <v>891</v>
      </c>
      <c r="F21" s="47" t="s">
        <v>972</v>
      </c>
      <c r="G21" s="89">
        <v>11937</v>
      </c>
      <c r="H21" s="89" t="s">
        <v>91</v>
      </c>
      <c r="I21" s="89" t="s">
        <v>1113</v>
      </c>
      <c r="J21" s="89" t="s">
        <v>92</v>
      </c>
      <c r="K21" s="89" t="s">
        <v>93</v>
      </c>
      <c r="L21" s="89" t="s">
        <v>94</v>
      </c>
      <c r="M21" s="52">
        <v>14056</v>
      </c>
      <c r="N21" s="53" t="s">
        <v>91</v>
      </c>
      <c r="O21" s="53" t="s">
        <v>1015</v>
      </c>
      <c r="P21" s="53" t="s">
        <v>998</v>
      </c>
      <c r="Q21" s="53" t="s">
        <v>103</v>
      </c>
      <c r="R21" s="53" t="s">
        <v>195</v>
      </c>
      <c r="U21" s="36"/>
      <c r="V21">
        <f t="shared" si="4"/>
        <v>4</v>
      </c>
    </row>
    <row r="22" spans="1:22" ht="25.5" x14ac:dyDescent="0.2">
      <c r="A22" s="48">
        <v>11341</v>
      </c>
      <c r="B22" s="46" t="s">
        <v>91</v>
      </c>
      <c r="C22" s="49" t="s">
        <v>1247</v>
      </c>
      <c r="D22" s="49" t="s">
        <v>904</v>
      </c>
      <c r="E22" s="49" t="s">
        <v>905</v>
      </c>
      <c r="F22" s="47" t="s">
        <v>972</v>
      </c>
      <c r="G22" s="89">
        <v>11933</v>
      </c>
      <c r="H22" s="89" t="s">
        <v>91</v>
      </c>
      <c r="I22" s="89" t="s">
        <v>1114</v>
      </c>
      <c r="J22" s="89" t="s">
        <v>92</v>
      </c>
      <c r="K22" s="89" t="s">
        <v>93</v>
      </c>
      <c r="L22" s="89" t="s">
        <v>94</v>
      </c>
      <c r="M22" s="50">
        <v>14042</v>
      </c>
      <c r="N22" s="51" t="s">
        <v>91</v>
      </c>
      <c r="O22" s="51" t="s">
        <v>1016</v>
      </c>
      <c r="P22" s="51" t="s">
        <v>998</v>
      </c>
      <c r="Q22" s="51" t="s">
        <v>103</v>
      </c>
      <c r="R22" s="51" t="s">
        <v>195</v>
      </c>
    </row>
    <row r="23" spans="1:22" ht="25.5" x14ac:dyDescent="0.2">
      <c r="A23" s="45">
        <v>11348</v>
      </c>
      <c r="B23" s="46" t="s">
        <v>91</v>
      </c>
      <c r="C23" s="46" t="s">
        <v>1248</v>
      </c>
      <c r="D23" s="46" t="s">
        <v>904</v>
      </c>
      <c r="E23" s="46" t="s">
        <v>905</v>
      </c>
      <c r="F23" s="47" t="s">
        <v>972</v>
      </c>
      <c r="G23" s="89">
        <v>11932</v>
      </c>
      <c r="H23" s="89" t="s">
        <v>91</v>
      </c>
      <c r="I23" s="89" t="s">
        <v>1115</v>
      </c>
      <c r="J23" s="89" t="s">
        <v>92</v>
      </c>
      <c r="K23" s="89" t="s">
        <v>93</v>
      </c>
      <c r="L23" s="89" t="s">
        <v>94</v>
      </c>
      <c r="M23" s="50">
        <v>13919</v>
      </c>
      <c r="N23" s="51" t="s">
        <v>91</v>
      </c>
      <c r="O23" s="51" t="s">
        <v>1017</v>
      </c>
      <c r="P23" s="51" t="s">
        <v>1018</v>
      </c>
      <c r="Q23" s="51" t="s">
        <v>153</v>
      </c>
      <c r="R23" s="51" t="s">
        <v>195</v>
      </c>
    </row>
    <row r="24" spans="1:22" ht="25.5" x14ac:dyDescent="0.2">
      <c r="A24" s="48">
        <v>11349</v>
      </c>
      <c r="B24" s="46" t="s">
        <v>91</v>
      </c>
      <c r="C24" s="49" t="s">
        <v>1249</v>
      </c>
      <c r="D24" s="49" t="s">
        <v>904</v>
      </c>
      <c r="E24" s="49" t="s">
        <v>905</v>
      </c>
      <c r="F24" s="47" t="s">
        <v>972</v>
      </c>
      <c r="G24" s="89">
        <v>11935</v>
      </c>
      <c r="H24" s="89" t="s">
        <v>91</v>
      </c>
      <c r="I24" s="89" t="s">
        <v>1116</v>
      </c>
      <c r="J24" s="89" t="s">
        <v>92</v>
      </c>
      <c r="K24" s="89" t="s">
        <v>93</v>
      </c>
      <c r="L24" s="89" t="s">
        <v>94</v>
      </c>
      <c r="M24" s="52">
        <v>13920</v>
      </c>
      <c r="N24" s="53" t="s">
        <v>91</v>
      </c>
      <c r="O24" s="53" t="s">
        <v>1019</v>
      </c>
      <c r="P24" s="53" t="s">
        <v>1018</v>
      </c>
      <c r="Q24" s="53" t="s">
        <v>153</v>
      </c>
      <c r="R24" s="53" t="s">
        <v>195</v>
      </c>
    </row>
    <row r="25" spans="1:22" ht="25.5" x14ac:dyDescent="0.2">
      <c r="A25" s="45">
        <v>197</v>
      </c>
      <c r="B25" s="46" t="s">
        <v>91</v>
      </c>
      <c r="C25" s="46" t="s">
        <v>956</v>
      </c>
      <c r="D25" s="46" t="s">
        <v>890</v>
      </c>
      <c r="E25" s="46" t="s">
        <v>891</v>
      </c>
      <c r="F25" s="47" t="s">
        <v>972</v>
      </c>
      <c r="G25" s="89">
        <v>11934</v>
      </c>
      <c r="H25" s="89" t="s">
        <v>91</v>
      </c>
      <c r="I25" s="89" t="s">
        <v>1117</v>
      </c>
      <c r="J25" s="89" t="s">
        <v>92</v>
      </c>
      <c r="K25" s="89" t="s">
        <v>93</v>
      </c>
      <c r="L25" s="89" t="s">
        <v>94</v>
      </c>
      <c r="M25" s="50">
        <v>13921</v>
      </c>
      <c r="N25" s="51" t="s">
        <v>91</v>
      </c>
      <c r="O25" s="51" t="s">
        <v>1020</v>
      </c>
      <c r="P25" s="51" t="s">
        <v>1018</v>
      </c>
      <c r="Q25" s="51" t="s">
        <v>153</v>
      </c>
      <c r="R25" s="51" t="s">
        <v>195</v>
      </c>
    </row>
    <row r="26" spans="1:22" ht="25.5" x14ac:dyDescent="0.2">
      <c r="A26" s="48">
        <v>11350</v>
      </c>
      <c r="B26" s="46" t="s">
        <v>91</v>
      </c>
      <c r="C26" s="49" t="s">
        <v>1250</v>
      </c>
      <c r="D26" s="49" t="s">
        <v>904</v>
      </c>
      <c r="E26" s="49" t="s">
        <v>905</v>
      </c>
      <c r="F26" s="47" t="s">
        <v>972</v>
      </c>
      <c r="G26" s="89">
        <v>11931</v>
      </c>
      <c r="H26" s="89" t="s">
        <v>91</v>
      </c>
      <c r="I26" s="89" t="s">
        <v>1118</v>
      </c>
      <c r="J26" s="89" t="s">
        <v>92</v>
      </c>
      <c r="K26" s="89" t="s">
        <v>93</v>
      </c>
      <c r="L26" s="89" t="s">
        <v>94</v>
      </c>
      <c r="M26" s="52">
        <v>13922</v>
      </c>
      <c r="N26" s="53" t="s">
        <v>91</v>
      </c>
      <c r="O26" s="53" t="s">
        <v>1021</v>
      </c>
      <c r="P26" s="53" t="s">
        <v>1018</v>
      </c>
      <c r="Q26" s="53" t="s">
        <v>153</v>
      </c>
      <c r="R26" s="53" t="s">
        <v>195</v>
      </c>
    </row>
    <row r="27" spans="1:22" ht="25.5" x14ac:dyDescent="0.2">
      <c r="A27" s="45">
        <v>195</v>
      </c>
      <c r="B27" s="46" t="s">
        <v>91</v>
      </c>
      <c r="C27" s="46" t="s">
        <v>955</v>
      </c>
      <c r="D27" s="46" t="s">
        <v>890</v>
      </c>
      <c r="E27" s="46" t="s">
        <v>891</v>
      </c>
      <c r="F27" s="47" t="s">
        <v>972</v>
      </c>
      <c r="G27" s="89">
        <v>11930</v>
      </c>
      <c r="H27" s="89" t="s">
        <v>91</v>
      </c>
      <c r="I27" s="89" t="s">
        <v>1119</v>
      </c>
      <c r="J27" s="89" t="s">
        <v>92</v>
      </c>
      <c r="K27" s="89" t="s">
        <v>93</v>
      </c>
      <c r="L27" s="89" t="s">
        <v>94</v>
      </c>
      <c r="M27" s="50">
        <v>13926</v>
      </c>
      <c r="N27" s="51" t="s">
        <v>91</v>
      </c>
      <c r="O27" s="51" t="s">
        <v>1022</v>
      </c>
      <c r="P27" s="51" t="s">
        <v>1018</v>
      </c>
      <c r="Q27" s="51" t="s">
        <v>153</v>
      </c>
      <c r="R27" s="51" t="s">
        <v>195</v>
      </c>
    </row>
    <row r="28" spans="1:22" ht="25.5" x14ac:dyDescent="0.2">
      <c r="A28" s="48">
        <v>2081</v>
      </c>
      <c r="B28" s="46" t="s">
        <v>91</v>
      </c>
      <c r="C28" s="49" t="s">
        <v>917</v>
      </c>
      <c r="D28" s="49" t="s">
        <v>912</v>
      </c>
      <c r="E28" s="49" t="s">
        <v>913</v>
      </c>
      <c r="F28" s="47" t="s">
        <v>972</v>
      </c>
      <c r="G28" s="89">
        <v>11929</v>
      </c>
      <c r="H28" s="89" t="s">
        <v>91</v>
      </c>
      <c r="I28" s="89" t="s">
        <v>1120</v>
      </c>
      <c r="J28" s="89" t="s">
        <v>92</v>
      </c>
      <c r="K28" s="89" t="s">
        <v>93</v>
      </c>
      <c r="L28" s="89" t="s">
        <v>94</v>
      </c>
      <c r="M28" s="52">
        <v>13924</v>
      </c>
      <c r="N28" s="53" t="s">
        <v>91</v>
      </c>
      <c r="O28" s="53" t="s">
        <v>1023</v>
      </c>
      <c r="P28" s="53" t="s">
        <v>1018</v>
      </c>
      <c r="Q28" s="53" t="s">
        <v>153</v>
      </c>
      <c r="R28" s="53" t="s">
        <v>195</v>
      </c>
    </row>
    <row r="29" spans="1:22" ht="38.25" x14ac:dyDescent="0.2">
      <c r="A29" s="45">
        <v>1</v>
      </c>
      <c r="B29" s="46" t="s">
        <v>91</v>
      </c>
      <c r="C29" s="46" t="s">
        <v>1251</v>
      </c>
      <c r="D29" s="46" t="s">
        <v>1229</v>
      </c>
      <c r="E29" s="46" t="s">
        <v>896</v>
      </c>
      <c r="F29" s="47" t="s">
        <v>972</v>
      </c>
      <c r="G29" s="89">
        <v>11928</v>
      </c>
      <c r="H29" s="89" t="s">
        <v>91</v>
      </c>
      <c r="I29" s="89" t="s">
        <v>1121</v>
      </c>
      <c r="J29" s="89" t="s">
        <v>92</v>
      </c>
      <c r="K29" s="89" t="s">
        <v>93</v>
      </c>
      <c r="L29" s="89" t="s">
        <v>94</v>
      </c>
      <c r="M29" s="50">
        <v>13925</v>
      </c>
      <c r="N29" s="51" t="s">
        <v>91</v>
      </c>
      <c r="O29" s="51" t="s">
        <v>1024</v>
      </c>
      <c r="P29" s="51" t="s">
        <v>1018</v>
      </c>
      <c r="Q29" s="51" t="s">
        <v>153</v>
      </c>
      <c r="R29" s="51" t="s">
        <v>195</v>
      </c>
    </row>
    <row r="30" spans="1:22" ht="25.5" x14ac:dyDescent="0.2">
      <c r="A30" s="48">
        <v>4</v>
      </c>
      <c r="B30" s="46" t="s">
        <v>91</v>
      </c>
      <c r="C30" s="49" t="s">
        <v>908</v>
      </c>
      <c r="D30" s="49" t="s">
        <v>904</v>
      </c>
      <c r="E30" s="49" t="s">
        <v>905</v>
      </c>
      <c r="F30" s="47" t="s">
        <v>972</v>
      </c>
      <c r="G30" s="89">
        <v>11927</v>
      </c>
      <c r="H30" s="89" t="s">
        <v>91</v>
      </c>
      <c r="I30" s="89" t="s">
        <v>1122</v>
      </c>
      <c r="J30" s="89" t="s">
        <v>92</v>
      </c>
      <c r="K30" s="89" t="s">
        <v>93</v>
      </c>
      <c r="L30" s="89" t="s">
        <v>94</v>
      </c>
      <c r="M30" s="50">
        <v>13927</v>
      </c>
      <c r="N30" s="51" t="s">
        <v>91</v>
      </c>
      <c r="O30" s="51" t="s">
        <v>1025</v>
      </c>
      <c r="P30" s="51" t="s">
        <v>1018</v>
      </c>
      <c r="Q30" s="51" t="s">
        <v>153</v>
      </c>
      <c r="R30" s="54" t="s">
        <v>195</v>
      </c>
    </row>
    <row r="31" spans="1:22" ht="25.5" x14ac:dyDescent="0.2">
      <c r="A31" s="45">
        <v>6</v>
      </c>
      <c r="B31" s="46" t="s">
        <v>91</v>
      </c>
      <c r="C31" s="46" t="s">
        <v>1252</v>
      </c>
      <c r="D31" s="46" t="s">
        <v>904</v>
      </c>
      <c r="E31" s="46" t="s">
        <v>905</v>
      </c>
      <c r="F31" s="47" t="s">
        <v>972</v>
      </c>
      <c r="G31" s="89">
        <v>11926</v>
      </c>
      <c r="H31" s="89" t="s">
        <v>91</v>
      </c>
      <c r="I31" s="89" t="s">
        <v>1123</v>
      </c>
      <c r="J31" s="89" t="s">
        <v>92</v>
      </c>
      <c r="K31" s="89" t="s">
        <v>93</v>
      </c>
      <c r="L31" s="89" t="s">
        <v>94</v>
      </c>
      <c r="M31" s="52">
        <v>13923</v>
      </c>
      <c r="N31" s="53" t="s">
        <v>91</v>
      </c>
      <c r="O31" s="53" t="s">
        <v>1026</v>
      </c>
      <c r="P31" s="53" t="s">
        <v>1018</v>
      </c>
      <c r="Q31" s="53" t="s">
        <v>153</v>
      </c>
      <c r="R31" s="55" t="s">
        <v>195</v>
      </c>
    </row>
    <row r="32" spans="1:22" ht="38.25" x14ac:dyDescent="0.2">
      <c r="A32" s="48">
        <v>42</v>
      </c>
      <c r="B32" s="46" t="s">
        <v>91</v>
      </c>
      <c r="C32" s="49" t="s">
        <v>1253</v>
      </c>
      <c r="D32" s="49" t="s">
        <v>1228</v>
      </c>
      <c r="E32" s="49" t="s">
        <v>915</v>
      </c>
      <c r="F32" s="47" t="s">
        <v>972</v>
      </c>
      <c r="G32" s="89">
        <v>11936</v>
      </c>
      <c r="H32" s="89" t="s">
        <v>91</v>
      </c>
      <c r="I32" s="89" t="s">
        <v>1124</v>
      </c>
      <c r="J32" s="89" t="s">
        <v>92</v>
      </c>
      <c r="K32" s="89" t="s">
        <v>93</v>
      </c>
      <c r="L32" s="89" t="s">
        <v>94</v>
      </c>
      <c r="M32" s="52">
        <v>13909</v>
      </c>
      <c r="N32" s="53" t="s">
        <v>91</v>
      </c>
      <c r="O32" s="53" t="s">
        <v>1027</v>
      </c>
      <c r="P32" s="53" t="s">
        <v>1018</v>
      </c>
      <c r="Q32" s="53" t="s">
        <v>153</v>
      </c>
      <c r="R32" s="55" t="s">
        <v>195</v>
      </c>
    </row>
    <row r="33" spans="1:18" ht="25.5" x14ac:dyDescent="0.2">
      <c r="A33" s="48">
        <v>47</v>
      </c>
      <c r="B33" s="46" t="s">
        <v>91</v>
      </c>
      <c r="C33" s="49" t="s">
        <v>1254</v>
      </c>
      <c r="D33" s="49" t="s">
        <v>912</v>
      </c>
      <c r="E33" s="49" t="s">
        <v>913</v>
      </c>
      <c r="F33" s="47" t="s">
        <v>972</v>
      </c>
      <c r="G33" s="89">
        <v>11390</v>
      </c>
      <c r="H33" s="89" t="s">
        <v>91</v>
      </c>
      <c r="I33" s="89" t="s">
        <v>95</v>
      </c>
      <c r="J33" s="89" t="s">
        <v>96</v>
      </c>
      <c r="K33" s="89" t="s">
        <v>97</v>
      </c>
      <c r="L33" s="89" t="s">
        <v>94</v>
      </c>
      <c r="M33" s="50">
        <v>13910</v>
      </c>
      <c r="N33" s="51" t="s">
        <v>91</v>
      </c>
      <c r="O33" s="51" t="s">
        <v>1028</v>
      </c>
      <c r="P33" s="51" t="s">
        <v>1018</v>
      </c>
      <c r="Q33" s="51" t="s">
        <v>153</v>
      </c>
      <c r="R33" s="54" t="s">
        <v>195</v>
      </c>
    </row>
    <row r="34" spans="1:18" ht="25.5" x14ac:dyDescent="0.2">
      <c r="A34" s="48">
        <v>57</v>
      </c>
      <c r="B34" s="46" t="s">
        <v>91</v>
      </c>
      <c r="C34" s="49" t="s">
        <v>947</v>
      </c>
      <c r="D34" s="49" t="s">
        <v>899</v>
      </c>
      <c r="E34" s="49" t="s">
        <v>900</v>
      </c>
      <c r="F34" s="47" t="s">
        <v>972</v>
      </c>
      <c r="G34" s="89">
        <v>11391</v>
      </c>
      <c r="H34" s="89" t="s">
        <v>91</v>
      </c>
      <c r="I34" s="89" t="s">
        <v>98</v>
      </c>
      <c r="J34" s="89" t="s">
        <v>96</v>
      </c>
      <c r="K34" s="89" t="s">
        <v>97</v>
      </c>
      <c r="L34" s="89" t="s">
        <v>94</v>
      </c>
      <c r="M34" s="52">
        <v>13911</v>
      </c>
      <c r="N34" s="53" t="s">
        <v>91</v>
      </c>
      <c r="O34" s="53" t="s">
        <v>1029</v>
      </c>
      <c r="P34" s="53" t="s">
        <v>1018</v>
      </c>
      <c r="Q34" s="53" t="s">
        <v>153</v>
      </c>
      <c r="R34" s="55" t="s">
        <v>195</v>
      </c>
    </row>
    <row r="35" spans="1:18" ht="25.5" x14ac:dyDescent="0.2">
      <c r="A35" s="48">
        <v>68</v>
      </c>
      <c r="B35" s="46" t="s">
        <v>91</v>
      </c>
      <c r="C35" s="49" t="s">
        <v>930</v>
      </c>
      <c r="D35" s="49" t="s">
        <v>897</v>
      </c>
      <c r="E35" s="49" t="s">
        <v>898</v>
      </c>
      <c r="F35" s="47" t="s">
        <v>972</v>
      </c>
      <c r="G35" s="89">
        <v>11392</v>
      </c>
      <c r="H35" s="89" t="s">
        <v>91</v>
      </c>
      <c r="I35" s="89" t="s">
        <v>99</v>
      </c>
      <c r="J35" s="89" t="s">
        <v>96</v>
      </c>
      <c r="K35" s="89" t="s">
        <v>97</v>
      </c>
      <c r="L35" s="89" t="s">
        <v>94</v>
      </c>
      <c r="M35" s="50">
        <v>13912</v>
      </c>
      <c r="N35" s="51" t="s">
        <v>91</v>
      </c>
      <c r="O35" s="51" t="s">
        <v>1030</v>
      </c>
      <c r="P35" s="51" t="s">
        <v>1018</v>
      </c>
      <c r="Q35" s="51" t="s">
        <v>153</v>
      </c>
      <c r="R35" s="54" t="s">
        <v>195</v>
      </c>
    </row>
    <row r="36" spans="1:18" ht="25.5" x14ac:dyDescent="0.2">
      <c r="A36" s="48">
        <v>69</v>
      </c>
      <c r="B36" s="46" t="s">
        <v>91</v>
      </c>
      <c r="C36" s="49" t="s">
        <v>926</v>
      </c>
      <c r="D36" s="49" t="s">
        <v>897</v>
      </c>
      <c r="E36" s="49" t="s">
        <v>898</v>
      </c>
      <c r="F36" s="47" t="s">
        <v>972</v>
      </c>
      <c r="G36" s="89">
        <v>11393</v>
      </c>
      <c r="H36" s="89" t="s">
        <v>91</v>
      </c>
      <c r="I36" s="89" t="s">
        <v>100</v>
      </c>
      <c r="J36" s="89" t="s">
        <v>96</v>
      </c>
      <c r="K36" s="89" t="s">
        <v>97</v>
      </c>
      <c r="L36" s="89" t="s">
        <v>94</v>
      </c>
      <c r="M36" s="52">
        <v>13913</v>
      </c>
      <c r="N36" s="53" t="s">
        <v>91</v>
      </c>
      <c r="O36" s="53" t="s">
        <v>1031</v>
      </c>
      <c r="P36" s="53" t="s">
        <v>1018</v>
      </c>
      <c r="Q36" s="53" t="s">
        <v>153</v>
      </c>
      <c r="R36" s="55" t="s">
        <v>195</v>
      </c>
    </row>
    <row r="37" spans="1:18" ht="25.5" x14ac:dyDescent="0.2">
      <c r="A37" s="48">
        <v>74</v>
      </c>
      <c r="B37" s="46" t="s">
        <v>91</v>
      </c>
      <c r="C37" s="49" t="s">
        <v>1255</v>
      </c>
      <c r="D37" s="49" t="s">
        <v>897</v>
      </c>
      <c r="E37" s="49" t="s">
        <v>898</v>
      </c>
      <c r="F37" s="47" t="s">
        <v>972</v>
      </c>
      <c r="G37" s="89">
        <v>11394</v>
      </c>
      <c r="H37" s="89" t="s">
        <v>91</v>
      </c>
      <c r="I37" s="89" t="s">
        <v>101</v>
      </c>
      <c r="J37" s="89" t="s">
        <v>96</v>
      </c>
      <c r="K37" s="89" t="s">
        <v>97</v>
      </c>
      <c r="L37" s="89" t="s">
        <v>94</v>
      </c>
      <c r="M37" s="52">
        <v>13914</v>
      </c>
      <c r="N37" s="53" t="s">
        <v>91</v>
      </c>
      <c r="O37" s="53" t="s">
        <v>1032</v>
      </c>
      <c r="P37" s="53" t="s">
        <v>1018</v>
      </c>
      <c r="Q37" s="53" t="s">
        <v>153</v>
      </c>
      <c r="R37" s="55" t="s">
        <v>195</v>
      </c>
    </row>
    <row r="38" spans="1:18" ht="25.5" x14ac:dyDescent="0.2">
      <c r="A38" s="48">
        <v>89</v>
      </c>
      <c r="B38" s="46" t="s">
        <v>91</v>
      </c>
      <c r="C38" s="49" t="s">
        <v>1256</v>
      </c>
      <c r="D38" s="49" t="s">
        <v>890</v>
      </c>
      <c r="E38" s="49" t="s">
        <v>891</v>
      </c>
      <c r="F38" s="47" t="s">
        <v>972</v>
      </c>
      <c r="G38" s="89">
        <v>11372</v>
      </c>
      <c r="H38" s="89" t="s">
        <v>91</v>
      </c>
      <c r="I38" s="89" t="s">
        <v>104</v>
      </c>
      <c r="J38" s="89" t="s">
        <v>998</v>
      </c>
      <c r="K38" s="89" t="s">
        <v>103</v>
      </c>
      <c r="L38" s="89" t="s">
        <v>94</v>
      </c>
      <c r="M38" s="50">
        <v>13915</v>
      </c>
      <c r="N38" s="51" t="s">
        <v>91</v>
      </c>
      <c r="O38" s="51" t="s">
        <v>1033</v>
      </c>
      <c r="P38" s="51" t="s">
        <v>1018</v>
      </c>
      <c r="Q38" s="51" t="s">
        <v>153</v>
      </c>
      <c r="R38" s="54" t="s">
        <v>195</v>
      </c>
    </row>
    <row r="39" spans="1:18" ht="25.5" x14ac:dyDescent="0.2">
      <c r="A39" s="48">
        <v>90</v>
      </c>
      <c r="B39" s="46" t="s">
        <v>91</v>
      </c>
      <c r="C39" s="49" t="s">
        <v>1257</v>
      </c>
      <c r="D39" s="49" t="s">
        <v>890</v>
      </c>
      <c r="E39" s="49" t="s">
        <v>891</v>
      </c>
      <c r="F39" s="47" t="s">
        <v>972</v>
      </c>
      <c r="G39" s="89">
        <v>11914</v>
      </c>
      <c r="H39" s="89" t="s">
        <v>91</v>
      </c>
      <c r="I39" s="89" t="s">
        <v>105</v>
      </c>
      <c r="J39" s="89" t="s">
        <v>998</v>
      </c>
      <c r="K39" s="89" t="s">
        <v>103</v>
      </c>
      <c r="L39" s="89" t="s">
        <v>94</v>
      </c>
      <c r="M39" s="52">
        <v>13917</v>
      </c>
      <c r="N39" s="53" t="s">
        <v>91</v>
      </c>
      <c r="O39" s="53" t="s">
        <v>1034</v>
      </c>
      <c r="P39" s="53" t="s">
        <v>1018</v>
      </c>
      <c r="Q39" s="53" t="s">
        <v>153</v>
      </c>
      <c r="R39" s="55" t="s">
        <v>195</v>
      </c>
    </row>
    <row r="40" spans="1:18" ht="25.5" x14ac:dyDescent="0.2">
      <c r="A40" s="48">
        <v>91</v>
      </c>
      <c r="B40" s="46" t="s">
        <v>91</v>
      </c>
      <c r="C40" s="49" t="s">
        <v>1258</v>
      </c>
      <c r="D40" s="49" t="s">
        <v>890</v>
      </c>
      <c r="E40" s="49" t="s">
        <v>891</v>
      </c>
      <c r="F40" s="47" t="s">
        <v>972</v>
      </c>
      <c r="G40" s="89">
        <v>11373</v>
      </c>
      <c r="H40" s="89" t="s">
        <v>91</v>
      </c>
      <c r="I40" s="89" t="s">
        <v>102</v>
      </c>
      <c r="J40" s="89" t="s">
        <v>998</v>
      </c>
      <c r="K40" s="89" t="s">
        <v>103</v>
      </c>
      <c r="L40" s="89" t="s">
        <v>94</v>
      </c>
      <c r="M40" s="50">
        <v>13916</v>
      </c>
      <c r="N40" s="51" t="s">
        <v>91</v>
      </c>
      <c r="O40" s="51" t="s">
        <v>1035</v>
      </c>
      <c r="P40" s="51" t="s">
        <v>1018</v>
      </c>
      <c r="Q40" s="51" t="s">
        <v>153</v>
      </c>
      <c r="R40" s="54" t="s">
        <v>195</v>
      </c>
    </row>
    <row r="41" spans="1:18" ht="38.25" x14ac:dyDescent="0.2">
      <c r="A41" s="48">
        <v>98</v>
      </c>
      <c r="B41" s="46" t="s">
        <v>91</v>
      </c>
      <c r="C41" s="49" t="s">
        <v>1259</v>
      </c>
      <c r="D41" s="49" t="s">
        <v>1229</v>
      </c>
      <c r="E41" s="49" t="s">
        <v>896</v>
      </c>
      <c r="F41" s="47" t="s">
        <v>972</v>
      </c>
      <c r="G41" s="89">
        <v>11374</v>
      </c>
      <c r="H41" s="89" t="s">
        <v>91</v>
      </c>
      <c r="I41" s="89" t="s">
        <v>106</v>
      </c>
      <c r="J41" s="89" t="s">
        <v>998</v>
      </c>
      <c r="K41" s="89" t="s">
        <v>103</v>
      </c>
      <c r="L41" s="89" t="s">
        <v>94</v>
      </c>
      <c r="M41" s="52">
        <v>13212</v>
      </c>
      <c r="N41" s="53" t="s">
        <v>91</v>
      </c>
      <c r="O41" s="53" t="s">
        <v>270</v>
      </c>
      <c r="P41" s="53" t="s">
        <v>115</v>
      </c>
      <c r="Q41" s="53" t="s">
        <v>116</v>
      </c>
      <c r="R41" s="55" t="s">
        <v>195</v>
      </c>
    </row>
    <row r="42" spans="1:18" ht="25.5" x14ac:dyDescent="0.2">
      <c r="A42" s="48">
        <v>103</v>
      </c>
      <c r="B42" s="46" t="s">
        <v>91</v>
      </c>
      <c r="C42" s="49" t="s">
        <v>944</v>
      </c>
      <c r="D42" s="49" t="s">
        <v>912</v>
      </c>
      <c r="E42" s="49" t="s">
        <v>913</v>
      </c>
      <c r="F42" s="47" t="s">
        <v>972</v>
      </c>
      <c r="G42" s="89">
        <v>11344</v>
      </c>
      <c r="H42" s="89" t="s">
        <v>91</v>
      </c>
      <c r="I42" s="89" t="s">
        <v>1125</v>
      </c>
      <c r="J42" s="89" t="s">
        <v>92</v>
      </c>
      <c r="K42" s="89" t="s">
        <v>93</v>
      </c>
      <c r="L42" s="89" t="s">
        <v>94</v>
      </c>
      <c r="M42" s="50">
        <v>13211</v>
      </c>
      <c r="N42" s="51" t="s">
        <v>91</v>
      </c>
      <c r="O42" s="51" t="s">
        <v>266</v>
      </c>
      <c r="P42" s="51" t="s">
        <v>115</v>
      </c>
      <c r="Q42" s="51" t="s">
        <v>116</v>
      </c>
      <c r="R42" s="54" t="s">
        <v>195</v>
      </c>
    </row>
    <row r="43" spans="1:18" ht="25.5" x14ac:dyDescent="0.2">
      <c r="A43" s="48">
        <v>104</v>
      </c>
      <c r="B43" s="46" t="s">
        <v>91</v>
      </c>
      <c r="C43" s="49" t="s">
        <v>1260</v>
      </c>
      <c r="D43" s="49" t="s">
        <v>912</v>
      </c>
      <c r="E43" s="49" t="s">
        <v>913</v>
      </c>
      <c r="F43" s="47" t="s">
        <v>972</v>
      </c>
      <c r="G43" s="89">
        <v>11345</v>
      </c>
      <c r="H43" s="89" t="s">
        <v>91</v>
      </c>
      <c r="I43" s="89" t="s">
        <v>1126</v>
      </c>
      <c r="J43" s="89" t="s">
        <v>92</v>
      </c>
      <c r="K43" s="89" t="s">
        <v>93</v>
      </c>
      <c r="L43" s="89" t="s">
        <v>94</v>
      </c>
      <c r="M43" s="50">
        <v>12139</v>
      </c>
      <c r="N43" s="51" t="s">
        <v>91</v>
      </c>
      <c r="O43" s="51" t="s">
        <v>265</v>
      </c>
      <c r="P43" s="51" t="s">
        <v>115</v>
      </c>
      <c r="Q43" s="51" t="s">
        <v>116</v>
      </c>
      <c r="R43" s="54" t="s">
        <v>195</v>
      </c>
    </row>
    <row r="44" spans="1:18" ht="25.5" x14ac:dyDescent="0.2">
      <c r="A44" s="48">
        <v>114</v>
      </c>
      <c r="B44" s="46" t="s">
        <v>91</v>
      </c>
      <c r="C44" s="49" t="s">
        <v>918</v>
      </c>
      <c r="D44" s="49" t="s">
        <v>901</v>
      </c>
      <c r="E44" s="49" t="s">
        <v>902</v>
      </c>
      <c r="F44" s="47" t="s">
        <v>972</v>
      </c>
      <c r="G44" s="89">
        <v>11343</v>
      </c>
      <c r="H44" s="89" t="s">
        <v>91</v>
      </c>
      <c r="I44" s="89" t="s">
        <v>1127</v>
      </c>
      <c r="J44" s="89" t="s">
        <v>92</v>
      </c>
      <c r="K44" s="89" t="s">
        <v>93</v>
      </c>
      <c r="L44" s="89" t="s">
        <v>94</v>
      </c>
      <c r="M44" s="52">
        <v>13820</v>
      </c>
      <c r="N44" s="53" t="s">
        <v>91</v>
      </c>
      <c r="O44" s="53" t="s">
        <v>1036</v>
      </c>
      <c r="P44" s="53" t="s">
        <v>115</v>
      </c>
      <c r="Q44" s="53" t="s">
        <v>116</v>
      </c>
      <c r="R44" s="55" t="s">
        <v>195</v>
      </c>
    </row>
    <row r="45" spans="1:18" ht="25.5" x14ac:dyDescent="0.2">
      <c r="A45" s="48">
        <v>141</v>
      </c>
      <c r="B45" s="46" t="s">
        <v>91</v>
      </c>
      <c r="C45" s="49" t="s">
        <v>906</v>
      </c>
      <c r="D45" s="49" t="s">
        <v>899</v>
      </c>
      <c r="E45" s="49" t="s">
        <v>900</v>
      </c>
      <c r="F45" s="47" t="s">
        <v>972</v>
      </c>
      <c r="G45" s="89">
        <v>11388</v>
      </c>
      <c r="H45" s="89" t="s">
        <v>91</v>
      </c>
      <c r="I45" s="89" t="s">
        <v>108</v>
      </c>
      <c r="J45" s="89" t="s">
        <v>109</v>
      </c>
      <c r="K45" s="89" t="s">
        <v>110</v>
      </c>
      <c r="L45" s="89" t="s">
        <v>94</v>
      </c>
      <c r="M45" s="52">
        <v>8580</v>
      </c>
      <c r="N45" s="53" t="s">
        <v>91</v>
      </c>
      <c r="O45" s="53" t="s">
        <v>264</v>
      </c>
      <c r="P45" s="53" t="s">
        <v>115</v>
      </c>
      <c r="Q45" s="53" t="s">
        <v>116</v>
      </c>
      <c r="R45" s="55" t="s">
        <v>195</v>
      </c>
    </row>
    <row r="46" spans="1:18" ht="25.5" x14ac:dyDescent="0.2">
      <c r="A46" s="48">
        <v>177</v>
      </c>
      <c r="B46" s="46" t="s">
        <v>91</v>
      </c>
      <c r="C46" s="49" t="s">
        <v>933</v>
      </c>
      <c r="D46" s="49" t="s">
        <v>890</v>
      </c>
      <c r="E46" s="49" t="s">
        <v>891</v>
      </c>
      <c r="F46" s="47" t="s">
        <v>972</v>
      </c>
      <c r="G46" s="89">
        <v>11386</v>
      </c>
      <c r="H46" s="89" t="s">
        <v>91</v>
      </c>
      <c r="I46" s="89" t="s">
        <v>111</v>
      </c>
      <c r="J46" s="89" t="s">
        <v>109</v>
      </c>
      <c r="K46" s="89" t="s">
        <v>110</v>
      </c>
      <c r="L46" s="89" t="s">
        <v>94</v>
      </c>
      <c r="M46" s="50">
        <v>9763</v>
      </c>
      <c r="N46" s="51" t="s">
        <v>91</v>
      </c>
      <c r="O46" s="51" t="s">
        <v>269</v>
      </c>
      <c r="P46" s="51" t="s">
        <v>115</v>
      </c>
      <c r="Q46" s="51" t="s">
        <v>116</v>
      </c>
      <c r="R46" s="54" t="s">
        <v>195</v>
      </c>
    </row>
    <row r="47" spans="1:18" ht="25.5" x14ac:dyDescent="0.2">
      <c r="A47" s="48">
        <v>178</v>
      </c>
      <c r="B47" s="46" t="s">
        <v>91</v>
      </c>
      <c r="C47" s="49" t="s">
        <v>931</v>
      </c>
      <c r="D47" s="49" t="s">
        <v>890</v>
      </c>
      <c r="E47" s="49" t="s">
        <v>891</v>
      </c>
      <c r="F47" s="47" t="s">
        <v>972</v>
      </c>
      <c r="G47" s="89">
        <v>11385</v>
      </c>
      <c r="H47" s="89" t="s">
        <v>91</v>
      </c>
      <c r="I47" s="89" t="s">
        <v>112</v>
      </c>
      <c r="J47" s="89" t="s">
        <v>109</v>
      </c>
      <c r="K47" s="89" t="s">
        <v>110</v>
      </c>
      <c r="L47" s="89" t="s">
        <v>94</v>
      </c>
      <c r="M47" s="50">
        <v>9762</v>
      </c>
      <c r="N47" s="51" t="s">
        <v>91</v>
      </c>
      <c r="O47" s="51" t="s">
        <v>268</v>
      </c>
      <c r="P47" s="51" t="s">
        <v>115</v>
      </c>
      <c r="Q47" s="51" t="s">
        <v>116</v>
      </c>
      <c r="R47" s="54" t="s">
        <v>195</v>
      </c>
    </row>
    <row r="48" spans="1:18" ht="38.25" x14ac:dyDescent="0.2">
      <c r="A48" s="48">
        <v>180</v>
      </c>
      <c r="B48" s="46" t="s">
        <v>91</v>
      </c>
      <c r="C48" s="49" t="s">
        <v>1261</v>
      </c>
      <c r="D48" s="49" t="s">
        <v>1228</v>
      </c>
      <c r="E48" s="49" t="s">
        <v>915</v>
      </c>
      <c r="F48" s="47" t="s">
        <v>972</v>
      </c>
      <c r="G48" s="89">
        <v>11387</v>
      </c>
      <c r="H48" s="89" t="s">
        <v>91</v>
      </c>
      <c r="I48" s="89" t="s">
        <v>113</v>
      </c>
      <c r="J48" s="89" t="s">
        <v>109</v>
      </c>
      <c r="K48" s="89" t="s">
        <v>110</v>
      </c>
      <c r="L48" s="89" t="s">
        <v>94</v>
      </c>
      <c r="M48" s="52">
        <v>9761</v>
      </c>
      <c r="N48" s="53" t="s">
        <v>91</v>
      </c>
      <c r="O48" s="53" t="s">
        <v>267</v>
      </c>
      <c r="P48" s="53" t="s">
        <v>115</v>
      </c>
      <c r="Q48" s="53" t="s">
        <v>116</v>
      </c>
      <c r="R48" s="55" t="s">
        <v>195</v>
      </c>
    </row>
    <row r="49" spans="1:18" ht="38.25" x14ac:dyDescent="0.2">
      <c r="A49" s="48">
        <v>181</v>
      </c>
      <c r="B49" s="46" t="s">
        <v>91</v>
      </c>
      <c r="C49" s="49" t="s">
        <v>1262</v>
      </c>
      <c r="D49" s="49" t="s">
        <v>1228</v>
      </c>
      <c r="E49" s="49" t="s">
        <v>915</v>
      </c>
      <c r="F49" s="47" t="s">
        <v>972</v>
      </c>
      <c r="G49" s="89">
        <v>11325</v>
      </c>
      <c r="H49" s="89" t="s">
        <v>91</v>
      </c>
      <c r="I49" s="89" t="s">
        <v>119</v>
      </c>
      <c r="J49" s="89" t="s">
        <v>115</v>
      </c>
      <c r="K49" s="89" t="s">
        <v>116</v>
      </c>
      <c r="L49" s="89" t="s">
        <v>94</v>
      </c>
      <c r="M49" s="50">
        <v>12419</v>
      </c>
      <c r="N49" s="51" t="s">
        <v>91</v>
      </c>
      <c r="O49" s="51" t="s">
        <v>276</v>
      </c>
      <c r="P49" s="51" t="s">
        <v>115</v>
      </c>
      <c r="Q49" s="51" t="s">
        <v>116</v>
      </c>
      <c r="R49" s="54" t="s">
        <v>195</v>
      </c>
    </row>
    <row r="50" spans="1:18" ht="25.5" x14ac:dyDescent="0.2">
      <c r="A50" s="48">
        <v>8592</v>
      </c>
      <c r="B50" s="46" t="s">
        <v>91</v>
      </c>
      <c r="C50" s="49" t="s">
        <v>943</v>
      </c>
      <c r="D50" s="49" t="s">
        <v>890</v>
      </c>
      <c r="E50" s="49" t="s">
        <v>891</v>
      </c>
      <c r="F50" s="47" t="s">
        <v>972</v>
      </c>
      <c r="G50" s="89">
        <v>11328</v>
      </c>
      <c r="H50" s="89" t="s">
        <v>91</v>
      </c>
      <c r="I50" s="89" t="s">
        <v>114</v>
      </c>
      <c r="J50" s="89" t="s">
        <v>115</v>
      </c>
      <c r="K50" s="89" t="s">
        <v>116</v>
      </c>
      <c r="L50" s="89" t="s">
        <v>94</v>
      </c>
      <c r="M50" s="52">
        <v>12138</v>
      </c>
      <c r="N50" s="53" t="s">
        <v>91</v>
      </c>
      <c r="O50" s="53" t="s">
        <v>277</v>
      </c>
      <c r="P50" s="53" t="s">
        <v>115</v>
      </c>
      <c r="Q50" s="53" t="s">
        <v>116</v>
      </c>
      <c r="R50" s="55" t="s">
        <v>195</v>
      </c>
    </row>
    <row r="51" spans="1:18" ht="25.5" x14ac:dyDescent="0.2">
      <c r="A51" s="48">
        <v>8659</v>
      </c>
      <c r="B51" s="46" t="s">
        <v>91</v>
      </c>
      <c r="C51" s="49" t="s">
        <v>1263</v>
      </c>
      <c r="D51" s="49" t="s">
        <v>897</v>
      </c>
      <c r="E51" s="49" t="s">
        <v>898</v>
      </c>
      <c r="F51" s="47" t="s">
        <v>972</v>
      </c>
      <c r="G51" s="89">
        <v>11327</v>
      </c>
      <c r="H51" s="89" t="s">
        <v>91</v>
      </c>
      <c r="I51" s="89" t="s">
        <v>117</v>
      </c>
      <c r="J51" s="89" t="s">
        <v>115</v>
      </c>
      <c r="K51" s="89" t="s">
        <v>116</v>
      </c>
      <c r="L51" s="89" t="s">
        <v>94</v>
      </c>
      <c r="M51" s="52">
        <v>9757</v>
      </c>
      <c r="N51" s="53" t="s">
        <v>91</v>
      </c>
      <c r="O51" s="53" t="s">
        <v>275</v>
      </c>
      <c r="P51" s="53" t="s">
        <v>115</v>
      </c>
      <c r="Q51" s="53" t="s">
        <v>116</v>
      </c>
      <c r="R51" s="55" t="s">
        <v>195</v>
      </c>
    </row>
    <row r="52" spans="1:18" ht="25.5" x14ac:dyDescent="0.2">
      <c r="A52" s="48">
        <v>9300</v>
      </c>
      <c r="B52" s="46" t="s">
        <v>91</v>
      </c>
      <c r="C52" s="49" t="s">
        <v>1264</v>
      </c>
      <c r="D52" s="49" t="s">
        <v>899</v>
      </c>
      <c r="E52" s="49" t="s">
        <v>900</v>
      </c>
      <c r="F52" s="47" t="s">
        <v>972</v>
      </c>
      <c r="G52" s="89">
        <v>11326</v>
      </c>
      <c r="H52" s="89" t="s">
        <v>91</v>
      </c>
      <c r="I52" s="89" t="s">
        <v>118</v>
      </c>
      <c r="J52" s="89" t="s">
        <v>115</v>
      </c>
      <c r="K52" s="89" t="s">
        <v>116</v>
      </c>
      <c r="L52" s="89" t="s">
        <v>94</v>
      </c>
      <c r="M52" s="50">
        <v>9758</v>
      </c>
      <c r="N52" s="51" t="s">
        <v>91</v>
      </c>
      <c r="O52" s="51" t="s">
        <v>274</v>
      </c>
      <c r="P52" s="51" t="s">
        <v>115</v>
      </c>
      <c r="Q52" s="51" t="s">
        <v>116</v>
      </c>
      <c r="R52" s="54" t="s">
        <v>195</v>
      </c>
    </row>
    <row r="53" spans="1:18" ht="25.5" x14ac:dyDescent="0.2">
      <c r="A53" s="48">
        <v>9456</v>
      </c>
      <c r="B53" s="46" t="s">
        <v>91</v>
      </c>
      <c r="C53" s="49" t="s">
        <v>1265</v>
      </c>
      <c r="D53" s="49" t="s">
        <v>901</v>
      </c>
      <c r="E53" s="49" t="s">
        <v>902</v>
      </c>
      <c r="F53" s="47" t="s">
        <v>972</v>
      </c>
      <c r="G53" s="89">
        <v>11322</v>
      </c>
      <c r="H53" s="89" t="s">
        <v>91</v>
      </c>
      <c r="I53" s="89" t="s">
        <v>123</v>
      </c>
      <c r="J53" s="89" t="s">
        <v>121</v>
      </c>
      <c r="K53" s="89" t="s">
        <v>122</v>
      </c>
      <c r="L53" s="89" t="s">
        <v>94</v>
      </c>
      <c r="M53" s="52">
        <v>9759</v>
      </c>
      <c r="N53" s="53" t="s">
        <v>91</v>
      </c>
      <c r="O53" s="53" t="s">
        <v>273</v>
      </c>
      <c r="P53" s="53" t="s">
        <v>115</v>
      </c>
      <c r="Q53" s="53" t="s">
        <v>116</v>
      </c>
      <c r="R53" s="55" t="s">
        <v>195</v>
      </c>
    </row>
    <row r="54" spans="1:18" ht="25.5" x14ac:dyDescent="0.2">
      <c r="A54" s="48">
        <v>9556</v>
      </c>
      <c r="B54" s="46" t="s">
        <v>91</v>
      </c>
      <c r="C54" s="49" t="s">
        <v>755</v>
      </c>
      <c r="D54" s="49" t="s">
        <v>912</v>
      </c>
      <c r="E54" s="49" t="s">
        <v>913</v>
      </c>
      <c r="F54" s="47" t="s">
        <v>972</v>
      </c>
      <c r="G54" s="89">
        <v>11320</v>
      </c>
      <c r="H54" s="89" t="s">
        <v>91</v>
      </c>
      <c r="I54" s="89" t="s">
        <v>124</v>
      </c>
      <c r="J54" s="89" t="s">
        <v>121</v>
      </c>
      <c r="K54" s="89" t="s">
        <v>122</v>
      </c>
      <c r="L54" s="89" t="s">
        <v>94</v>
      </c>
      <c r="M54" s="50">
        <v>9760</v>
      </c>
      <c r="N54" s="51" t="s">
        <v>91</v>
      </c>
      <c r="O54" s="51" t="s">
        <v>272</v>
      </c>
      <c r="P54" s="51" t="s">
        <v>115</v>
      </c>
      <c r="Q54" s="51" t="s">
        <v>116</v>
      </c>
      <c r="R54" s="54" t="s">
        <v>195</v>
      </c>
    </row>
    <row r="55" spans="1:18" ht="25.5" x14ac:dyDescent="0.2">
      <c r="A55" s="48">
        <v>9566</v>
      </c>
      <c r="B55" s="46" t="s">
        <v>91</v>
      </c>
      <c r="C55" s="49" t="s">
        <v>893</v>
      </c>
      <c r="D55" s="49" t="s">
        <v>890</v>
      </c>
      <c r="E55" s="49" t="s">
        <v>891</v>
      </c>
      <c r="F55" s="47" t="s">
        <v>972</v>
      </c>
      <c r="G55" s="89">
        <v>11321</v>
      </c>
      <c r="H55" s="89" t="s">
        <v>91</v>
      </c>
      <c r="I55" s="89" t="s">
        <v>125</v>
      </c>
      <c r="J55" s="89" t="s">
        <v>121</v>
      </c>
      <c r="K55" s="89" t="s">
        <v>122</v>
      </c>
      <c r="L55" s="89" t="s">
        <v>94</v>
      </c>
      <c r="M55" s="52">
        <v>2196</v>
      </c>
      <c r="N55" s="53" t="s">
        <v>91</v>
      </c>
      <c r="O55" s="53" t="s">
        <v>271</v>
      </c>
      <c r="P55" s="53" t="s">
        <v>115</v>
      </c>
      <c r="Q55" s="53" t="s">
        <v>116</v>
      </c>
      <c r="R55" s="55" t="s">
        <v>195</v>
      </c>
    </row>
    <row r="56" spans="1:18" ht="25.5" x14ac:dyDescent="0.2">
      <c r="A56" s="48">
        <v>9585</v>
      </c>
      <c r="B56" s="46" t="s">
        <v>91</v>
      </c>
      <c r="C56" s="49" t="s">
        <v>1266</v>
      </c>
      <c r="D56" s="49" t="s">
        <v>912</v>
      </c>
      <c r="E56" s="49" t="s">
        <v>913</v>
      </c>
      <c r="F56" s="47" t="s">
        <v>972</v>
      </c>
      <c r="G56" s="89">
        <v>11323</v>
      </c>
      <c r="H56" s="89" t="s">
        <v>91</v>
      </c>
      <c r="I56" s="89" t="s">
        <v>120</v>
      </c>
      <c r="J56" s="89" t="s">
        <v>121</v>
      </c>
      <c r="K56" s="89" t="s">
        <v>122</v>
      </c>
      <c r="L56" s="89" t="s">
        <v>94</v>
      </c>
      <c r="M56" s="50">
        <v>13819</v>
      </c>
      <c r="N56" s="51" t="s">
        <v>91</v>
      </c>
      <c r="O56" s="51" t="s">
        <v>1037</v>
      </c>
      <c r="P56" s="51" t="s">
        <v>115</v>
      </c>
      <c r="Q56" s="51" t="s">
        <v>116</v>
      </c>
      <c r="R56" s="54" t="s">
        <v>195</v>
      </c>
    </row>
    <row r="57" spans="1:18" ht="25.5" x14ac:dyDescent="0.2">
      <c r="A57" s="48">
        <v>9588</v>
      </c>
      <c r="B57" s="46" t="s">
        <v>91</v>
      </c>
      <c r="C57" s="49" t="s">
        <v>1267</v>
      </c>
      <c r="D57" s="49" t="s">
        <v>912</v>
      </c>
      <c r="E57" s="49" t="s">
        <v>913</v>
      </c>
      <c r="F57" s="47" t="s">
        <v>972</v>
      </c>
      <c r="G57" s="89">
        <v>11310</v>
      </c>
      <c r="H57" s="89" t="s">
        <v>91</v>
      </c>
      <c r="I57" s="89" t="s">
        <v>1128</v>
      </c>
      <c r="J57" s="89" t="s">
        <v>1038</v>
      </c>
      <c r="K57" s="89" t="s">
        <v>126</v>
      </c>
      <c r="L57" s="89" t="s">
        <v>94</v>
      </c>
      <c r="M57" s="52">
        <v>7236</v>
      </c>
      <c r="N57" s="53" t="s">
        <v>91</v>
      </c>
      <c r="O57" s="53" t="s">
        <v>446</v>
      </c>
      <c r="P57" s="53" t="s">
        <v>1038</v>
      </c>
      <c r="Q57" s="53" t="s">
        <v>126</v>
      </c>
      <c r="R57" s="55" t="s">
        <v>195</v>
      </c>
    </row>
    <row r="58" spans="1:18" ht="25.5" x14ac:dyDescent="0.2">
      <c r="A58" s="48">
        <v>9589</v>
      </c>
      <c r="B58" s="46" t="s">
        <v>91</v>
      </c>
      <c r="C58" s="49" t="s">
        <v>1268</v>
      </c>
      <c r="D58" s="49" t="s">
        <v>912</v>
      </c>
      <c r="E58" s="49" t="s">
        <v>913</v>
      </c>
      <c r="F58" s="47" t="s">
        <v>972</v>
      </c>
      <c r="G58" s="89">
        <v>11311</v>
      </c>
      <c r="H58" s="89" t="s">
        <v>91</v>
      </c>
      <c r="I58" s="89" t="s">
        <v>1129</v>
      </c>
      <c r="J58" s="89" t="s">
        <v>1038</v>
      </c>
      <c r="K58" s="89" t="s">
        <v>126</v>
      </c>
      <c r="L58" s="89" t="s">
        <v>94</v>
      </c>
      <c r="M58" s="50">
        <v>13465</v>
      </c>
      <c r="N58" s="51" t="s">
        <v>91</v>
      </c>
      <c r="O58" s="51" t="s">
        <v>443</v>
      </c>
      <c r="P58" s="51" t="s">
        <v>1038</v>
      </c>
      <c r="Q58" s="51" t="s">
        <v>126</v>
      </c>
      <c r="R58" s="54" t="s">
        <v>195</v>
      </c>
    </row>
    <row r="59" spans="1:18" ht="25.5" x14ac:dyDescent="0.2">
      <c r="A59" s="48">
        <v>9721</v>
      </c>
      <c r="B59" s="46" t="s">
        <v>91</v>
      </c>
      <c r="C59" s="49" t="s">
        <v>1269</v>
      </c>
      <c r="D59" s="49" t="s">
        <v>899</v>
      </c>
      <c r="E59" s="49" t="s">
        <v>900</v>
      </c>
      <c r="F59" s="47" t="s">
        <v>972</v>
      </c>
      <c r="G59" s="89">
        <v>11352</v>
      </c>
      <c r="H59" s="89" t="s">
        <v>91</v>
      </c>
      <c r="I59" s="89" t="s">
        <v>1130</v>
      </c>
      <c r="J59" s="89" t="s">
        <v>1038</v>
      </c>
      <c r="K59" s="89" t="s">
        <v>126</v>
      </c>
      <c r="L59" s="89" t="s">
        <v>94</v>
      </c>
      <c r="M59" s="50">
        <v>12120</v>
      </c>
      <c r="N59" s="51" t="s">
        <v>91</v>
      </c>
      <c r="O59" s="51" t="s">
        <v>445</v>
      </c>
      <c r="P59" s="51" t="s">
        <v>1038</v>
      </c>
      <c r="Q59" s="51" t="s">
        <v>126</v>
      </c>
      <c r="R59" s="54" t="s">
        <v>195</v>
      </c>
    </row>
    <row r="60" spans="1:18" ht="25.5" x14ac:dyDescent="0.2">
      <c r="A60" s="48">
        <v>12881</v>
      </c>
      <c r="B60" s="46" t="s">
        <v>91</v>
      </c>
      <c r="C60" s="49" t="s">
        <v>1270</v>
      </c>
      <c r="D60" s="49" t="s">
        <v>912</v>
      </c>
      <c r="E60" s="49" t="s">
        <v>913</v>
      </c>
      <c r="F60" s="47" t="s">
        <v>972</v>
      </c>
      <c r="G60" s="89">
        <v>11312</v>
      </c>
      <c r="H60" s="89" t="s">
        <v>91</v>
      </c>
      <c r="I60" s="89" t="s">
        <v>1131</v>
      </c>
      <c r="J60" s="89" t="s">
        <v>1038</v>
      </c>
      <c r="K60" s="89" t="s">
        <v>126</v>
      </c>
      <c r="L60" s="89" t="s">
        <v>94</v>
      </c>
      <c r="M60" s="52">
        <v>2202</v>
      </c>
      <c r="N60" s="53" t="s">
        <v>91</v>
      </c>
      <c r="O60" s="53" t="s">
        <v>444</v>
      </c>
      <c r="P60" s="53" t="s">
        <v>1038</v>
      </c>
      <c r="Q60" s="53" t="s">
        <v>126</v>
      </c>
      <c r="R60" s="55" t="s">
        <v>195</v>
      </c>
    </row>
    <row r="61" spans="1:18" ht="25.5" x14ac:dyDescent="0.2">
      <c r="A61" s="48">
        <v>12936</v>
      </c>
      <c r="B61" s="46" t="s">
        <v>91</v>
      </c>
      <c r="C61" s="49" t="s">
        <v>1271</v>
      </c>
      <c r="D61" s="49" t="s">
        <v>899</v>
      </c>
      <c r="E61" s="49" t="s">
        <v>900</v>
      </c>
      <c r="F61" s="47" t="s">
        <v>972</v>
      </c>
      <c r="G61" s="89">
        <v>11335</v>
      </c>
      <c r="H61" s="89" t="s">
        <v>91</v>
      </c>
      <c r="I61" s="89" t="s">
        <v>1132</v>
      </c>
      <c r="J61" s="89" t="s">
        <v>1038</v>
      </c>
      <c r="K61" s="89" t="s">
        <v>126</v>
      </c>
      <c r="L61" s="89" t="s">
        <v>94</v>
      </c>
      <c r="M61" s="52">
        <v>8320</v>
      </c>
      <c r="N61" s="53" t="s">
        <v>91</v>
      </c>
      <c r="O61" s="53" t="s">
        <v>440</v>
      </c>
      <c r="P61" s="53" t="s">
        <v>1038</v>
      </c>
      <c r="Q61" s="53" t="s">
        <v>126</v>
      </c>
      <c r="R61" s="55" t="s">
        <v>195</v>
      </c>
    </row>
    <row r="62" spans="1:18" ht="38.25" x14ac:dyDescent="0.2">
      <c r="A62" s="48">
        <v>13029</v>
      </c>
      <c r="B62" s="46" t="s">
        <v>91</v>
      </c>
      <c r="C62" s="49" t="s">
        <v>1272</v>
      </c>
      <c r="D62" s="49" t="s">
        <v>1228</v>
      </c>
      <c r="E62" s="49" t="s">
        <v>915</v>
      </c>
      <c r="F62" s="47" t="s">
        <v>972</v>
      </c>
      <c r="G62" s="89">
        <v>9895</v>
      </c>
      <c r="H62" s="89" t="s">
        <v>91</v>
      </c>
      <c r="I62" s="89" t="s">
        <v>127</v>
      </c>
      <c r="J62" s="89" t="s">
        <v>128</v>
      </c>
      <c r="K62" s="89" t="s">
        <v>129</v>
      </c>
      <c r="L62" s="89" t="s">
        <v>94</v>
      </c>
      <c r="M62" s="50">
        <v>8319</v>
      </c>
      <c r="N62" s="51" t="s">
        <v>91</v>
      </c>
      <c r="O62" s="51" t="s">
        <v>439</v>
      </c>
      <c r="P62" s="51" t="s">
        <v>1038</v>
      </c>
      <c r="Q62" s="51" t="s">
        <v>126</v>
      </c>
      <c r="R62" s="54" t="s">
        <v>195</v>
      </c>
    </row>
    <row r="63" spans="1:18" ht="25.5" x14ac:dyDescent="0.2">
      <c r="A63" s="48">
        <v>12981</v>
      </c>
      <c r="B63" s="46" t="s">
        <v>91</v>
      </c>
      <c r="C63" s="49" t="s">
        <v>941</v>
      </c>
      <c r="D63" s="49" t="s">
        <v>890</v>
      </c>
      <c r="E63" s="49" t="s">
        <v>891</v>
      </c>
      <c r="F63" s="47" t="s">
        <v>972</v>
      </c>
      <c r="G63" s="89">
        <v>9898</v>
      </c>
      <c r="H63" s="89" t="s">
        <v>91</v>
      </c>
      <c r="I63" s="89" t="s">
        <v>130</v>
      </c>
      <c r="J63" s="89" t="s">
        <v>128</v>
      </c>
      <c r="K63" s="89" t="s">
        <v>129</v>
      </c>
      <c r="L63" s="89" t="s">
        <v>94</v>
      </c>
      <c r="M63" s="50">
        <v>8318</v>
      </c>
      <c r="N63" s="51" t="s">
        <v>91</v>
      </c>
      <c r="O63" s="51" t="s">
        <v>442</v>
      </c>
      <c r="P63" s="51" t="s">
        <v>1038</v>
      </c>
      <c r="Q63" s="51" t="s">
        <v>126</v>
      </c>
      <c r="R63" s="54" t="s">
        <v>195</v>
      </c>
    </row>
    <row r="64" spans="1:18" ht="38.25" x14ac:dyDescent="0.2">
      <c r="A64" s="48">
        <v>184</v>
      </c>
      <c r="B64" s="46" t="s">
        <v>91</v>
      </c>
      <c r="C64" s="49" t="s">
        <v>1273</v>
      </c>
      <c r="D64" s="49" t="s">
        <v>1228</v>
      </c>
      <c r="E64" s="49" t="s">
        <v>915</v>
      </c>
      <c r="F64" s="47" t="s">
        <v>972</v>
      </c>
      <c r="G64" s="89">
        <v>9897</v>
      </c>
      <c r="H64" s="89" t="s">
        <v>91</v>
      </c>
      <c r="I64" s="89" t="s">
        <v>131</v>
      </c>
      <c r="J64" s="89" t="s">
        <v>128</v>
      </c>
      <c r="K64" s="89" t="s">
        <v>129</v>
      </c>
      <c r="L64" s="89" t="s">
        <v>94</v>
      </c>
      <c r="M64" s="52">
        <v>7235</v>
      </c>
      <c r="N64" s="53" t="s">
        <v>91</v>
      </c>
      <c r="O64" s="53" t="s">
        <v>447</v>
      </c>
      <c r="P64" s="53" t="s">
        <v>1038</v>
      </c>
      <c r="Q64" s="53" t="s">
        <v>126</v>
      </c>
      <c r="R64" s="55" t="s">
        <v>195</v>
      </c>
    </row>
    <row r="65" spans="1:18" ht="25.5" x14ac:dyDescent="0.2">
      <c r="A65" s="48">
        <v>205</v>
      </c>
      <c r="B65" s="46" t="s">
        <v>91</v>
      </c>
      <c r="C65" s="49" t="s">
        <v>1274</v>
      </c>
      <c r="D65" s="49" t="s">
        <v>904</v>
      </c>
      <c r="E65" s="49" t="s">
        <v>905</v>
      </c>
      <c r="F65" s="47" t="s">
        <v>972</v>
      </c>
      <c r="G65" s="89">
        <v>9896</v>
      </c>
      <c r="H65" s="89" t="s">
        <v>91</v>
      </c>
      <c r="I65" s="89" t="s">
        <v>132</v>
      </c>
      <c r="J65" s="89" t="s">
        <v>128</v>
      </c>
      <c r="K65" s="89" t="s">
        <v>129</v>
      </c>
      <c r="L65" s="89" t="s">
        <v>94</v>
      </c>
      <c r="M65" s="50">
        <v>7234</v>
      </c>
      <c r="N65" s="51" t="s">
        <v>91</v>
      </c>
      <c r="O65" s="51" t="s">
        <v>441</v>
      </c>
      <c r="P65" s="51" t="s">
        <v>1038</v>
      </c>
      <c r="Q65" s="51" t="s">
        <v>126</v>
      </c>
      <c r="R65" s="54" t="s">
        <v>195</v>
      </c>
    </row>
    <row r="66" spans="1:18" ht="25.5" x14ac:dyDescent="0.2">
      <c r="A66" s="48">
        <v>2251</v>
      </c>
      <c r="B66" s="46" t="s">
        <v>91</v>
      </c>
      <c r="C66" s="49" t="s">
        <v>1275</v>
      </c>
      <c r="D66" s="49" t="s">
        <v>901</v>
      </c>
      <c r="E66" s="49" t="s">
        <v>902</v>
      </c>
      <c r="F66" s="47" t="s">
        <v>972</v>
      </c>
      <c r="G66" s="89">
        <v>11367</v>
      </c>
      <c r="H66" s="89" t="s">
        <v>91</v>
      </c>
      <c r="I66" s="89" t="s">
        <v>136</v>
      </c>
      <c r="J66" s="89" t="s">
        <v>134</v>
      </c>
      <c r="K66" s="89" t="s">
        <v>135</v>
      </c>
      <c r="L66" s="89" t="s">
        <v>94</v>
      </c>
      <c r="M66" s="52">
        <v>9635</v>
      </c>
      <c r="N66" s="53" t="s">
        <v>91</v>
      </c>
      <c r="O66" s="53" t="s">
        <v>1039</v>
      </c>
      <c r="P66" s="53" t="s">
        <v>197</v>
      </c>
      <c r="Q66" s="53" t="s">
        <v>198</v>
      </c>
      <c r="R66" s="55" t="s">
        <v>195</v>
      </c>
    </row>
    <row r="67" spans="1:18" ht="25.5" x14ac:dyDescent="0.2">
      <c r="A67" s="48">
        <v>9586</v>
      </c>
      <c r="B67" s="46" t="s">
        <v>91</v>
      </c>
      <c r="C67" s="49" t="s">
        <v>1276</v>
      </c>
      <c r="D67" s="49" t="s">
        <v>912</v>
      </c>
      <c r="E67" s="49" t="s">
        <v>913</v>
      </c>
      <c r="F67" s="47" t="s">
        <v>972</v>
      </c>
      <c r="G67" s="89">
        <v>11366</v>
      </c>
      <c r="H67" s="89" t="s">
        <v>91</v>
      </c>
      <c r="I67" s="89" t="s">
        <v>133</v>
      </c>
      <c r="J67" s="89" t="s">
        <v>134</v>
      </c>
      <c r="K67" s="89" t="s">
        <v>135</v>
      </c>
      <c r="L67" s="89" t="s">
        <v>94</v>
      </c>
      <c r="M67" s="52">
        <v>12251</v>
      </c>
      <c r="N67" s="53" t="s">
        <v>91</v>
      </c>
      <c r="O67" s="53" t="s">
        <v>448</v>
      </c>
      <c r="P67" s="53" t="s">
        <v>197</v>
      </c>
      <c r="Q67" s="53" t="s">
        <v>198</v>
      </c>
      <c r="R67" s="55" t="s">
        <v>195</v>
      </c>
    </row>
    <row r="68" spans="1:18" ht="25.5" x14ac:dyDescent="0.2">
      <c r="A68" s="48">
        <v>9591</v>
      </c>
      <c r="B68" s="46" t="s">
        <v>91</v>
      </c>
      <c r="C68" s="49" t="s">
        <v>1277</v>
      </c>
      <c r="D68" s="49" t="s">
        <v>912</v>
      </c>
      <c r="E68" s="49" t="s">
        <v>913</v>
      </c>
      <c r="F68" s="47" t="s">
        <v>972</v>
      </c>
      <c r="G68" s="89">
        <v>11365</v>
      </c>
      <c r="H68" s="89" t="s">
        <v>91</v>
      </c>
      <c r="I68" s="89" t="s">
        <v>137</v>
      </c>
      <c r="J68" s="89" t="s">
        <v>134</v>
      </c>
      <c r="K68" s="89" t="s">
        <v>135</v>
      </c>
      <c r="L68" s="89" t="s">
        <v>94</v>
      </c>
      <c r="M68" s="50">
        <v>13214</v>
      </c>
      <c r="N68" s="51" t="s">
        <v>91</v>
      </c>
      <c r="O68" s="51" t="s">
        <v>449</v>
      </c>
      <c r="P68" s="51" t="s">
        <v>197</v>
      </c>
      <c r="Q68" s="51" t="s">
        <v>198</v>
      </c>
      <c r="R68" s="54" t="s">
        <v>195</v>
      </c>
    </row>
    <row r="69" spans="1:18" ht="25.5" x14ac:dyDescent="0.2">
      <c r="A69" s="48">
        <v>9602</v>
      </c>
      <c r="B69" s="46" t="s">
        <v>91</v>
      </c>
      <c r="C69" s="49" t="s">
        <v>946</v>
      </c>
      <c r="D69" s="49" t="s">
        <v>912</v>
      </c>
      <c r="E69" s="49" t="s">
        <v>913</v>
      </c>
      <c r="F69" s="47" t="s">
        <v>972</v>
      </c>
      <c r="G69" s="89">
        <v>11407</v>
      </c>
      <c r="H69" s="89" t="s">
        <v>91</v>
      </c>
      <c r="I69" s="89" t="s">
        <v>140</v>
      </c>
      <c r="J69" s="89" t="s">
        <v>998</v>
      </c>
      <c r="K69" s="89" t="s">
        <v>103</v>
      </c>
      <c r="L69" s="89" t="s">
        <v>94</v>
      </c>
      <c r="M69" s="50">
        <v>2176</v>
      </c>
      <c r="N69" s="51" t="s">
        <v>91</v>
      </c>
      <c r="O69" s="51" t="s">
        <v>451</v>
      </c>
      <c r="P69" s="51" t="s">
        <v>197</v>
      </c>
      <c r="Q69" s="51" t="s">
        <v>198</v>
      </c>
      <c r="R69" s="54" t="s">
        <v>195</v>
      </c>
    </row>
    <row r="70" spans="1:18" ht="25.5" x14ac:dyDescent="0.2">
      <c r="A70" s="48">
        <v>50</v>
      </c>
      <c r="B70" s="46" t="s">
        <v>91</v>
      </c>
      <c r="C70" s="49" t="s">
        <v>923</v>
      </c>
      <c r="D70" s="49" t="s">
        <v>912</v>
      </c>
      <c r="E70" s="49" t="s">
        <v>913</v>
      </c>
      <c r="F70" s="47" t="s">
        <v>972</v>
      </c>
      <c r="G70" s="89">
        <v>9638</v>
      </c>
      <c r="H70" s="89" t="s">
        <v>91</v>
      </c>
      <c r="I70" s="89" t="s">
        <v>142</v>
      </c>
      <c r="J70" s="89" t="s">
        <v>998</v>
      </c>
      <c r="K70" s="89" t="s">
        <v>103</v>
      </c>
      <c r="L70" s="89" t="s">
        <v>94</v>
      </c>
      <c r="M70" s="52">
        <v>2206</v>
      </c>
      <c r="N70" s="53" t="s">
        <v>91</v>
      </c>
      <c r="O70" s="53" t="s">
        <v>452</v>
      </c>
      <c r="P70" s="53" t="s">
        <v>197</v>
      </c>
      <c r="Q70" s="53" t="s">
        <v>198</v>
      </c>
      <c r="R70" s="55" t="s">
        <v>195</v>
      </c>
    </row>
    <row r="71" spans="1:18" ht="25.5" x14ac:dyDescent="0.2">
      <c r="A71" s="48">
        <v>62</v>
      </c>
      <c r="B71" s="46" t="s">
        <v>91</v>
      </c>
      <c r="C71" s="49" t="s">
        <v>1278</v>
      </c>
      <c r="D71" s="49" t="s">
        <v>899</v>
      </c>
      <c r="E71" s="49" t="s">
        <v>900</v>
      </c>
      <c r="F71" s="47" t="s">
        <v>972</v>
      </c>
      <c r="G71" s="89">
        <v>13228</v>
      </c>
      <c r="H71" s="89" t="s">
        <v>91</v>
      </c>
      <c r="I71" s="89" t="s">
        <v>138</v>
      </c>
      <c r="J71" s="89" t="s">
        <v>998</v>
      </c>
      <c r="K71" s="89" t="s">
        <v>103</v>
      </c>
      <c r="L71" s="89" t="s">
        <v>94</v>
      </c>
      <c r="M71" s="50">
        <v>13698</v>
      </c>
      <c r="N71" s="51" t="s">
        <v>91</v>
      </c>
      <c r="O71" s="51" t="s">
        <v>1040</v>
      </c>
      <c r="P71" s="51" t="s">
        <v>197</v>
      </c>
      <c r="Q71" s="51" t="s">
        <v>198</v>
      </c>
      <c r="R71" s="54" t="s">
        <v>195</v>
      </c>
    </row>
    <row r="72" spans="1:18" ht="25.5" x14ac:dyDescent="0.2">
      <c r="A72" s="48">
        <v>88</v>
      </c>
      <c r="B72" s="46" t="s">
        <v>91</v>
      </c>
      <c r="C72" s="49" t="s">
        <v>935</v>
      </c>
      <c r="D72" s="49" t="s">
        <v>890</v>
      </c>
      <c r="E72" s="49" t="s">
        <v>891</v>
      </c>
      <c r="F72" s="47" t="s">
        <v>972</v>
      </c>
      <c r="G72" s="89">
        <v>12540</v>
      </c>
      <c r="H72" s="89" t="s">
        <v>91</v>
      </c>
      <c r="I72" s="89" t="s">
        <v>139</v>
      </c>
      <c r="J72" s="89" t="s">
        <v>998</v>
      </c>
      <c r="K72" s="89" t="s">
        <v>103</v>
      </c>
      <c r="L72" s="89" t="s">
        <v>94</v>
      </c>
      <c r="M72" s="52">
        <v>9634</v>
      </c>
      <c r="N72" s="53" t="s">
        <v>91</v>
      </c>
      <c r="O72" s="53" t="s">
        <v>1041</v>
      </c>
      <c r="P72" s="53" t="s">
        <v>197</v>
      </c>
      <c r="Q72" s="53" t="s">
        <v>198</v>
      </c>
      <c r="R72" s="55" t="s">
        <v>195</v>
      </c>
    </row>
    <row r="73" spans="1:18" ht="25.5" x14ac:dyDescent="0.2">
      <c r="A73" s="48">
        <v>99</v>
      </c>
      <c r="B73" s="46" t="s">
        <v>91</v>
      </c>
      <c r="C73" s="49" t="s">
        <v>1279</v>
      </c>
      <c r="D73" s="49" t="s">
        <v>904</v>
      </c>
      <c r="E73" s="49" t="s">
        <v>905</v>
      </c>
      <c r="F73" s="47" t="s">
        <v>972</v>
      </c>
      <c r="G73" s="89">
        <v>9639</v>
      </c>
      <c r="H73" s="89" t="s">
        <v>91</v>
      </c>
      <c r="I73" s="89" t="s">
        <v>141</v>
      </c>
      <c r="J73" s="89" t="s">
        <v>998</v>
      </c>
      <c r="K73" s="89" t="s">
        <v>103</v>
      </c>
      <c r="L73" s="89" t="s">
        <v>94</v>
      </c>
      <c r="M73" s="50">
        <v>9633</v>
      </c>
      <c r="N73" s="51" t="s">
        <v>91</v>
      </c>
      <c r="O73" s="51" t="s">
        <v>1042</v>
      </c>
      <c r="P73" s="51" t="s">
        <v>197</v>
      </c>
      <c r="Q73" s="51" t="s">
        <v>198</v>
      </c>
      <c r="R73" s="54" t="s">
        <v>195</v>
      </c>
    </row>
    <row r="74" spans="1:18" ht="38.25" x14ac:dyDescent="0.2">
      <c r="A74" s="48">
        <v>108</v>
      </c>
      <c r="B74" s="46" t="s">
        <v>91</v>
      </c>
      <c r="C74" s="49" t="s">
        <v>911</v>
      </c>
      <c r="D74" s="49" t="s">
        <v>1229</v>
      </c>
      <c r="E74" s="49" t="s">
        <v>896</v>
      </c>
      <c r="F74" s="47" t="s">
        <v>972</v>
      </c>
      <c r="G74" s="89">
        <v>9491</v>
      </c>
      <c r="H74" s="89" t="s">
        <v>91</v>
      </c>
      <c r="I74" s="89" t="s">
        <v>143</v>
      </c>
      <c r="J74" s="89" t="s">
        <v>109</v>
      </c>
      <c r="K74" s="89" t="s">
        <v>110</v>
      </c>
      <c r="L74" s="89" t="s">
        <v>94</v>
      </c>
      <c r="M74" s="52">
        <v>13226</v>
      </c>
      <c r="N74" s="53" t="s">
        <v>91</v>
      </c>
      <c r="O74" s="53" t="s">
        <v>450</v>
      </c>
      <c r="P74" s="53" t="s">
        <v>197</v>
      </c>
      <c r="Q74" s="53" t="s">
        <v>198</v>
      </c>
      <c r="R74" s="55" t="s">
        <v>195</v>
      </c>
    </row>
    <row r="75" spans="1:18" ht="25.5" x14ac:dyDescent="0.2">
      <c r="A75" s="48">
        <v>116</v>
      </c>
      <c r="B75" s="46" t="s">
        <v>91</v>
      </c>
      <c r="C75" s="49" t="s">
        <v>1280</v>
      </c>
      <c r="D75" s="49" t="s">
        <v>901</v>
      </c>
      <c r="E75" s="49" t="s">
        <v>902</v>
      </c>
      <c r="F75" s="47" t="s">
        <v>972</v>
      </c>
      <c r="G75" s="89">
        <v>9484</v>
      </c>
      <c r="H75" s="89" t="s">
        <v>91</v>
      </c>
      <c r="I75" s="89" t="s">
        <v>1133</v>
      </c>
      <c r="J75" s="89" t="s">
        <v>1038</v>
      </c>
      <c r="K75" s="89" t="s">
        <v>126</v>
      </c>
      <c r="L75" s="89" t="s">
        <v>94</v>
      </c>
      <c r="M75" s="50">
        <v>1638</v>
      </c>
      <c r="N75" s="51" t="s">
        <v>91</v>
      </c>
      <c r="O75" s="51" t="s">
        <v>456</v>
      </c>
      <c r="P75" s="51" t="s">
        <v>121</v>
      </c>
      <c r="Q75" s="51" t="s">
        <v>122</v>
      </c>
      <c r="R75" s="54" t="s">
        <v>195</v>
      </c>
    </row>
    <row r="76" spans="1:18" ht="25.5" x14ac:dyDescent="0.2">
      <c r="A76" s="48">
        <v>143</v>
      </c>
      <c r="B76" s="46" t="s">
        <v>91</v>
      </c>
      <c r="C76" s="49" t="s">
        <v>922</v>
      </c>
      <c r="D76" s="49" t="s">
        <v>899</v>
      </c>
      <c r="E76" s="49" t="s">
        <v>900</v>
      </c>
      <c r="F76" s="47" t="s">
        <v>972</v>
      </c>
      <c r="G76" s="89">
        <v>11376</v>
      </c>
      <c r="H76" s="89" t="s">
        <v>91</v>
      </c>
      <c r="I76" s="89" t="s">
        <v>144</v>
      </c>
      <c r="J76" s="89" t="s">
        <v>145</v>
      </c>
      <c r="K76" s="89" t="s">
        <v>146</v>
      </c>
      <c r="L76" s="89" t="s">
        <v>94</v>
      </c>
      <c r="M76" s="52">
        <v>1619</v>
      </c>
      <c r="N76" s="53" t="s">
        <v>91</v>
      </c>
      <c r="O76" s="53" t="s">
        <v>455</v>
      </c>
      <c r="P76" s="53" t="s">
        <v>121</v>
      </c>
      <c r="Q76" s="53" t="s">
        <v>122</v>
      </c>
      <c r="R76" s="55" t="s">
        <v>195</v>
      </c>
    </row>
    <row r="77" spans="1:18" ht="25.5" x14ac:dyDescent="0.2">
      <c r="A77" s="48">
        <v>185</v>
      </c>
      <c r="B77" s="46" t="s">
        <v>91</v>
      </c>
      <c r="C77" s="49" t="s">
        <v>927</v>
      </c>
      <c r="D77" s="49" t="s">
        <v>897</v>
      </c>
      <c r="E77" s="49" t="s">
        <v>898</v>
      </c>
      <c r="F77" s="47" t="s">
        <v>972</v>
      </c>
      <c r="G77" s="89">
        <v>11375</v>
      </c>
      <c r="H77" s="89" t="s">
        <v>91</v>
      </c>
      <c r="I77" s="89" t="s">
        <v>147</v>
      </c>
      <c r="J77" s="89" t="s">
        <v>145</v>
      </c>
      <c r="K77" s="89" t="s">
        <v>146</v>
      </c>
      <c r="L77" s="89" t="s">
        <v>94</v>
      </c>
      <c r="M77" s="50">
        <v>1609</v>
      </c>
      <c r="N77" s="51" t="s">
        <v>91</v>
      </c>
      <c r="O77" s="51" t="s">
        <v>454</v>
      </c>
      <c r="P77" s="51" t="s">
        <v>121</v>
      </c>
      <c r="Q77" s="51" t="s">
        <v>122</v>
      </c>
      <c r="R77" s="54" t="s">
        <v>195</v>
      </c>
    </row>
    <row r="78" spans="1:18" ht="25.5" x14ac:dyDescent="0.2">
      <c r="A78" s="48">
        <v>8834</v>
      </c>
      <c r="B78" s="46" t="s">
        <v>91</v>
      </c>
      <c r="C78" s="49" t="s">
        <v>1281</v>
      </c>
      <c r="D78" s="49" t="s">
        <v>899</v>
      </c>
      <c r="E78" s="49" t="s">
        <v>900</v>
      </c>
      <c r="F78" s="47" t="s">
        <v>972</v>
      </c>
      <c r="G78" s="89">
        <v>9555</v>
      </c>
      <c r="H78" s="89" t="s">
        <v>91</v>
      </c>
      <c r="I78" s="89" t="s">
        <v>148</v>
      </c>
      <c r="J78" s="89" t="s">
        <v>145</v>
      </c>
      <c r="K78" s="89" t="s">
        <v>146</v>
      </c>
      <c r="L78" s="89" t="s">
        <v>94</v>
      </c>
      <c r="M78" s="52">
        <v>13352</v>
      </c>
      <c r="N78" s="53" t="s">
        <v>91</v>
      </c>
      <c r="O78" s="53" t="s">
        <v>465</v>
      </c>
      <c r="P78" s="53" t="s">
        <v>121</v>
      </c>
      <c r="Q78" s="53" t="s">
        <v>122</v>
      </c>
      <c r="R78" s="55" t="s">
        <v>195</v>
      </c>
    </row>
    <row r="79" spans="1:18" ht="25.5" x14ac:dyDescent="0.2">
      <c r="A79" s="48">
        <v>9302</v>
      </c>
      <c r="B79" s="46" t="s">
        <v>91</v>
      </c>
      <c r="C79" s="49" t="s">
        <v>1282</v>
      </c>
      <c r="D79" s="49" t="s">
        <v>899</v>
      </c>
      <c r="E79" s="49" t="s">
        <v>900</v>
      </c>
      <c r="F79" s="47" t="s">
        <v>972</v>
      </c>
      <c r="G79" s="89">
        <v>11377</v>
      </c>
      <c r="H79" s="89" t="s">
        <v>91</v>
      </c>
      <c r="I79" s="89" t="s">
        <v>149</v>
      </c>
      <c r="J79" s="89" t="s">
        <v>145</v>
      </c>
      <c r="K79" s="89" t="s">
        <v>146</v>
      </c>
      <c r="L79" s="89" t="s">
        <v>94</v>
      </c>
      <c r="M79" s="50">
        <v>13351</v>
      </c>
      <c r="N79" s="51" t="s">
        <v>91</v>
      </c>
      <c r="O79" s="51" t="s">
        <v>464</v>
      </c>
      <c r="P79" s="51" t="s">
        <v>121</v>
      </c>
      <c r="Q79" s="51" t="s">
        <v>122</v>
      </c>
      <c r="R79" s="54" t="s">
        <v>195</v>
      </c>
    </row>
    <row r="80" spans="1:18" ht="25.5" x14ac:dyDescent="0.2">
      <c r="A80" s="48">
        <v>9561</v>
      </c>
      <c r="B80" s="46" t="s">
        <v>91</v>
      </c>
      <c r="C80" s="49" t="s">
        <v>942</v>
      </c>
      <c r="D80" s="49" t="s">
        <v>890</v>
      </c>
      <c r="E80" s="49" t="s">
        <v>891</v>
      </c>
      <c r="F80" s="47" t="s">
        <v>972</v>
      </c>
      <c r="G80" s="89">
        <v>9418</v>
      </c>
      <c r="H80" s="89" t="s">
        <v>91</v>
      </c>
      <c r="I80" s="89" t="s">
        <v>1134</v>
      </c>
      <c r="J80" s="89" t="s">
        <v>1038</v>
      </c>
      <c r="K80" s="89" t="s">
        <v>126</v>
      </c>
      <c r="L80" s="89" t="s">
        <v>94</v>
      </c>
      <c r="M80" s="52">
        <v>13307</v>
      </c>
      <c r="N80" s="53" t="s">
        <v>91</v>
      </c>
      <c r="O80" s="53" t="s">
        <v>463</v>
      </c>
      <c r="P80" s="53" t="s">
        <v>121</v>
      </c>
      <c r="Q80" s="53" t="s">
        <v>122</v>
      </c>
      <c r="R80" s="55" t="s">
        <v>195</v>
      </c>
    </row>
    <row r="81" spans="1:18" ht="25.5" x14ac:dyDescent="0.2">
      <c r="A81" s="48">
        <v>9565</v>
      </c>
      <c r="B81" s="46" t="s">
        <v>91</v>
      </c>
      <c r="C81" s="49" t="s">
        <v>894</v>
      </c>
      <c r="D81" s="49" t="s">
        <v>890</v>
      </c>
      <c r="E81" s="49" t="s">
        <v>891</v>
      </c>
      <c r="F81" s="47" t="s">
        <v>972</v>
      </c>
      <c r="G81" s="89">
        <v>8890</v>
      </c>
      <c r="H81" s="89" t="s">
        <v>91</v>
      </c>
      <c r="I81" s="89" t="s">
        <v>150</v>
      </c>
      <c r="J81" s="89" t="s">
        <v>128</v>
      </c>
      <c r="K81" s="89" t="s">
        <v>129</v>
      </c>
      <c r="L81" s="89" t="s">
        <v>94</v>
      </c>
      <c r="M81" s="50">
        <v>1666</v>
      </c>
      <c r="N81" s="51" t="s">
        <v>91</v>
      </c>
      <c r="O81" s="51" t="s">
        <v>461</v>
      </c>
      <c r="P81" s="51" t="s">
        <v>121</v>
      </c>
      <c r="Q81" s="51" t="s">
        <v>122</v>
      </c>
      <c r="R81" s="54" t="s">
        <v>195</v>
      </c>
    </row>
    <row r="82" spans="1:18" ht="25.5" x14ac:dyDescent="0.2">
      <c r="A82" s="48">
        <v>9587</v>
      </c>
      <c r="B82" s="46" t="s">
        <v>91</v>
      </c>
      <c r="C82" s="49" t="s">
        <v>914</v>
      </c>
      <c r="D82" s="49" t="s">
        <v>912</v>
      </c>
      <c r="E82" s="49" t="s">
        <v>913</v>
      </c>
      <c r="F82" s="47" t="s">
        <v>972</v>
      </c>
      <c r="G82" s="89">
        <v>8888</v>
      </c>
      <c r="H82" s="89" t="s">
        <v>91</v>
      </c>
      <c r="I82" s="89" t="s">
        <v>151</v>
      </c>
      <c r="J82" s="89" t="s">
        <v>128</v>
      </c>
      <c r="K82" s="89" t="s">
        <v>129</v>
      </c>
      <c r="L82" s="89" t="s">
        <v>94</v>
      </c>
      <c r="M82" s="52">
        <v>2213</v>
      </c>
      <c r="N82" s="53" t="s">
        <v>91</v>
      </c>
      <c r="O82" s="53" t="s">
        <v>453</v>
      </c>
      <c r="P82" s="53" t="s">
        <v>121</v>
      </c>
      <c r="Q82" s="53" t="s">
        <v>122</v>
      </c>
      <c r="R82" s="55" t="s">
        <v>195</v>
      </c>
    </row>
    <row r="83" spans="1:18" ht="25.5" x14ac:dyDescent="0.2">
      <c r="A83" s="48">
        <v>9600</v>
      </c>
      <c r="B83" s="46" t="s">
        <v>91</v>
      </c>
      <c r="C83" s="49" t="s">
        <v>945</v>
      </c>
      <c r="D83" s="49" t="s">
        <v>912</v>
      </c>
      <c r="E83" s="49" t="s">
        <v>913</v>
      </c>
      <c r="F83" s="47" t="s">
        <v>972</v>
      </c>
      <c r="G83" s="89">
        <v>9414</v>
      </c>
      <c r="H83" s="89" t="s">
        <v>91</v>
      </c>
      <c r="I83" s="89" t="s">
        <v>156</v>
      </c>
      <c r="J83" s="89" t="s">
        <v>1018</v>
      </c>
      <c r="K83" s="89" t="s">
        <v>153</v>
      </c>
      <c r="L83" s="89" t="s">
        <v>94</v>
      </c>
      <c r="M83" s="50">
        <v>13875</v>
      </c>
      <c r="N83" s="51" t="s">
        <v>91</v>
      </c>
      <c r="O83" s="51" t="s">
        <v>1043</v>
      </c>
      <c r="P83" s="51" t="s">
        <v>121</v>
      </c>
      <c r="Q83" s="51" t="s">
        <v>122</v>
      </c>
      <c r="R83" s="54" t="s">
        <v>195</v>
      </c>
    </row>
    <row r="84" spans="1:18" ht="25.5" x14ac:dyDescent="0.2">
      <c r="A84" s="48">
        <v>9719</v>
      </c>
      <c r="B84" s="46" t="s">
        <v>91</v>
      </c>
      <c r="C84" s="49" t="s">
        <v>1283</v>
      </c>
      <c r="D84" s="49" t="s">
        <v>899</v>
      </c>
      <c r="E84" s="49" t="s">
        <v>900</v>
      </c>
      <c r="F84" s="47" t="s">
        <v>972</v>
      </c>
      <c r="G84" s="89">
        <v>9421</v>
      </c>
      <c r="H84" s="89" t="s">
        <v>91</v>
      </c>
      <c r="I84" s="89" t="s">
        <v>152</v>
      </c>
      <c r="J84" s="89" t="s">
        <v>1018</v>
      </c>
      <c r="K84" s="89" t="s">
        <v>153</v>
      </c>
      <c r="L84" s="89" t="s">
        <v>94</v>
      </c>
      <c r="M84" s="52">
        <v>1645</v>
      </c>
      <c r="N84" s="53" t="s">
        <v>91</v>
      </c>
      <c r="O84" s="53" t="s">
        <v>457</v>
      </c>
      <c r="P84" s="53" t="s">
        <v>121</v>
      </c>
      <c r="Q84" s="53" t="s">
        <v>122</v>
      </c>
      <c r="R84" s="55" t="s">
        <v>195</v>
      </c>
    </row>
    <row r="85" spans="1:18" ht="25.5" x14ac:dyDescent="0.2">
      <c r="A85" s="48">
        <v>12092</v>
      </c>
      <c r="B85" s="46" t="s">
        <v>91</v>
      </c>
      <c r="C85" s="49" t="s">
        <v>1284</v>
      </c>
      <c r="D85" s="49" t="s">
        <v>912</v>
      </c>
      <c r="E85" s="49" t="s">
        <v>913</v>
      </c>
      <c r="F85" s="47" t="s">
        <v>972</v>
      </c>
      <c r="G85" s="89">
        <v>9303</v>
      </c>
      <c r="H85" s="89" t="s">
        <v>91</v>
      </c>
      <c r="I85" s="89" t="s">
        <v>154</v>
      </c>
      <c r="J85" s="89" t="s">
        <v>1018</v>
      </c>
      <c r="K85" s="89" t="s">
        <v>153</v>
      </c>
      <c r="L85" s="89" t="s">
        <v>94</v>
      </c>
      <c r="M85" s="50">
        <v>1651</v>
      </c>
      <c r="N85" s="51" t="s">
        <v>91</v>
      </c>
      <c r="O85" s="51" t="s">
        <v>458</v>
      </c>
      <c r="P85" s="51" t="s">
        <v>121</v>
      </c>
      <c r="Q85" s="51" t="s">
        <v>122</v>
      </c>
      <c r="R85" s="54" t="s">
        <v>195</v>
      </c>
    </row>
    <row r="86" spans="1:18" ht="25.5" x14ac:dyDescent="0.2">
      <c r="A86" s="48">
        <v>12937</v>
      </c>
      <c r="B86" s="46" t="s">
        <v>91</v>
      </c>
      <c r="C86" s="49" t="s">
        <v>1285</v>
      </c>
      <c r="D86" s="49" t="s">
        <v>899</v>
      </c>
      <c r="E86" s="49" t="s">
        <v>900</v>
      </c>
      <c r="F86" s="47" t="s">
        <v>972</v>
      </c>
      <c r="G86" s="89">
        <v>9113</v>
      </c>
      <c r="H86" s="89" t="s">
        <v>91</v>
      </c>
      <c r="I86" s="89" t="s">
        <v>157</v>
      </c>
      <c r="J86" s="89" t="s">
        <v>1018</v>
      </c>
      <c r="K86" s="89" t="s">
        <v>153</v>
      </c>
      <c r="L86" s="89" t="s">
        <v>94</v>
      </c>
      <c r="M86" s="52">
        <v>1652</v>
      </c>
      <c r="N86" s="53" t="s">
        <v>91</v>
      </c>
      <c r="O86" s="53" t="s">
        <v>459</v>
      </c>
      <c r="P86" s="53" t="s">
        <v>121</v>
      </c>
      <c r="Q86" s="53" t="s">
        <v>122</v>
      </c>
      <c r="R86" s="55" t="s">
        <v>195</v>
      </c>
    </row>
    <row r="87" spans="1:18" ht="25.5" x14ac:dyDescent="0.2">
      <c r="A87" s="48">
        <v>13644</v>
      </c>
      <c r="B87" s="46" t="s">
        <v>91</v>
      </c>
      <c r="C87" s="49" t="s">
        <v>924</v>
      </c>
      <c r="D87" s="49" t="s">
        <v>912</v>
      </c>
      <c r="E87" s="49" t="s">
        <v>913</v>
      </c>
      <c r="F87" s="47" t="s">
        <v>972</v>
      </c>
      <c r="G87" s="89">
        <v>9420</v>
      </c>
      <c r="H87" s="89" t="s">
        <v>91</v>
      </c>
      <c r="I87" s="89" t="s">
        <v>155</v>
      </c>
      <c r="J87" s="89" t="s">
        <v>1018</v>
      </c>
      <c r="K87" s="89" t="s">
        <v>153</v>
      </c>
      <c r="L87" s="89" t="s">
        <v>94</v>
      </c>
      <c r="M87" s="50">
        <v>1653</v>
      </c>
      <c r="N87" s="51" t="s">
        <v>91</v>
      </c>
      <c r="O87" s="51" t="s">
        <v>460</v>
      </c>
      <c r="P87" s="51" t="s">
        <v>121</v>
      </c>
      <c r="Q87" s="51" t="s">
        <v>122</v>
      </c>
      <c r="R87" s="54" t="s">
        <v>195</v>
      </c>
    </row>
    <row r="88" spans="1:18" ht="25.5" x14ac:dyDescent="0.2">
      <c r="A88" s="48">
        <v>17013</v>
      </c>
      <c r="B88" s="46" t="s">
        <v>91</v>
      </c>
      <c r="C88" s="49" t="s">
        <v>929</v>
      </c>
      <c r="D88" s="49" t="s">
        <v>897</v>
      </c>
      <c r="E88" s="49" t="s">
        <v>898</v>
      </c>
      <c r="F88" s="47" t="s">
        <v>972</v>
      </c>
      <c r="G88" s="89">
        <v>12956</v>
      </c>
      <c r="H88" s="89" t="s">
        <v>91</v>
      </c>
      <c r="I88" s="89" t="s">
        <v>158</v>
      </c>
      <c r="J88" s="89" t="s">
        <v>1018</v>
      </c>
      <c r="K88" s="89" t="s">
        <v>153</v>
      </c>
      <c r="L88" s="89" t="s">
        <v>94</v>
      </c>
      <c r="M88" s="52">
        <v>12154</v>
      </c>
      <c r="N88" s="53" t="s">
        <v>91</v>
      </c>
      <c r="O88" s="53" t="s">
        <v>462</v>
      </c>
      <c r="P88" s="53" t="s">
        <v>121</v>
      </c>
      <c r="Q88" s="53" t="s">
        <v>122</v>
      </c>
      <c r="R88" s="55" t="s">
        <v>195</v>
      </c>
    </row>
    <row r="89" spans="1:18" ht="38.25" x14ac:dyDescent="0.2">
      <c r="A89" s="48">
        <v>18013</v>
      </c>
      <c r="B89" s="46" t="s">
        <v>91</v>
      </c>
      <c r="C89" s="49" t="s">
        <v>1286</v>
      </c>
      <c r="D89" s="49" t="s">
        <v>1228</v>
      </c>
      <c r="E89" s="49" t="s">
        <v>915</v>
      </c>
      <c r="F89" s="47" t="s">
        <v>972</v>
      </c>
      <c r="G89" s="89">
        <v>9676</v>
      </c>
      <c r="H89" s="89" t="s">
        <v>91</v>
      </c>
      <c r="I89" s="89" t="s">
        <v>161</v>
      </c>
      <c r="J89" s="89" t="s">
        <v>1018</v>
      </c>
      <c r="K89" s="89" t="s">
        <v>153</v>
      </c>
      <c r="L89" s="89" t="s">
        <v>94</v>
      </c>
      <c r="M89" s="50">
        <v>2164</v>
      </c>
      <c r="N89" s="51" t="s">
        <v>91</v>
      </c>
      <c r="O89" s="51" t="s">
        <v>474</v>
      </c>
      <c r="P89" s="51" t="s">
        <v>145</v>
      </c>
      <c r="Q89" s="51" t="s">
        <v>146</v>
      </c>
      <c r="R89" s="54" t="s">
        <v>195</v>
      </c>
    </row>
    <row r="90" spans="1:18" ht="25.5" x14ac:dyDescent="0.2">
      <c r="A90" s="48">
        <v>46013</v>
      </c>
      <c r="B90" s="46" t="s">
        <v>91</v>
      </c>
      <c r="C90" s="49" t="s">
        <v>1287</v>
      </c>
      <c r="D90" s="49" t="s">
        <v>901</v>
      </c>
      <c r="E90" s="49" t="s">
        <v>902</v>
      </c>
      <c r="F90" s="47" t="s">
        <v>972</v>
      </c>
      <c r="G90" s="89">
        <v>8701</v>
      </c>
      <c r="H90" s="89" t="s">
        <v>91</v>
      </c>
      <c r="I90" s="89" t="s">
        <v>159</v>
      </c>
      <c r="J90" s="89" t="s">
        <v>1018</v>
      </c>
      <c r="K90" s="89" t="s">
        <v>153</v>
      </c>
      <c r="L90" s="89" t="s">
        <v>94</v>
      </c>
      <c r="M90" s="52">
        <v>2204</v>
      </c>
      <c r="N90" s="53" t="s">
        <v>91</v>
      </c>
      <c r="O90" s="53" t="s">
        <v>467</v>
      </c>
      <c r="P90" s="53" t="s">
        <v>145</v>
      </c>
      <c r="Q90" s="53" t="s">
        <v>146</v>
      </c>
      <c r="R90" s="55" t="s">
        <v>195</v>
      </c>
    </row>
    <row r="91" spans="1:18" ht="25.5" x14ac:dyDescent="0.2">
      <c r="A91" s="48">
        <v>259013</v>
      </c>
      <c r="B91" s="46" t="s">
        <v>91</v>
      </c>
      <c r="C91" s="49" t="s">
        <v>1288</v>
      </c>
      <c r="D91" s="49" t="s">
        <v>890</v>
      </c>
      <c r="E91" s="49" t="s">
        <v>891</v>
      </c>
      <c r="F91" s="47" t="s">
        <v>972</v>
      </c>
      <c r="G91" s="89">
        <v>9451</v>
      </c>
      <c r="H91" s="89" t="s">
        <v>91</v>
      </c>
      <c r="I91" s="89" t="s">
        <v>164</v>
      </c>
      <c r="J91" s="89" t="s">
        <v>1018</v>
      </c>
      <c r="K91" s="89" t="s">
        <v>153</v>
      </c>
      <c r="L91" s="89" t="s">
        <v>94</v>
      </c>
      <c r="M91" s="50">
        <v>9856</v>
      </c>
      <c r="N91" s="51" t="s">
        <v>91</v>
      </c>
      <c r="O91" s="51" t="s">
        <v>466</v>
      </c>
      <c r="P91" s="51" t="s">
        <v>145</v>
      </c>
      <c r="Q91" s="51" t="s">
        <v>146</v>
      </c>
      <c r="R91" s="54" t="s">
        <v>195</v>
      </c>
    </row>
    <row r="92" spans="1:18" ht="25.5" x14ac:dyDescent="0.2">
      <c r="A92" s="48">
        <v>163</v>
      </c>
      <c r="B92" s="46" t="s">
        <v>91</v>
      </c>
      <c r="C92" s="49" t="s">
        <v>1289</v>
      </c>
      <c r="D92" s="49" t="s">
        <v>890</v>
      </c>
      <c r="E92" s="49" t="s">
        <v>891</v>
      </c>
      <c r="F92" s="47" t="s">
        <v>972</v>
      </c>
      <c r="G92" s="89">
        <v>8703</v>
      </c>
      <c r="H92" s="89" t="s">
        <v>91</v>
      </c>
      <c r="I92" s="89" t="s">
        <v>167</v>
      </c>
      <c r="J92" s="89" t="s">
        <v>1018</v>
      </c>
      <c r="K92" s="89" t="s">
        <v>153</v>
      </c>
      <c r="L92" s="89" t="s">
        <v>94</v>
      </c>
      <c r="M92" s="52">
        <v>9858</v>
      </c>
      <c r="N92" s="53" t="s">
        <v>91</v>
      </c>
      <c r="O92" s="53" t="s">
        <v>468</v>
      </c>
      <c r="P92" s="53" t="s">
        <v>145</v>
      </c>
      <c r="Q92" s="53" t="s">
        <v>146</v>
      </c>
      <c r="R92" s="55" t="s">
        <v>195</v>
      </c>
    </row>
    <row r="93" spans="1:18" ht="25.5" x14ac:dyDescent="0.2">
      <c r="A93" s="48">
        <v>8660</v>
      </c>
      <c r="B93" s="46" t="s">
        <v>91</v>
      </c>
      <c r="C93" s="49" t="s">
        <v>1290</v>
      </c>
      <c r="D93" s="49" t="s">
        <v>897</v>
      </c>
      <c r="E93" s="49" t="s">
        <v>898</v>
      </c>
      <c r="F93" s="47" t="s">
        <v>972</v>
      </c>
      <c r="G93" s="89">
        <v>8704</v>
      </c>
      <c r="H93" s="89" t="s">
        <v>91</v>
      </c>
      <c r="I93" s="89" t="s">
        <v>162</v>
      </c>
      <c r="J93" s="89" t="s">
        <v>1018</v>
      </c>
      <c r="K93" s="89" t="s">
        <v>153</v>
      </c>
      <c r="L93" s="89" t="s">
        <v>94</v>
      </c>
      <c r="M93" s="50">
        <v>9862</v>
      </c>
      <c r="N93" s="51" t="s">
        <v>91</v>
      </c>
      <c r="O93" s="51" t="s">
        <v>469</v>
      </c>
      <c r="P93" s="51" t="s">
        <v>145</v>
      </c>
      <c r="Q93" s="51" t="s">
        <v>146</v>
      </c>
      <c r="R93" s="54" t="s">
        <v>195</v>
      </c>
    </row>
    <row r="94" spans="1:18" ht="25.5" x14ac:dyDescent="0.2">
      <c r="A94" s="48">
        <v>8572</v>
      </c>
      <c r="B94" s="46" t="s">
        <v>91</v>
      </c>
      <c r="C94" s="49" t="s">
        <v>1291</v>
      </c>
      <c r="D94" s="49" t="s">
        <v>901</v>
      </c>
      <c r="E94" s="49" t="s">
        <v>902</v>
      </c>
      <c r="F94" s="47" t="s">
        <v>972</v>
      </c>
      <c r="G94" s="89">
        <v>8705</v>
      </c>
      <c r="H94" s="89" t="s">
        <v>91</v>
      </c>
      <c r="I94" s="89" t="s">
        <v>163</v>
      </c>
      <c r="J94" s="89" t="s">
        <v>1018</v>
      </c>
      <c r="K94" s="89" t="s">
        <v>153</v>
      </c>
      <c r="L94" s="89" t="s">
        <v>94</v>
      </c>
      <c r="M94" s="52">
        <v>1709</v>
      </c>
      <c r="N94" s="53" t="s">
        <v>107</v>
      </c>
      <c r="O94" s="53" t="s">
        <v>252</v>
      </c>
      <c r="P94" s="53" t="s">
        <v>145</v>
      </c>
      <c r="Q94" s="53" t="s">
        <v>146</v>
      </c>
      <c r="R94" s="55" t="s">
        <v>195</v>
      </c>
    </row>
    <row r="95" spans="1:18" ht="25.5" x14ac:dyDescent="0.2">
      <c r="A95" s="48">
        <v>13346</v>
      </c>
      <c r="B95" s="46" t="s">
        <v>91</v>
      </c>
      <c r="C95" s="49" t="s">
        <v>1292</v>
      </c>
      <c r="D95" s="49" t="s">
        <v>904</v>
      </c>
      <c r="E95" s="49" t="s">
        <v>905</v>
      </c>
      <c r="F95" s="47" t="s">
        <v>972</v>
      </c>
      <c r="G95" s="89">
        <v>12536</v>
      </c>
      <c r="H95" s="89" t="s">
        <v>91</v>
      </c>
      <c r="I95" s="89" t="s">
        <v>165</v>
      </c>
      <c r="J95" s="89" t="s">
        <v>1018</v>
      </c>
      <c r="K95" s="89" t="s">
        <v>153</v>
      </c>
      <c r="L95" s="89" t="s">
        <v>94</v>
      </c>
      <c r="M95" s="50">
        <v>1713</v>
      </c>
      <c r="N95" s="51" t="s">
        <v>107</v>
      </c>
      <c r="O95" s="51" t="s">
        <v>253</v>
      </c>
      <c r="P95" s="51" t="s">
        <v>145</v>
      </c>
      <c r="Q95" s="51" t="s">
        <v>146</v>
      </c>
      <c r="R95" s="54" t="s">
        <v>195</v>
      </c>
    </row>
    <row r="96" spans="1:18" ht="25.5" x14ac:dyDescent="0.2">
      <c r="A96" s="48">
        <v>13433</v>
      </c>
      <c r="B96" s="46" t="s">
        <v>91</v>
      </c>
      <c r="C96" s="49" t="s">
        <v>940</v>
      </c>
      <c r="D96" s="49" t="s">
        <v>890</v>
      </c>
      <c r="E96" s="49" t="s">
        <v>891</v>
      </c>
      <c r="F96" s="47" t="s">
        <v>972</v>
      </c>
      <c r="G96" s="89">
        <v>12535</v>
      </c>
      <c r="H96" s="89" t="s">
        <v>91</v>
      </c>
      <c r="I96" s="89" t="s">
        <v>166</v>
      </c>
      <c r="J96" s="89" t="s">
        <v>1018</v>
      </c>
      <c r="K96" s="89" t="s">
        <v>153</v>
      </c>
      <c r="L96" s="89" t="s">
        <v>94</v>
      </c>
      <c r="M96" s="52">
        <v>12140</v>
      </c>
      <c r="N96" s="53" t="s">
        <v>91</v>
      </c>
      <c r="O96" s="53" t="s">
        <v>470</v>
      </c>
      <c r="P96" s="53" t="s">
        <v>145</v>
      </c>
      <c r="Q96" s="53" t="s">
        <v>146</v>
      </c>
      <c r="R96" s="55" t="s">
        <v>195</v>
      </c>
    </row>
    <row r="97" spans="1:18" ht="25.5" x14ac:dyDescent="0.2">
      <c r="A97" s="48">
        <v>13434</v>
      </c>
      <c r="B97" s="46" t="s">
        <v>91</v>
      </c>
      <c r="C97" s="49" t="s">
        <v>939</v>
      </c>
      <c r="D97" s="49" t="s">
        <v>890</v>
      </c>
      <c r="E97" s="49" t="s">
        <v>891</v>
      </c>
      <c r="F97" s="47" t="s">
        <v>972</v>
      </c>
      <c r="G97" s="89">
        <v>8702</v>
      </c>
      <c r="H97" s="89" t="s">
        <v>91</v>
      </c>
      <c r="I97" s="89" t="s">
        <v>160</v>
      </c>
      <c r="J97" s="89" t="s">
        <v>1018</v>
      </c>
      <c r="K97" s="89" t="s">
        <v>153</v>
      </c>
      <c r="L97" s="89" t="s">
        <v>94</v>
      </c>
      <c r="M97" s="50">
        <v>13278</v>
      </c>
      <c r="N97" s="51" t="s">
        <v>91</v>
      </c>
      <c r="O97" s="51" t="s">
        <v>471</v>
      </c>
      <c r="P97" s="51" t="s">
        <v>145</v>
      </c>
      <c r="Q97" s="51" t="s">
        <v>146</v>
      </c>
      <c r="R97" s="54" t="s">
        <v>195</v>
      </c>
    </row>
    <row r="98" spans="1:18" ht="25.5" x14ac:dyDescent="0.2">
      <c r="A98" s="48">
        <v>13435</v>
      </c>
      <c r="B98" s="46" t="s">
        <v>91</v>
      </c>
      <c r="C98" s="49" t="s">
        <v>938</v>
      </c>
      <c r="D98" s="49" t="s">
        <v>890</v>
      </c>
      <c r="E98" s="49" t="s">
        <v>891</v>
      </c>
      <c r="F98" s="47" t="s">
        <v>972</v>
      </c>
      <c r="G98" s="89">
        <v>12531</v>
      </c>
      <c r="H98" s="89" t="s">
        <v>91</v>
      </c>
      <c r="I98" s="89" t="s">
        <v>176</v>
      </c>
      <c r="J98" s="89" t="s">
        <v>1018</v>
      </c>
      <c r="K98" s="89" t="s">
        <v>153</v>
      </c>
      <c r="L98" s="89" t="s">
        <v>94</v>
      </c>
      <c r="M98" s="52">
        <v>13279</v>
      </c>
      <c r="N98" s="53" t="s">
        <v>91</v>
      </c>
      <c r="O98" s="53" t="s">
        <v>472</v>
      </c>
      <c r="P98" s="53" t="s">
        <v>145</v>
      </c>
      <c r="Q98" s="53" t="s">
        <v>146</v>
      </c>
      <c r="R98" s="55" t="s">
        <v>195</v>
      </c>
    </row>
    <row r="99" spans="1:18" ht="25.5" x14ac:dyDescent="0.2">
      <c r="A99" s="48">
        <v>13436</v>
      </c>
      <c r="B99" s="46" t="s">
        <v>91</v>
      </c>
      <c r="C99" s="49" t="s">
        <v>937</v>
      </c>
      <c r="D99" s="49" t="s">
        <v>890</v>
      </c>
      <c r="E99" s="49" t="s">
        <v>891</v>
      </c>
      <c r="F99" s="47" t="s">
        <v>972</v>
      </c>
      <c r="G99" s="89">
        <v>8699</v>
      </c>
      <c r="H99" s="89" t="s">
        <v>91</v>
      </c>
      <c r="I99" s="89" t="s">
        <v>169</v>
      </c>
      <c r="J99" s="89" t="s">
        <v>1018</v>
      </c>
      <c r="K99" s="89" t="s">
        <v>153</v>
      </c>
      <c r="L99" s="89" t="s">
        <v>94</v>
      </c>
      <c r="M99" s="50">
        <v>13424</v>
      </c>
      <c r="N99" s="51" t="s">
        <v>91</v>
      </c>
      <c r="O99" s="51" t="s">
        <v>473</v>
      </c>
      <c r="P99" s="51" t="s">
        <v>145</v>
      </c>
      <c r="Q99" s="51" t="s">
        <v>146</v>
      </c>
      <c r="R99" s="54" t="s">
        <v>195</v>
      </c>
    </row>
    <row r="100" spans="1:18" ht="25.5" x14ac:dyDescent="0.2">
      <c r="A100" s="48">
        <v>13437</v>
      </c>
      <c r="B100" s="46" t="s">
        <v>91</v>
      </c>
      <c r="C100" s="49" t="s">
        <v>936</v>
      </c>
      <c r="D100" s="49" t="s">
        <v>890</v>
      </c>
      <c r="E100" s="49" t="s">
        <v>891</v>
      </c>
      <c r="F100" s="47" t="s">
        <v>972</v>
      </c>
      <c r="G100" s="89">
        <v>8698</v>
      </c>
      <c r="H100" s="89" t="s">
        <v>91</v>
      </c>
      <c r="I100" s="89" t="s">
        <v>170</v>
      </c>
      <c r="J100" s="89" t="s">
        <v>1018</v>
      </c>
      <c r="K100" s="89" t="s">
        <v>153</v>
      </c>
      <c r="L100" s="89" t="s">
        <v>94</v>
      </c>
      <c r="M100" s="52">
        <v>13684</v>
      </c>
      <c r="N100" s="53" t="s">
        <v>91</v>
      </c>
      <c r="O100" s="53" t="s">
        <v>1044</v>
      </c>
      <c r="P100" s="53" t="s">
        <v>145</v>
      </c>
      <c r="Q100" s="53" t="s">
        <v>146</v>
      </c>
      <c r="R100" s="55" t="s">
        <v>195</v>
      </c>
    </row>
    <row r="101" spans="1:18" ht="25.5" x14ac:dyDescent="0.2">
      <c r="A101" s="48">
        <v>13625</v>
      </c>
      <c r="B101" s="46" t="s">
        <v>91</v>
      </c>
      <c r="C101" s="49" t="s">
        <v>1293</v>
      </c>
      <c r="D101" s="49" t="s">
        <v>897</v>
      </c>
      <c r="E101" s="49" t="s">
        <v>898</v>
      </c>
      <c r="F101" s="47" t="s">
        <v>972</v>
      </c>
      <c r="G101" s="89">
        <v>8697</v>
      </c>
      <c r="H101" s="89" t="s">
        <v>91</v>
      </c>
      <c r="I101" s="89" t="s">
        <v>171</v>
      </c>
      <c r="J101" s="89" t="s">
        <v>1018</v>
      </c>
      <c r="K101" s="89" t="s">
        <v>153</v>
      </c>
      <c r="L101" s="89" t="s">
        <v>94</v>
      </c>
      <c r="M101" s="50">
        <v>13685</v>
      </c>
      <c r="N101" s="51" t="s">
        <v>91</v>
      </c>
      <c r="O101" s="51" t="s">
        <v>1045</v>
      </c>
      <c r="P101" s="51" t="s">
        <v>145</v>
      </c>
      <c r="Q101" s="51" t="s">
        <v>146</v>
      </c>
      <c r="R101" s="54" t="s">
        <v>195</v>
      </c>
    </row>
    <row r="102" spans="1:18" ht="25.5" x14ac:dyDescent="0.2">
      <c r="A102" s="48">
        <v>471</v>
      </c>
      <c r="B102" s="46" t="s">
        <v>91</v>
      </c>
      <c r="C102" s="49" t="s">
        <v>1294</v>
      </c>
      <c r="D102" s="49" t="s">
        <v>912</v>
      </c>
      <c r="E102" s="49" t="s">
        <v>913</v>
      </c>
      <c r="F102" s="47" t="s">
        <v>972</v>
      </c>
      <c r="G102" s="89">
        <v>8696</v>
      </c>
      <c r="H102" s="89" t="s">
        <v>91</v>
      </c>
      <c r="I102" s="89" t="s">
        <v>172</v>
      </c>
      <c r="J102" s="89" t="s">
        <v>1018</v>
      </c>
      <c r="K102" s="89" t="s">
        <v>153</v>
      </c>
      <c r="L102" s="89" t="s">
        <v>94</v>
      </c>
      <c r="M102" s="52">
        <v>2158</v>
      </c>
      <c r="N102" s="53" t="s">
        <v>91</v>
      </c>
      <c r="O102" s="53" t="s">
        <v>481</v>
      </c>
      <c r="P102" s="53" t="s">
        <v>109</v>
      </c>
      <c r="Q102" s="53" t="s">
        <v>110</v>
      </c>
      <c r="R102" s="55" t="s">
        <v>195</v>
      </c>
    </row>
    <row r="103" spans="1:18" ht="38.25" x14ac:dyDescent="0.2">
      <c r="A103" s="48">
        <v>9536</v>
      </c>
      <c r="B103" s="46" t="s">
        <v>91</v>
      </c>
      <c r="C103" s="49" t="s">
        <v>1295</v>
      </c>
      <c r="D103" s="49" t="s">
        <v>1228</v>
      </c>
      <c r="E103" s="49" t="s">
        <v>915</v>
      </c>
      <c r="F103" s="47" t="s">
        <v>972</v>
      </c>
      <c r="G103" s="89">
        <v>8695</v>
      </c>
      <c r="H103" s="89" t="s">
        <v>91</v>
      </c>
      <c r="I103" s="89" t="s">
        <v>179</v>
      </c>
      <c r="J103" s="89" t="s">
        <v>1018</v>
      </c>
      <c r="K103" s="89" t="s">
        <v>153</v>
      </c>
      <c r="L103" s="89" t="s">
        <v>94</v>
      </c>
      <c r="M103" s="50">
        <v>2159</v>
      </c>
      <c r="N103" s="51" t="s">
        <v>91</v>
      </c>
      <c r="O103" s="51" t="s">
        <v>482</v>
      </c>
      <c r="P103" s="51" t="s">
        <v>109</v>
      </c>
      <c r="Q103" s="51" t="s">
        <v>110</v>
      </c>
      <c r="R103" s="54" t="s">
        <v>195</v>
      </c>
    </row>
    <row r="104" spans="1:18" ht="38.25" x14ac:dyDescent="0.2">
      <c r="A104" s="48">
        <v>9537</v>
      </c>
      <c r="B104" s="46" t="s">
        <v>91</v>
      </c>
      <c r="C104" s="49" t="s">
        <v>1296</v>
      </c>
      <c r="D104" s="49" t="s">
        <v>1228</v>
      </c>
      <c r="E104" s="49" t="s">
        <v>915</v>
      </c>
      <c r="F104" s="47" t="s">
        <v>972</v>
      </c>
      <c r="G104" s="89">
        <v>9677</v>
      </c>
      <c r="H104" s="89" t="s">
        <v>91</v>
      </c>
      <c r="I104" s="89" t="s">
        <v>175</v>
      </c>
      <c r="J104" s="89" t="s">
        <v>1018</v>
      </c>
      <c r="K104" s="89" t="s">
        <v>153</v>
      </c>
      <c r="L104" s="89" t="s">
        <v>94</v>
      </c>
      <c r="M104" s="52">
        <v>2160</v>
      </c>
      <c r="N104" s="53" t="s">
        <v>91</v>
      </c>
      <c r="O104" s="53" t="s">
        <v>478</v>
      </c>
      <c r="P104" s="53" t="s">
        <v>109</v>
      </c>
      <c r="Q104" s="53" t="s">
        <v>110</v>
      </c>
      <c r="R104" s="55" t="s">
        <v>195</v>
      </c>
    </row>
    <row r="105" spans="1:18" ht="38.25" x14ac:dyDescent="0.2">
      <c r="A105" s="48">
        <v>9544</v>
      </c>
      <c r="B105" s="46" t="s">
        <v>91</v>
      </c>
      <c r="C105" s="49" t="s">
        <v>1297</v>
      </c>
      <c r="D105" s="49" t="s">
        <v>1228</v>
      </c>
      <c r="E105" s="49" t="s">
        <v>915</v>
      </c>
      <c r="F105" s="47" t="s">
        <v>972</v>
      </c>
      <c r="G105" s="89">
        <v>12957</v>
      </c>
      <c r="H105" s="89" t="s">
        <v>91</v>
      </c>
      <c r="I105" s="89" t="s">
        <v>174</v>
      </c>
      <c r="J105" s="89" t="s">
        <v>1018</v>
      </c>
      <c r="K105" s="89" t="s">
        <v>153</v>
      </c>
      <c r="L105" s="89" t="s">
        <v>94</v>
      </c>
      <c r="M105" s="50">
        <v>9972</v>
      </c>
      <c r="N105" s="51" t="s">
        <v>91</v>
      </c>
      <c r="O105" s="51" t="s">
        <v>475</v>
      </c>
      <c r="P105" s="51" t="s">
        <v>109</v>
      </c>
      <c r="Q105" s="51" t="s">
        <v>110</v>
      </c>
      <c r="R105" s="54" t="s">
        <v>195</v>
      </c>
    </row>
    <row r="106" spans="1:18" ht="25.5" x14ac:dyDescent="0.2">
      <c r="A106" s="48">
        <v>9562</v>
      </c>
      <c r="B106" s="46" t="s">
        <v>91</v>
      </c>
      <c r="C106" s="49" t="s">
        <v>889</v>
      </c>
      <c r="D106" s="49" t="s">
        <v>890</v>
      </c>
      <c r="E106" s="49" t="s">
        <v>891</v>
      </c>
      <c r="F106" s="47" t="s">
        <v>972</v>
      </c>
      <c r="G106" s="89">
        <v>12534</v>
      </c>
      <c r="H106" s="89" t="s">
        <v>91</v>
      </c>
      <c r="I106" s="89" t="s">
        <v>173</v>
      </c>
      <c r="J106" s="89" t="s">
        <v>1018</v>
      </c>
      <c r="K106" s="89" t="s">
        <v>153</v>
      </c>
      <c r="L106" s="89" t="s">
        <v>94</v>
      </c>
      <c r="M106" s="52">
        <v>2109</v>
      </c>
      <c r="N106" s="53" t="s">
        <v>91</v>
      </c>
      <c r="O106" s="53" t="s">
        <v>480</v>
      </c>
      <c r="P106" s="53" t="s">
        <v>109</v>
      </c>
      <c r="Q106" s="53" t="s">
        <v>110</v>
      </c>
      <c r="R106" s="55" t="s">
        <v>195</v>
      </c>
    </row>
    <row r="107" spans="1:18" ht="25.5" x14ac:dyDescent="0.2">
      <c r="A107" s="48">
        <v>9563</v>
      </c>
      <c r="B107" s="46" t="s">
        <v>91</v>
      </c>
      <c r="C107" s="49" t="s">
        <v>892</v>
      </c>
      <c r="D107" s="49" t="s">
        <v>890</v>
      </c>
      <c r="E107" s="49" t="s">
        <v>891</v>
      </c>
      <c r="F107" s="47" t="s">
        <v>972</v>
      </c>
      <c r="G107" s="89">
        <v>9452</v>
      </c>
      <c r="H107" s="89" t="s">
        <v>91</v>
      </c>
      <c r="I107" s="89" t="s">
        <v>168</v>
      </c>
      <c r="J107" s="89" t="s">
        <v>1018</v>
      </c>
      <c r="K107" s="89" t="s">
        <v>153</v>
      </c>
      <c r="L107" s="89" t="s">
        <v>94</v>
      </c>
      <c r="M107" s="52">
        <v>12158</v>
      </c>
      <c r="N107" s="53" t="s">
        <v>91</v>
      </c>
      <c r="O107" s="53" t="s">
        <v>477</v>
      </c>
      <c r="P107" s="53" t="s">
        <v>109</v>
      </c>
      <c r="Q107" s="53" t="s">
        <v>110</v>
      </c>
      <c r="R107" s="55" t="s">
        <v>195</v>
      </c>
    </row>
    <row r="108" spans="1:18" ht="25.5" x14ac:dyDescent="0.2">
      <c r="A108" s="48">
        <v>9564</v>
      </c>
      <c r="B108" s="46" t="s">
        <v>91</v>
      </c>
      <c r="C108" s="49" t="s">
        <v>895</v>
      </c>
      <c r="D108" s="49" t="s">
        <v>890</v>
      </c>
      <c r="E108" s="49" t="s">
        <v>891</v>
      </c>
      <c r="F108" s="47" t="s">
        <v>972</v>
      </c>
      <c r="G108" s="89">
        <v>12532</v>
      </c>
      <c r="H108" s="89" t="s">
        <v>91</v>
      </c>
      <c r="I108" s="89" t="s">
        <v>177</v>
      </c>
      <c r="J108" s="89" t="s">
        <v>1018</v>
      </c>
      <c r="K108" s="89" t="s">
        <v>153</v>
      </c>
      <c r="L108" s="89" t="s">
        <v>94</v>
      </c>
      <c r="M108" s="50">
        <v>13285</v>
      </c>
      <c r="N108" s="51" t="s">
        <v>91</v>
      </c>
      <c r="O108" s="51" t="s">
        <v>1046</v>
      </c>
      <c r="P108" s="51" t="s">
        <v>109</v>
      </c>
      <c r="Q108" s="51" t="s">
        <v>110</v>
      </c>
      <c r="R108" s="54" t="s">
        <v>195</v>
      </c>
    </row>
    <row r="109" spans="1:18" ht="25.5" x14ac:dyDescent="0.2">
      <c r="A109" s="48">
        <v>9593</v>
      </c>
      <c r="B109" s="46" t="s">
        <v>91</v>
      </c>
      <c r="C109" s="49" t="s">
        <v>1298</v>
      </c>
      <c r="D109" s="49" t="s">
        <v>912</v>
      </c>
      <c r="E109" s="49" t="s">
        <v>913</v>
      </c>
      <c r="F109" s="47" t="s">
        <v>972</v>
      </c>
      <c r="G109" s="89">
        <v>12533</v>
      </c>
      <c r="H109" s="89" t="s">
        <v>91</v>
      </c>
      <c r="I109" s="89" t="s">
        <v>178</v>
      </c>
      <c r="J109" s="89" t="s">
        <v>1018</v>
      </c>
      <c r="K109" s="89" t="s">
        <v>153</v>
      </c>
      <c r="L109" s="89" t="s">
        <v>94</v>
      </c>
      <c r="M109" s="52">
        <v>13286</v>
      </c>
      <c r="N109" s="53" t="s">
        <v>91</v>
      </c>
      <c r="O109" s="53" t="s">
        <v>483</v>
      </c>
      <c r="P109" s="53" t="s">
        <v>109</v>
      </c>
      <c r="Q109" s="53" t="s">
        <v>110</v>
      </c>
      <c r="R109" s="55" t="s">
        <v>195</v>
      </c>
    </row>
    <row r="110" spans="1:18" ht="25.5" x14ac:dyDescent="0.2">
      <c r="A110" s="48">
        <v>9594</v>
      </c>
      <c r="B110" s="46" t="s">
        <v>91</v>
      </c>
      <c r="C110" s="49" t="s">
        <v>1299</v>
      </c>
      <c r="D110" s="49" t="s">
        <v>912</v>
      </c>
      <c r="E110" s="49" t="s">
        <v>913</v>
      </c>
      <c r="F110" s="47" t="s">
        <v>972</v>
      </c>
      <c r="G110" s="89">
        <v>8675</v>
      </c>
      <c r="H110" s="89" t="s">
        <v>91</v>
      </c>
      <c r="I110" s="89" t="s">
        <v>185</v>
      </c>
      <c r="J110" s="89" t="s">
        <v>121</v>
      </c>
      <c r="K110" s="89" t="s">
        <v>122</v>
      </c>
      <c r="L110" s="89" t="s">
        <v>94</v>
      </c>
      <c r="M110" s="50">
        <v>2108</v>
      </c>
      <c r="N110" s="51" t="s">
        <v>91</v>
      </c>
      <c r="O110" s="51" t="s">
        <v>479</v>
      </c>
      <c r="P110" s="51" t="s">
        <v>109</v>
      </c>
      <c r="Q110" s="51" t="s">
        <v>110</v>
      </c>
      <c r="R110" s="54" t="s">
        <v>195</v>
      </c>
    </row>
    <row r="111" spans="1:18" ht="25.5" x14ac:dyDescent="0.2">
      <c r="A111" s="48">
        <v>9599</v>
      </c>
      <c r="B111" s="46" t="s">
        <v>91</v>
      </c>
      <c r="C111" s="49" t="s">
        <v>951</v>
      </c>
      <c r="D111" s="49" t="s">
        <v>897</v>
      </c>
      <c r="E111" s="49" t="s">
        <v>898</v>
      </c>
      <c r="F111" s="47" t="s">
        <v>972</v>
      </c>
      <c r="G111" s="89">
        <v>13354</v>
      </c>
      <c r="H111" s="89" t="s">
        <v>91</v>
      </c>
      <c r="I111" s="89" t="s">
        <v>187</v>
      </c>
      <c r="J111" s="89" t="s">
        <v>121</v>
      </c>
      <c r="K111" s="89" t="s">
        <v>122</v>
      </c>
      <c r="L111" s="89" t="s">
        <v>94</v>
      </c>
      <c r="M111" s="50">
        <v>9973</v>
      </c>
      <c r="N111" s="51" t="s">
        <v>91</v>
      </c>
      <c r="O111" s="51" t="s">
        <v>476</v>
      </c>
      <c r="P111" s="51" t="s">
        <v>109</v>
      </c>
      <c r="Q111" s="51" t="s">
        <v>110</v>
      </c>
      <c r="R111" s="54" t="s">
        <v>195</v>
      </c>
    </row>
    <row r="112" spans="1:18" ht="25.5" x14ac:dyDescent="0.2">
      <c r="A112" s="48">
        <v>9604</v>
      </c>
      <c r="B112" s="46" t="s">
        <v>91</v>
      </c>
      <c r="C112" s="49" t="s">
        <v>950</v>
      </c>
      <c r="D112" s="49" t="s">
        <v>897</v>
      </c>
      <c r="E112" s="49" t="s">
        <v>898</v>
      </c>
      <c r="F112" s="47" t="s">
        <v>972</v>
      </c>
      <c r="G112" s="89">
        <v>13353</v>
      </c>
      <c r="H112" s="89" t="s">
        <v>91</v>
      </c>
      <c r="I112" s="89" t="s">
        <v>186</v>
      </c>
      <c r="J112" s="89" t="s">
        <v>121</v>
      </c>
      <c r="K112" s="89" t="s">
        <v>122</v>
      </c>
      <c r="L112" s="89" t="s">
        <v>94</v>
      </c>
      <c r="M112" s="52">
        <v>2148</v>
      </c>
      <c r="N112" s="53" t="s">
        <v>91</v>
      </c>
      <c r="O112" s="53" t="s">
        <v>492</v>
      </c>
      <c r="P112" s="53" t="s">
        <v>128</v>
      </c>
      <c r="Q112" s="53" t="s">
        <v>129</v>
      </c>
      <c r="R112" s="55" t="s">
        <v>195</v>
      </c>
    </row>
    <row r="113" spans="1:18" ht="25.5" x14ac:dyDescent="0.2">
      <c r="A113" s="48">
        <v>9629</v>
      </c>
      <c r="B113" s="46" t="s">
        <v>91</v>
      </c>
      <c r="C113" s="49" t="s">
        <v>1300</v>
      </c>
      <c r="D113" s="49" t="s">
        <v>899</v>
      </c>
      <c r="E113" s="49" t="s">
        <v>900</v>
      </c>
      <c r="F113" s="47" t="s">
        <v>972</v>
      </c>
      <c r="G113" s="89">
        <v>8716</v>
      </c>
      <c r="H113" s="89" t="s">
        <v>91</v>
      </c>
      <c r="I113" s="89" t="s">
        <v>180</v>
      </c>
      <c r="J113" s="89" t="s">
        <v>121</v>
      </c>
      <c r="K113" s="89" t="s">
        <v>122</v>
      </c>
      <c r="L113" s="89" t="s">
        <v>94</v>
      </c>
      <c r="M113" s="50">
        <v>2149</v>
      </c>
      <c r="N113" s="51" t="s">
        <v>91</v>
      </c>
      <c r="O113" s="51" t="s">
        <v>493</v>
      </c>
      <c r="P113" s="51" t="s">
        <v>128</v>
      </c>
      <c r="Q113" s="51" t="s">
        <v>129</v>
      </c>
      <c r="R113" s="54" t="s">
        <v>195</v>
      </c>
    </row>
    <row r="114" spans="1:18" ht="25.5" x14ac:dyDescent="0.2">
      <c r="A114" s="48">
        <v>9630</v>
      </c>
      <c r="B114" s="46" t="s">
        <v>91</v>
      </c>
      <c r="C114" s="49" t="s">
        <v>1301</v>
      </c>
      <c r="D114" s="49" t="s">
        <v>899</v>
      </c>
      <c r="E114" s="49" t="s">
        <v>900</v>
      </c>
      <c r="F114" s="47" t="s">
        <v>972</v>
      </c>
      <c r="G114" s="89">
        <v>13874</v>
      </c>
      <c r="H114" s="89" t="s">
        <v>91</v>
      </c>
      <c r="I114" s="89" t="s">
        <v>1135</v>
      </c>
      <c r="J114" s="89" t="s">
        <v>121</v>
      </c>
      <c r="K114" s="89" t="s">
        <v>122</v>
      </c>
      <c r="L114" s="89" t="s">
        <v>94</v>
      </c>
      <c r="M114" s="52">
        <v>2208</v>
      </c>
      <c r="N114" s="53" t="s">
        <v>91</v>
      </c>
      <c r="O114" s="53" t="s">
        <v>489</v>
      </c>
      <c r="P114" s="53" t="s">
        <v>128</v>
      </c>
      <c r="Q114" s="53" t="s">
        <v>129</v>
      </c>
      <c r="R114" s="55" t="s">
        <v>195</v>
      </c>
    </row>
    <row r="115" spans="1:18" ht="25.5" x14ac:dyDescent="0.2">
      <c r="A115" s="48">
        <v>9631</v>
      </c>
      <c r="B115" s="46" t="s">
        <v>91</v>
      </c>
      <c r="C115" s="49" t="s">
        <v>1302</v>
      </c>
      <c r="D115" s="49" t="s">
        <v>899</v>
      </c>
      <c r="E115" s="49" t="s">
        <v>900</v>
      </c>
      <c r="F115" s="47" t="s">
        <v>972</v>
      </c>
      <c r="G115" s="89">
        <v>8684</v>
      </c>
      <c r="H115" s="89" t="s">
        <v>91</v>
      </c>
      <c r="I115" s="89" t="s">
        <v>182</v>
      </c>
      <c r="J115" s="89" t="s">
        <v>121</v>
      </c>
      <c r="K115" s="89" t="s">
        <v>122</v>
      </c>
      <c r="L115" s="89" t="s">
        <v>94</v>
      </c>
      <c r="M115" s="50">
        <v>8604</v>
      </c>
      <c r="N115" s="51" t="s">
        <v>91</v>
      </c>
      <c r="O115" s="51" t="s">
        <v>484</v>
      </c>
      <c r="P115" s="51" t="s">
        <v>128</v>
      </c>
      <c r="Q115" s="51" t="s">
        <v>129</v>
      </c>
      <c r="R115" s="54" t="s">
        <v>195</v>
      </c>
    </row>
    <row r="116" spans="1:18" ht="25.5" x14ac:dyDescent="0.2">
      <c r="A116" s="48">
        <v>9636</v>
      </c>
      <c r="B116" s="46" t="s">
        <v>91</v>
      </c>
      <c r="C116" s="49" t="s">
        <v>957</v>
      </c>
      <c r="D116" s="49" t="s">
        <v>901</v>
      </c>
      <c r="E116" s="49" t="s">
        <v>902</v>
      </c>
      <c r="F116" s="47" t="s">
        <v>972</v>
      </c>
      <c r="G116" s="89">
        <v>8683</v>
      </c>
      <c r="H116" s="89" t="s">
        <v>91</v>
      </c>
      <c r="I116" s="89" t="s">
        <v>183</v>
      </c>
      <c r="J116" s="89" t="s">
        <v>121</v>
      </c>
      <c r="K116" s="89" t="s">
        <v>122</v>
      </c>
      <c r="L116" s="89" t="s">
        <v>94</v>
      </c>
      <c r="M116" s="50">
        <v>9453</v>
      </c>
      <c r="N116" s="51" t="s">
        <v>91</v>
      </c>
      <c r="O116" s="51" t="s">
        <v>485</v>
      </c>
      <c r="P116" s="51" t="s">
        <v>128</v>
      </c>
      <c r="Q116" s="51" t="s">
        <v>129</v>
      </c>
      <c r="R116" s="54" t="s">
        <v>195</v>
      </c>
    </row>
    <row r="117" spans="1:18" ht="25.5" x14ac:dyDescent="0.2">
      <c r="A117" s="48">
        <v>9659</v>
      </c>
      <c r="B117" s="46" t="s">
        <v>91</v>
      </c>
      <c r="C117" s="49" t="s">
        <v>1303</v>
      </c>
      <c r="D117" s="49" t="s">
        <v>904</v>
      </c>
      <c r="E117" s="49" t="s">
        <v>905</v>
      </c>
      <c r="F117" s="47" t="s">
        <v>972</v>
      </c>
      <c r="G117" s="89">
        <v>8678</v>
      </c>
      <c r="H117" s="89" t="s">
        <v>91</v>
      </c>
      <c r="I117" s="89" t="s">
        <v>184</v>
      </c>
      <c r="J117" s="89" t="s">
        <v>121</v>
      </c>
      <c r="K117" s="89" t="s">
        <v>122</v>
      </c>
      <c r="L117" s="89" t="s">
        <v>94</v>
      </c>
      <c r="M117" s="52">
        <v>9454</v>
      </c>
      <c r="N117" s="53" t="s">
        <v>91</v>
      </c>
      <c r="O117" s="53" t="s">
        <v>486</v>
      </c>
      <c r="P117" s="53" t="s">
        <v>128</v>
      </c>
      <c r="Q117" s="53" t="s">
        <v>129</v>
      </c>
      <c r="R117" s="55" t="s">
        <v>195</v>
      </c>
    </row>
    <row r="118" spans="1:18" ht="25.5" x14ac:dyDescent="0.2">
      <c r="A118" s="48">
        <v>9660</v>
      </c>
      <c r="B118" s="46" t="s">
        <v>91</v>
      </c>
      <c r="C118" s="49" t="s">
        <v>1304</v>
      </c>
      <c r="D118" s="49" t="s">
        <v>904</v>
      </c>
      <c r="E118" s="49" t="s">
        <v>905</v>
      </c>
      <c r="F118" s="47" t="s">
        <v>972</v>
      </c>
      <c r="G118" s="89">
        <v>8693</v>
      </c>
      <c r="H118" s="89" t="s">
        <v>91</v>
      </c>
      <c r="I118" s="89" t="s">
        <v>181</v>
      </c>
      <c r="J118" s="89" t="s">
        <v>121</v>
      </c>
      <c r="K118" s="89" t="s">
        <v>122</v>
      </c>
      <c r="L118" s="89" t="s">
        <v>94</v>
      </c>
      <c r="M118" s="50">
        <v>9455</v>
      </c>
      <c r="N118" s="51" t="s">
        <v>91</v>
      </c>
      <c r="O118" s="51" t="s">
        <v>487</v>
      </c>
      <c r="P118" s="51" t="s">
        <v>128</v>
      </c>
      <c r="Q118" s="51" t="s">
        <v>129</v>
      </c>
      <c r="R118" s="54" t="s">
        <v>195</v>
      </c>
    </row>
    <row r="119" spans="1:18" ht="25.5" x14ac:dyDescent="0.2">
      <c r="A119" s="48">
        <v>9661</v>
      </c>
      <c r="B119" s="46" t="s">
        <v>91</v>
      </c>
      <c r="C119" s="49" t="s">
        <v>1305</v>
      </c>
      <c r="D119" s="49" t="s">
        <v>904</v>
      </c>
      <c r="E119" s="49" t="s">
        <v>905</v>
      </c>
      <c r="F119" s="47" t="s">
        <v>972</v>
      </c>
      <c r="G119" s="89">
        <v>13254</v>
      </c>
      <c r="H119" s="89" t="s">
        <v>91</v>
      </c>
      <c r="I119" s="89" t="s">
        <v>189</v>
      </c>
      <c r="J119" s="89" t="s">
        <v>145</v>
      </c>
      <c r="K119" s="89" t="s">
        <v>146</v>
      </c>
      <c r="L119" s="89" t="s">
        <v>94</v>
      </c>
      <c r="M119" s="52">
        <v>12152</v>
      </c>
      <c r="N119" s="53" t="s">
        <v>91</v>
      </c>
      <c r="O119" s="53" t="s">
        <v>488</v>
      </c>
      <c r="P119" s="53" t="s">
        <v>128</v>
      </c>
      <c r="Q119" s="53" t="s">
        <v>129</v>
      </c>
      <c r="R119" s="55" t="s">
        <v>195</v>
      </c>
    </row>
    <row r="120" spans="1:18" ht="25.5" x14ac:dyDescent="0.2">
      <c r="A120" s="48">
        <v>9670</v>
      </c>
      <c r="B120" s="46" t="s">
        <v>91</v>
      </c>
      <c r="C120" s="49" t="s">
        <v>958</v>
      </c>
      <c r="D120" s="49" t="s">
        <v>901</v>
      </c>
      <c r="E120" s="49" t="s">
        <v>902</v>
      </c>
      <c r="F120" s="47" t="s">
        <v>972</v>
      </c>
      <c r="G120" s="89">
        <v>13414</v>
      </c>
      <c r="H120" s="89" t="s">
        <v>91</v>
      </c>
      <c r="I120" s="89" t="s">
        <v>188</v>
      </c>
      <c r="J120" s="89" t="s">
        <v>145</v>
      </c>
      <c r="K120" s="89" t="s">
        <v>146</v>
      </c>
      <c r="L120" s="89" t="s">
        <v>94</v>
      </c>
      <c r="M120" s="52">
        <v>13627</v>
      </c>
      <c r="N120" s="53" t="s">
        <v>91</v>
      </c>
      <c r="O120" s="53" t="s">
        <v>1047</v>
      </c>
      <c r="P120" s="53" t="s">
        <v>128</v>
      </c>
      <c r="Q120" s="53" t="s">
        <v>129</v>
      </c>
      <c r="R120" s="55" t="s">
        <v>195</v>
      </c>
    </row>
    <row r="121" spans="1:18" ht="25.5" x14ac:dyDescent="0.2">
      <c r="A121" s="48">
        <v>9671</v>
      </c>
      <c r="B121" s="46" t="s">
        <v>91</v>
      </c>
      <c r="C121" s="49" t="s">
        <v>959</v>
      </c>
      <c r="D121" s="49" t="s">
        <v>901</v>
      </c>
      <c r="E121" s="49" t="s">
        <v>902</v>
      </c>
      <c r="F121" s="47" t="s">
        <v>972</v>
      </c>
      <c r="G121" s="89">
        <v>8211</v>
      </c>
      <c r="H121" s="89" t="s">
        <v>91</v>
      </c>
      <c r="I121" s="89" t="s">
        <v>190</v>
      </c>
      <c r="J121" s="89" t="s">
        <v>145</v>
      </c>
      <c r="K121" s="89" t="s">
        <v>146</v>
      </c>
      <c r="L121" s="89" t="s">
        <v>94</v>
      </c>
      <c r="M121" s="52">
        <v>2145</v>
      </c>
      <c r="N121" s="53" t="s">
        <v>91</v>
      </c>
      <c r="O121" s="53" t="s">
        <v>494</v>
      </c>
      <c r="P121" s="53" t="s">
        <v>128</v>
      </c>
      <c r="Q121" s="53" t="s">
        <v>129</v>
      </c>
      <c r="R121" s="55" t="s">
        <v>195</v>
      </c>
    </row>
    <row r="122" spans="1:18" ht="25.5" x14ac:dyDescent="0.2">
      <c r="A122" s="48">
        <v>9729</v>
      </c>
      <c r="B122" s="46" t="s">
        <v>91</v>
      </c>
      <c r="C122" s="49" t="s">
        <v>916</v>
      </c>
      <c r="D122" s="49" t="s">
        <v>897</v>
      </c>
      <c r="E122" s="49" t="s">
        <v>898</v>
      </c>
      <c r="F122" s="47" t="s">
        <v>972</v>
      </c>
      <c r="G122" s="89">
        <v>8523</v>
      </c>
      <c r="H122" s="89" t="s">
        <v>91</v>
      </c>
      <c r="I122" s="89" t="s">
        <v>191</v>
      </c>
      <c r="J122" s="89" t="s">
        <v>145</v>
      </c>
      <c r="K122" s="89" t="s">
        <v>146</v>
      </c>
      <c r="L122" s="89" t="s">
        <v>94</v>
      </c>
      <c r="M122" s="50">
        <v>2146</v>
      </c>
      <c r="N122" s="51" t="s">
        <v>91</v>
      </c>
      <c r="O122" s="51" t="s">
        <v>490</v>
      </c>
      <c r="P122" s="51" t="s">
        <v>128</v>
      </c>
      <c r="Q122" s="51" t="s">
        <v>129</v>
      </c>
      <c r="R122" s="54" t="s">
        <v>195</v>
      </c>
    </row>
    <row r="123" spans="1:18" ht="25.5" x14ac:dyDescent="0.2">
      <c r="A123" s="48">
        <v>11400</v>
      </c>
      <c r="B123" s="46" t="s">
        <v>91</v>
      </c>
      <c r="C123" s="49" t="s">
        <v>1306</v>
      </c>
      <c r="D123" s="49" t="s">
        <v>890</v>
      </c>
      <c r="E123" s="49" t="s">
        <v>891</v>
      </c>
      <c r="F123" s="47" t="s">
        <v>972</v>
      </c>
      <c r="G123" s="89">
        <v>8521</v>
      </c>
      <c r="H123" s="89" t="s">
        <v>91</v>
      </c>
      <c r="I123" s="89" t="s">
        <v>192</v>
      </c>
      <c r="J123" s="89" t="s">
        <v>145</v>
      </c>
      <c r="K123" s="89" t="s">
        <v>146</v>
      </c>
      <c r="L123" s="89" t="s">
        <v>94</v>
      </c>
      <c r="M123" s="52">
        <v>2147</v>
      </c>
      <c r="N123" s="53" t="s">
        <v>91</v>
      </c>
      <c r="O123" s="53" t="s">
        <v>491</v>
      </c>
      <c r="P123" s="53" t="s">
        <v>128</v>
      </c>
      <c r="Q123" s="53" t="s">
        <v>129</v>
      </c>
      <c r="R123" s="55" t="s">
        <v>195</v>
      </c>
    </row>
    <row r="124" spans="1:18" ht="25.5" x14ac:dyDescent="0.2">
      <c r="A124" s="48">
        <v>11401</v>
      </c>
      <c r="B124" s="46" t="s">
        <v>91</v>
      </c>
      <c r="C124" s="49" t="s">
        <v>953</v>
      </c>
      <c r="D124" s="49" t="s">
        <v>890</v>
      </c>
      <c r="E124" s="49" t="s">
        <v>891</v>
      </c>
      <c r="F124" s="47" t="s">
        <v>972</v>
      </c>
      <c r="G124" s="89">
        <v>8522</v>
      </c>
      <c r="H124" s="89" t="s">
        <v>91</v>
      </c>
      <c r="I124" s="89" t="s">
        <v>193</v>
      </c>
      <c r="J124" s="89" t="s">
        <v>145</v>
      </c>
      <c r="K124" s="89" t="s">
        <v>146</v>
      </c>
      <c r="L124" s="89" t="s">
        <v>94</v>
      </c>
      <c r="M124" s="52">
        <v>8742</v>
      </c>
      <c r="N124" s="53" t="s">
        <v>91</v>
      </c>
      <c r="O124" s="53" t="s">
        <v>569</v>
      </c>
      <c r="P124" s="53" t="s">
        <v>570</v>
      </c>
      <c r="Q124" s="53" t="s">
        <v>571</v>
      </c>
      <c r="R124" s="55" t="s">
        <v>195</v>
      </c>
    </row>
    <row r="125" spans="1:18" ht="25.5" x14ac:dyDescent="0.2">
      <c r="A125" s="48">
        <v>11402</v>
      </c>
      <c r="B125" s="46" t="s">
        <v>91</v>
      </c>
      <c r="C125" s="49" t="s">
        <v>954</v>
      </c>
      <c r="D125" s="49" t="s">
        <v>890</v>
      </c>
      <c r="E125" s="49" t="s">
        <v>891</v>
      </c>
      <c r="F125" s="47" t="s">
        <v>972</v>
      </c>
      <c r="G125" s="89">
        <v>8520</v>
      </c>
      <c r="H125" s="89" t="s">
        <v>91</v>
      </c>
      <c r="I125" s="89" t="s">
        <v>194</v>
      </c>
      <c r="J125" s="89" t="s">
        <v>145</v>
      </c>
      <c r="K125" s="89" t="s">
        <v>146</v>
      </c>
      <c r="L125" s="89" t="s">
        <v>94</v>
      </c>
      <c r="M125" s="50">
        <v>8741</v>
      </c>
      <c r="N125" s="51" t="s">
        <v>91</v>
      </c>
      <c r="O125" s="51" t="s">
        <v>572</v>
      </c>
      <c r="P125" s="51" t="s">
        <v>570</v>
      </c>
      <c r="Q125" s="51" t="s">
        <v>571</v>
      </c>
      <c r="R125" s="54" t="s">
        <v>195</v>
      </c>
    </row>
    <row r="126" spans="1:18" ht="25.5" x14ac:dyDescent="0.2">
      <c r="A126" s="48">
        <v>12089</v>
      </c>
      <c r="B126" s="46" t="s">
        <v>91</v>
      </c>
      <c r="C126" s="49" t="s">
        <v>1307</v>
      </c>
      <c r="D126" s="49" t="s">
        <v>912</v>
      </c>
      <c r="E126" s="49" t="s">
        <v>913</v>
      </c>
      <c r="F126" s="47" t="s">
        <v>972</v>
      </c>
      <c r="G126" s="89">
        <v>7992</v>
      </c>
      <c r="H126" s="89" t="s">
        <v>91</v>
      </c>
      <c r="I126" s="89" t="s">
        <v>205</v>
      </c>
      <c r="J126" s="89" t="s">
        <v>197</v>
      </c>
      <c r="K126" s="89" t="s">
        <v>198</v>
      </c>
      <c r="L126" s="89" t="s">
        <v>94</v>
      </c>
      <c r="M126" s="52">
        <v>12027</v>
      </c>
      <c r="N126" s="53" t="s">
        <v>91</v>
      </c>
      <c r="O126" s="53" t="s">
        <v>737</v>
      </c>
      <c r="P126" s="53" t="s">
        <v>145</v>
      </c>
      <c r="Q126" s="53" t="s">
        <v>146</v>
      </c>
      <c r="R126" s="55" t="s">
        <v>195</v>
      </c>
    </row>
    <row r="127" spans="1:18" ht="25.5" x14ac:dyDescent="0.2">
      <c r="A127" s="48">
        <v>12090</v>
      </c>
      <c r="B127" s="46" t="s">
        <v>91</v>
      </c>
      <c r="C127" s="49" t="s">
        <v>1308</v>
      </c>
      <c r="D127" s="49" t="s">
        <v>912</v>
      </c>
      <c r="E127" s="49" t="s">
        <v>913</v>
      </c>
      <c r="F127" s="47" t="s">
        <v>972</v>
      </c>
      <c r="G127" s="89">
        <v>7991</v>
      </c>
      <c r="H127" s="89" t="s">
        <v>91</v>
      </c>
      <c r="I127" s="89" t="s">
        <v>196</v>
      </c>
      <c r="J127" s="89" t="s">
        <v>197</v>
      </c>
      <c r="K127" s="89" t="s">
        <v>198</v>
      </c>
      <c r="L127" s="89" t="s">
        <v>94</v>
      </c>
      <c r="M127" s="52">
        <v>2203</v>
      </c>
      <c r="N127" s="53" t="s">
        <v>91</v>
      </c>
      <c r="O127" s="53" t="s">
        <v>738</v>
      </c>
      <c r="P127" s="53" t="s">
        <v>145</v>
      </c>
      <c r="Q127" s="53" t="s">
        <v>146</v>
      </c>
      <c r="R127" s="55" t="s">
        <v>195</v>
      </c>
    </row>
    <row r="128" spans="1:18" ht="25.5" x14ac:dyDescent="0.2">
      <c r="A128" s="48">
        <v>12091</v>
      </c>
      <c r="B128" s="46" t="s">
        <v>91</v>
      </c>
      <c r="C128" s="49" t="s">
        <v>1309</v>
      </c>
      <c r="D128" s="49" t="s">
        <v>912</v>
      </c>
      <c r="E128" s="49" t="s">
        <v>913</v>
      </c>
      <c r="F128" s="47" t="s">
        <v>972</v>
      </c>
      <c r="G128" s="89">
        <v>13344</v>
      </c>
      <c r="H128" s="89" t="s">
        <v>91</v>
      </c>
      <c r="I128" s="89" t="s">
        <v>201</v>
      </c>
      <c r="J128" s="89" t="s">
        <v>197</v>
      </c>
      <c r="K128" s="89" t="s">
        <v>198</v>
      </c>
      <c r="L128" s="89" t="s">
        <v>94</v>
      </c>
      <c r="M128" s="50">
        <v>13415</v>
      </c>
      <c r="N128" s="51" t="s">
        <v>91</v>
      </c>
      <c r="O128" s="51" t="s">
        <v>739</v>
      </c>
      <c r="P128" s="51" t="s">
        <v>145</v>
      </c>
      <c r="Q128" s="51" t="s">
        <v>146</v>
      </c>
      <c r="R128" s="54" t="s">
        <v>195</v>
      </c>
    </row>
    <row r="129" spans="1:18" ht="38.25" x14ac:dyDescent="0.2">
      <c r="A129" s="48">
        <v>13721</v>
      </c>
      <c r="B129" s="46" t="s">
        <v>91</v>
      </c>
      <c r="C129" s="49" t="s">
        <v>1310</v>
      </c>
      <c r="D129" s="49" t="s">
        <v>1228</v>
      </c>
      <c r="E129" s="49" t="s">
        <v>915</v>
      </c>
      <c r="F129" s="47" t="s">
        <v>972</v>
      </c>
      <c r="G129" s="89">
        <v>7990</v>
      </c>
      <c r="H129" s="89" t="s">
        <v>91</v>
      </c>
      <c r="I129" s="89" t="s">
        <v>202</v>
      </c>
      <c r="J129" s="89" t="s">
        <v>197</v>
      </c>
      <c r="K129" s="89" t="s">
        <v>198</v>
      </c>
      <c r="L129" s="89" t="s">
        <v>94</v>
      </c>
      <c r="M129" s="52">
        <v>8588</v>
      </c>
      <c r="N129" s="53" t="s">
        <v>91</v>
      </c>
      <c r="O129" s="53" t="s">
        <v>740</v>
      </c>
      <c r="P129" s="53" t="s">
        <v>145</v>
      </c>
      <c r="Q129" s="53" t="s">
        <v>146</v>
      </c>
      <c r="R129" s="55" t="s">
        <v>195</v>
      </c>
    </row>
    <row r="130" spans="1:18" ht="38.25" x14ac:dyDescent="0.2">
      <c r="A130" s="48">
        <v>13722</v>
      </c>
      <c r="B130" s="46" t="s">
        <v>91</v>
      </c>
      <c r="C130" s="49" t="s">
        <v>1311</v>
      </c>
      <c r="D130" s="49" t="s">
        <v>1228</v>
      </c>
      <c r="E130" s="49" t="s">
        <v>915</v>
      </c>
      <c r="F130" s="47" t="s">
        <v>972</v>
      </c>
      <c r="G130" s="89">
        <v>7989</v>
      </c>
      <c r="H130" s="89" t="s">
        <v>91</v>
      </c>
      <c r="I130" s="89" t="s">
        <v>203</v>
      </c>
      <c r="J130" s="89" t="s">
        <v>197</v>
      </c>
      <c r="K130" s="89" t="s">
        <v>198</v>
      </c>
      <c r="L130" s="89" t="s">
        <v>94</v>
      </c>
      <c r="M130" s="50">
        <v>8806</v>
      </c>
      <c r="N130" s="51" t="s">
        <v>91</v>
      </c>
      <c r="O130" s="51" t="s">
        <v>741</v>
      </c>
      <c r="P130" s="51" t="s">
        <v>145</v>
      </c>
      <c r="Q130" s="51" t="s">
        <v>146</v>
      </c>
      <c r="R130" s="54" t="s">
        <v>195</v>
      </c>
    </row>
    <row r="131" spans="1:18" ht="38.25" x14ac:dyDescent="0.2">
      <c r="A131" s="48">
        <v>13723</v>
      </c>
      <c r="B131" s="46" t="s">
        <v>91</v>
      </c>
      <c r="C131" s="49" t="s">
        <v>1312</v>
      </c>
      <c r="D131" s="49" t="s">
        <v>1228</v>
      </c>
      <c r="E131" s="49" t="s">
        <v>915</v>
      </c>
      <c r="F131" s="47" t="s">
        <v>972</v>
      </c>
      <c r="G131" s="89">
        <v>7994</v>
      </c>
      <c r="H131" s="89" t="s">
        <v>91</v>
      </c>
      <c r="I131" s="89" t="s">
        <v>199</v>
      </c>
      <c r="J131" s="89" t="s">
        <v>197</v>
      </c>
      <c r="K131" s="89" t="s">
        <v>198</v>
      </c>
      <c r="L131" s="89" t="s">
        <v>94</v>
      </c>
      <c r="M131" s="52">
        <v>9097</v>
      </c>
      <c r="N131" s="53" t="s">
        <v>91</v>
      </c>
      <c r="O131" s="53" t="s">
        <v>742</v>
      </c>
      <c r="P131" s="53" t="s">
        <v>145</v>
      </c>
      <c r="Q131" s="53" t="s">
        <v>146</v>
      </c>
      <c r="R131" s="55" t="s">
        <v>195</v>
      </c>
    </row>
    <row r="132" spans="1:18" ht="38.25" x14ac:dyDescent="0.2">
      <c r="A132" s="48">
        <v>43</v>
      </c>
      <c r="B132" s="46" t="s">
        <v>91</v>
      </c>
      <c r="C132" s="49" t="s">
        <v>1313</v>
      </c>
      <c r="D132" s="49" t="s">
        <v>1228</v>
      </c>
      <c r="E132" s="49" t="s">
        <v>915</v>
      </c>
      <c r="F132" s="47" t="s">
        <v>972</v>
      </c>
      <c r="G132" s="89">
        <v>7988</v>
      </c>
      <c r="H132" s="89" t="s">
        <v>91</v>
      </c>
      <c r="I132" s="89" t="s">
        <v>204</v>
      </c>
      <c r="J132" s="89" t="s">
        <v>197</v>
      </c>
      <c r="K132" s="89" t="s">
        <v>198</v>
      </c>
      <c r="L132" s="89" t="s">
        <v>94</v>
      </c>
      <c r="M132" s="50">
        <v>9823</v>
      </c>
      <c r="N132" s="51" t="s">
        <v>91</v>
      </c>
      <c r="O132" s="51" t="s">
        <v>743</v>
      </c>
      <c r="P132" s="51" t="s">
        <v>145</v>
      </c>
      <c r="Q132" s="51" t="s">
        <v>146</v>
      </c>
      <c r="R132" s="54" t="s">
        <v>195</v>
      </c>
    </row>
    <row r="133" spans="1:18" ht="25.5" x14ac:dyDescent="0.2">
      <c r="A133" s="48">
        <v>7</v>
      </c>
      <c r="B133" s="46" t="s">
        <v>91</v>
      </c>
      <c r="C133" s="49" t="s">
        <v>949</v>
      </c>
      <c r="D133" s="49" t="s">
        <v>904</v>
      </c>
      <c r="E133" s="49" t="s">
        <v>905</v>
      </c>
      <c r="F133" s="47" t="s">
        <v>972</v>
      </c>
      <c r="G133" s="89">
        <v>7993</v>
      </c>
      <c r="H133" s="89" t="s">
        <v>91</v>
      </c>
      <c r="I133" s="89" t="s">
        <v>200</v>
      </c>
      <c r="J133" s="89" t="s">
        <v>197</v>
      </c>
      <c r="K133" s="89" t="s">
        <v>198</v>
      </c>
      <c r="L133" s="89" t="s">
        <v>94</v>
      </c>
      <c r="M133" s="52">
        <v>9827</v>
      </c>
      <c r="N133" s="53" t="s">
        <v>91</v>
      </c>
      <c r="O133" s="53" t="s">
        <v>744</v>
      </c>
      <c r="P133" s="53" t="s">
        <v>145</v>
      </c>
      <c r="Q133" s="53" t="s">
        <v>146</v>
      </c>
      <c r="R133" s="55" t="s">
        <v>195</v>
      </c>
    </row>
    <row r="134" spans="1:18" ht="25.5" x14ac:dyDescent="0.2">
      <c r="A134" s="48">
        <v>9</v>
      </c>
      <c r="B134" s="46" t="s">
        <v>91</v>
      </c>
      <c r="C134" s="49" t="s">
        <v>909</v>
      </c>
      <c r="D134" s="49" t="s">
        <v>904</v>
      </c>
      <c r="E134" s="49" t="s">
        <v>905</v>
      </c>
      <c r="F134" s="47" t="s">
        <v>972</v>
      </c>
      <c r="G134" s="89">
        <v>12955</v>
      </c>
      <c r="H134" s="89" t="s">
        <v>91</v>
      </c>
      <c r="I134" s="89" t="s">
        <v>211</v>
      </c>
      <c r="J134" s="89" t="s">
        <v>1018</v>
      </c>
      <c r="K134" s="89" t="s">
        <v>153</v>
      </c>
      <c r="L134" s="89" t="s">
        <v>94</v>
      </c>
      <c r="M134" s="50">
        <v>9829</v>
      </c>
      <c r="N134" s="51" t="s">
        <v>91</v>
      </c>
      <c r="O134" s="51" t="s">
        <v>745</v>
      </c>
      <c r="P134" s="51" t="s">
        <v>145</v>
      </c>
      <c r="Q134" s="51" t="s">
        <v>146</v>
      </c>
      <c r="R134" s="54" t="s">
        <v>195</v>
      </c>
    </row>
    <row r="135" spans="1:18" ht="38.25" x14ac:dyDescent="0.2">
      <c r="A135" s="48">
        <v>44</v>
      </c>
      <c r="B135" s="46" t="s">
        <v>91</v>
      </c>
      <c r="C135" s="49" t="s">
        <v>1314</v>
      </c>
      <c r="D135" s="49" t="s">
        <v>1228</v>
      </c>
      <c r="E135" s="49" t="s">
        <v>915</v>
      </c>
      <c r="F135" s="47" t="s">
        <v>972</v>
      </c>
      <c r="G135" s="89">
        <v>12538</v>
      </c>
      <c r="H135" s="89" t="s">
        <v>91</v>
      </c>
      <c r="I135" s="89" t="s">
        <v>212</v>
      </c>
      <c r="J135" s="89" t="s">
        <v>1018</v>
      </c>
      <c r="K135" s="89" t="s">
        <v>153</v>
      </c>
      <c r="L135" s="89" t="s">
        <v>94</v>
      </c>
      <c r="M135" s="52">
        <v>2172</v>
      </c>
      <c r="N135" s="53" t="s">
        <v>91</v>
      </c>
      <c r="O135" s="53" t="s">
        <v>746</v>
      </c>
      <c r="P135" s="53" t="s">
        <v>145</v>
      </c>
      <c r="Q135" s="53" t="s">
        <v>146</v>
      </c>
      <c r="R135" s="55" t="s">
        <v>195</v>
      </c>
    </row>
    <row r="136" spans="1:18" ht="25.5" x14ac:dyDescent="0.2">
      <c r="A136" s="48">
        <v>58</v>
      </c>
      <c r="B136" s="46" t="s">
        <v>91</v>
      </c>
      <c r="C136" s="49" t="s">
        <v>948</v>
      </c>
      <c r="D136" s="49" t="s">
        <v>899</v>
      </c>
      <c r="E136" s="49" t="s">
        <v>900</v>
      </c>
      <c r="F136" s="47" t="s">
        <v>972</v>
      </c>
      <c r="G136" s="89">
        <v>7962</v>
      </c>
      <c r="H136" s="89" t="s">
        <v>91</v>
      </c>
      <c r="I136" s="89" t="s">
        <v>207</v>
      </c>
      <c r="J136" s="89" t="s">
        <v>1018</v>
      </c>
      <c r="K136" s="89" t="s">
        <v>153</v>
      </c>
      <c r="L136" s="89" t="s">
        <v>94</v>
      </c>
      <c r="M136" s="50">
        <v>2173</v>
      </c>
      <c r="N136" s="51" t="s">
        <v>91</v>
      </c>
      <c r="O136" s="51" t="s">
        <v>747</v>
      </c>
      <c r="P136" s="51" t="s">
        <v>145</v>
      </c>
      <c r="Q136" s="51" t="s">
        <v>146</v>
      </c>
      <c r="R136" s="54" t="s">
        <v>195</v>
      </c>
    </row>
    <row r="137" spans="1:18" ht="25.5" x14ac:dyDescent="0.2">
      <c r="A137" s="48">
        <v>75</v>
      </c>
      <c r="B137" s="46" t="s">
        <v>91</v>
      </c>
      <c r="C137" s="49" t="s">
        <v>928</v>
      </c>
      <c r="D137" s="49" t="s">
        <v>897</v>
      </c>
      <c r="E137" s="49" t="s">
        <v>898</v>
      </c>
      <c r="F137" s="47" t="s">
        <v>972</v>
      </c>
      <c r="G137" s="89">
        <v>7961</v>
      </c>
      <c r="H137" s="89" t="s">
        <v>91</v>
      </c>
      <c r="I137" s="89" t="s">
        <v>208</v>
      </c>
      <c r="J137" s="89" t="s">
        <v>1018</v>
      </c>
      <c r="K137" s="89" t="s">
        <v>153</v>
      </c>
      <c r="L137" s="89" t="s">
        <v>94</v>
      </c>
      <c r="M137" s="52">
        <v>2174</v>
      </c>
      <c r="N137" s="53" t="s">
        <v>91</v>
      </c>
      <c r="O137" s="53" t="s">
        <v>748</v>
      </c>
      <c r="P137" s="53" t="s">
        <v>145</v>
      </c>
      <c r="Q137" s="53" t="s">
        <v>146</v>
      </c>
      <c r="R137" s="55" t="s">
        <v>195</v>
      </c>
    </row>
    <row r="138" spans="1:18" ht="25.5" x14ac:dyDescent="0.2">
      <c r="A138" s="48">
        <v>76</v>
      </c>
      <c r="B138" s="46" t="s">
        <v>91</v>
      </c>
      <c r="C138" s="49" t="s">
        <v>925</v>
      </c>
      <c r="D138" s="49" t="s">
        <v>897</v>
      </c>
      <c r="E138" s="49" t="s">
        <v>898</v>
      </c>
      <c r="F138" s="47" t="s">
        <v>972</v>
      </c>
      <c r="G138" s="89">
        <v>7963</v>
      </c>
      <c r="H138" s="89" t="s">
        <v>91</v>
      </c>
      <c r="I138" s="89" t="s">
        <v>206</v>
      </c>
      <c r="J138" s="89" t="s">
        <v>1018</v>
      </c>
      <c r="K138" s="89" t="s">
        <v>153</v>
      </c>
      <c r="L138" s="89" t="s">
        <v>94</v>
      </c>
      <c r="M138" s="50">
        <v>2175</v>
      </c>
      <c r="N138" s="51" t="s">
        <v>91</v>
      </c>
      <c r="O138" s="51" t="s">
        <v>749</v>
      </c>
      <c r="P138" s="51" t="s">
        <v>145</v>
      </c>
      <c r="Q138" s="51" t="s">
        <v>146</v>
      </c>
      <c r="R138" s="54" t="s">
        <v>195</v>
      </c>
    </row>
    <row r="139" spans="1:18" ht="25.5" x14ac:dyDescent="0.2">
      <c r="A139" s="48">
        <v>92</v>
      </c>
      <c r="B139" s="46" t="s">
        <v>91</v>
      </c>
      <c r="C139" s="49" t="s">
        <v>932</v>
      </c>
      <c r="D139" s="49" t="s">
        <v>890</v>
      </c>
      <c r="E139" s="49" t="s">
        <v>891</v>
      </c>
      <c r="F139" s="47" t="s">
        <v>972</v>
      </c>
      <c r="G139" s="89">
        <v>7960</v>
      </c>
      <c r="H139" s="89" t="s">
        <v>91</v>
      </c>
      <c r="I139" s="89" t="s">
        <v>209</v>
      </c>
      <c r="J139" s="89" t="s">
        <v>1018</v>
      </c>
      <c r="K139" s="89" t="s">
        <v>153</v>
      </c>
      <c r="L139" s="89" t="s">
        <v>94</v>
      </c>
      <c r="M139" s="50">
        <v>2177</v>
      </c>
      <c r="N139" s="51" t="s">
        <v>91</v>
      </c>
      <c r="O139" s="51" t="s">
        <v>750</v>
      </c>
      <c r="P139" s="51" t="s">
        <v>145</v>
      </c>
      <c r="Q139" s="51" t="s">
        <v>146</v>
      </c>
      <c r="R139" s="54" t="s">
        <v>195</v>
      </c>
    </row>
    <row r="140" spans="1:18" ht="38.25" x14ac:dyDescent="0.2">
      <c r="A140" s="48">
        <v>101</v>
      </c>
      <c r="B140" s="46" t="s">
        <v>91</v>
      </c>
      <c r="C140" s="49" t="s">
        <v>1315</v>
      </c>
      <c r="D140" s="49" t="s">
        <v>1228</v>
      </c>
      <c r="E140" s="49" t="s">
        <v>915</v>
      </c>
      <c r="F140" s="47" t="s">
        <v>972</v>
      </c>
      <c r="G140" s="89">
        <v>7958</v>
      </c>
      <c r="H140" s="89" t="s">
        <v>91</v>
      </c>
      <c r="I140" s="89" t="s">
        <v>210</v>
      </c>
      <c r="J140" s="89" t="s">
        <v>1018</v>
      </c>
      <c r="K140" s="89" t="s">
        <v>153</v>
      </c>
      <c r="L140" s="89" t="s">
        <v>94</v>
      </c>
      <c r="M140" s="52">
        <v>12028</v>
      </c>
      <c r="N140" s="53" t="s">
        <v>91</v>
      </c>
      <c r="O140" s="53" t="s">
        <v>751</v>
      </c>
      <c r="P140" s="53" t="s">
        <v>145</v>
      </c>
      <c r="Q140" s="53" t="s">
        <v>146</v>
      </c>
      <c r="R140" s="55" t="s">
        <v>195</v>
      </c>
    </row>
    <row r="141" spans="1:18" ht="25.5" x14ac:dyDescent="0.2">
      <c r="A141" s="48">
        <v>115</v>
      </c>
      <c r="B141" s="46" t="s">
        <v>91</v>
      </c>
      <c r="C141" s="49" t="s">
        <v>921</v>
      </c>
      <c r="D141" s="49" t="s">
        <v>901</v>
      </c>
      <c r="E141" s="49" t="s">
        <v>902</v>
      </c>
      <c r="F141" s="47" t="s">
        <v>972</v>
      </c>
      <c r="G141" s="89">
        <v>11938</v>
      </c>
      <c r="H141" s="89" t="s">
        <v>91</v>
      </c>
      <c r="I141" s="89" t="s">
        <v>214</v>
      </c>
      <c r="J141" s="89" t="s">
        <v>1018</v>
      </c>
      <c r="K141" s="89" t="s">
        <v>153</v>
      </c>
      <c r="L141" s="89" t="s">
        <v>94</v>
      </c>
      <c r="M141" s="50">
        <v>9974</v>
      </c>
      <c r="N141" s="51" t="s">
        <v>91</v>
      </c>
      <c r="O141" s="51" t="s">
        <v>752</v>
      </c>
      <c r="P141" s="51" t="s">
        <v>1038</v>
      </c>
      <c r="Q141" s="51" t="s">
        <v>126</v>
      </c>
      <c r="R141" s="54" t="s">
        <v>195</v>
      </c>
    </row>
    <row r="142" spans="1:18" ht="25.5" x14ac:dyDescent="0.2">
      <c r="A142" s="48">
        <v>142</v>
      </c>
      <c r="B142" s="46" t="s">
        <v>91</v>
      </c>
      <c r="C142" s="49" t="s">
        <v>907</v>
      </c>
      <c r="D142" s="49" t="s">
        <v>899</v>
      </c>
      <c r="E142" s="49" t="s">
        <v>900</v>
      </c>
      <c r="F142" s="47" t="s">
        <v>972</v>
      </c>
      <c r="G142" s="89">
        <v>12537</v>
      </c>
      <c r="H142" s="89" t="s">
        <v>91</v>
      </c>
      <c r="I142" s="89" t="s">
        <v>213</v>
      </c>
      <c r="J142" s="89" t="s">
        <v>1018</v>
      </c>
      <c r="K142" s="89" t="s">
        <v>153</v>
      </c>
      <c r="L142" s="89" t="s">
        <v>94</v>
      </c>
      <c r="M142" s="50">
        <v>9975</v>
      </c>
      <c r="N142" s="51" t="s">
        <v>91</v>
      </c>
      <c r="O142" s="51" t="s">
        <v>753</v>
      </c>
      <c r="P142" s="51" t="s">
        <v>1038</v>
      </c>
      <c r="Q142" s="51" t="s">
        <v>126</v>
      </c>
      <c r="R142" s="54" t="s">
        <v>195</v>
      </c>
    </row>
    <row r="143" spans="1:18" ht="25.5" x14ac:dyDescent="0.2">
      <c r="A143" s="48">
        <v>9301</v>
      </c>
      <c r="B143" s="46" t="s">
        <v>91</v>
      </c>
      <c r="C143" s="49" t="s">
        <v>1316</v>
      </c>
      <c r="D143" s="49" t="s">
        <v>899</v>
      </c>
      <c r="E143" s="49" t="s">
        <v>900</v>
      </c>
      <c r="F143" s="47" t="s">
        <v>972</v>
      </c>
      <c r="G143" s="89">
        <v>7957</v>
      </c>
      <c r="H143" s="89" t="s">
        <v>91</v>
      </c>
      <c r="I143" s="89" t="s">
        <v>215</v>
      </c>
      <c r="J143" s="89" t="s">
        <v>1018</v>
      </c>
      <c r="K143" s="89" t="s">
        <v>153</v>
      </c>
      <c r="L143" s="89" t="s">
        <v>94</v>
      </c>
      <c r="M143" s="50">
        <v>9976</v>
      </c>
      <c r="N143" s="51" t="s">
        <v>91</v>
      </c>
      <c r="O143" s="51" t="s">
        <v>754</v>
      </c>
      <c r="P143" s="51" t="s">
        <v>1038</v>
      </c>
      <c r="Q143" s="51" t="s">
        <v>126</v>
      </c>
      <c r="R143" s="54" t="s">
        <v>195</v>
      </c>
    </row>
    <row r="144" spans="1:18" ht="25.5" x14ac:dyDescent="0.2">
      <c r="A144" s="48">
        <v>9554</v>
      </c>
      <c r="B144" s="46" t="s">
        <v>91</v>
      </c>
      <c r="C144" s="49" t="s">
        <v>1317</v>
      </c>
      <c r="D144" s="49" t="s">
        <v>912</v>
      </c>
      <c r="E144" s="49" t="s">
        <v>913</v>
      </c>
      <c r="F144" s="47" t="s">
        <v>972</v>
      </c>
      <c r="G144" s="89">
        <v>13563</v>
      </c>
      <c r="H144" s="89" t="s">
        <v>91</v>
      </c>
      <c r="I144" s="89" t="s">
        <v>1136</v>
      </c>
      <c r="J144" s="89" t="s">
        <v>128</v>
      </c>
      <c r="K144" s="89" t="s">
        <v>129</v>
      </c>
      <c r="L144" s="89" t="s">
        <v>94</v>
      </c>
      <c r="M144" s="52">
        <v>9979</v>
      </c>
      <c r="N144" s="53" t="s">
        <v>91</v>
      </c>
      <c r="O144" s="53" t="s">
        <v>755</v>
      </c>
      <c r="P144" s="53" t="s">
        <v>1038</v>
      </c>
      <c r="Q144" s="53" t="s">
        <v>126</v>
      </c>
      <c r="R144" s="55" t="s">
        <v>195</v>
      </c>
    </row>
    <row r="145" spans="1:18" ht="25.5" x14ac:dyDescent="0.2">
      <c r="A145" s="48">
        <v>9579</v>
      </c>
      <c r="B145" s="46" t="s">
        <v>91</v>
      </c>
      <c r="C145" s="49" t="s">
        <v>1318</v>
      </c>
      <c r="D145" s="49" t="s">
        <v>912</v>
      </c>
      <c r="E145" s="49" t="s">
        <v>913</v>
      </c>
      <c r="F145" s="47" t="s">
        <v>972</v>
      </c>
      <c r="G145" s="89">
        <v>7933</v>
      </c>
      <c r="H145" s="89" t="s">
        <v>91</v>
      </c>
      <c r="I145" s="89" t="s">
        <v>219</v>
      </c>
      <c r="J145" s="89" t="s">
        <v>128</v>
      </c>
      <c r="K145" s="89" t="s">
        <v>129</v>
      </c>
      <c r="L145" s="89" t="s">
        <v>94</v>
      </c>
      <c r="M145" s="50">
        <v>9980</v>
      </c>
      <c r="N145" s="51" t="s">
        <v>91</v>
      </c>
      <c r="O145" s="51" t="s">
        <v>756</v>
      </c>
      <c r="P145" s="51" t="s">
        <v>1038</v>
      </c>
      <c r="Q145" s="51" t="s">
        <v>126</v>
      </c>
      <c r="R145" s="54" t="s">
        <v>195</v>
      </c>
    </row>
    <row r="146" spans="1:18" ht="25.5" x14ac:dyDescent="0.2">
      <c r="A146" s="48">
        <v>9590</v>
      </c>
      <c r="B146" s="46" t="s">
        <v>91</v>
      </c>
      <c r="C146" s="49" t="s">
        <v>1319</v>
      </c>
      <c r="D146" s="49" t="s">
        <v>912</v>
      </c>
      <c r="E146" s="49" t="s">
        <v>913</v>
      </c>
      <c r="F146" s="47" t="s">
        <v>972</v>
      </c>
      <c r="G146" s="89">
        <v>7934</v>
      </c>
      <c r="H146" s="89" t="s">
        <v>91</v>
      </c>
      <c r="I146" s="89" t="s">
        <v>218</v>
      </c>
      <c r="J146" s="89" t="s">
        <v>128</v>
      </c>
      <c r="K146" s="89" t="s">
        <v>129</v>
      </c>
      <c r="L146" s="89" t="s">
        <v>94</v>
      </c>
      <c r="M146" s="52">
        <v>9984</v>
      </c>
      <c r="N146" s="53" t="s">
        <v>91</v>
      </c>
      <c r="O146" s="53" t="s">
        <v>757</v>
      </c>
      <c r="P146" s="53" t="s">
        <v>1038</v>
      </c>
      <c r="Q146" s="53" t="s">
        <v>126</v>
      </c>
      <c r="R146" s="55" t="s">
        <v>195</v>
      </c>
    </row>
    <row r="147" spans="1:18" ht="25.5" x14ac:dyDescent="0.2">
      <c r="A147" s="48">
        <v>9601</v>
      </c>
      <c r="B147" s="46" t="s">
        <v>91</v>
      </c>
      <c r="C147" s="49" t="s">
        <v>1320</v>
      </c>
      <c r="D147" s="49" t="s">
        <v>912</v>
      </c>
      <c r="E147" s="49" t="s">
        <v>913</v>
      </c>
      <c r="F147" s="47" t="s">
        <v>972</v>
      </c>
      <c r="G147" s="89">
        <v>7931</v>
      </c>
      <c r="H147" s="89" t="s">
        <v>91</v>
      </c>
      <c r="I147" s="89" t="s">
        <v>221</v>
      </c>
      <c r="J147" s="89" t="s">
        <v>128</v>
      </c>
      <c r="K147" s="89" t="s">
        <v>129</v>
      </c>
      <c r="L147" s="89" t="s">
        <v>94</v>
      </c>
      <c r="M147" s="50">
        <v>9987</v>
      </c>
      <c r="N147" s="51" t="s">
        <v>91</v>
      </c>
      <c r="O147" s="51" t="s">
        <v>758</v>
      </c>
      <c r="P147" s="51" t="s">
        <v>1038</v>
      </c>
      <c r="Q147" s="51" t="s">
        <v>126</v>
      </c>
      <c r="R147" s="54" t="s">
        <v>195</v>
      </c>
    </row>
    <row r="148" spans="1:18" ht="25.5" x14ac:dyDescent="0.2">
      <c r="A148" s="48">
        <v>9720</v>
      </c>
      <c r="B148" s="46" t="s">
        <v>91</v>
      </c>
      <c r="C148" s="49" t="s">
        <v>1321</v>
      </c>
      <c r="D148" s="49" t="s">
        <v>899</v>
      </c>
      <c r="E148" s="49" t="s">
        <v>900</v>
      </c>
      <c r="F148" s="47" t="s">
        <v>972</v>
      </c>
      <c r="G148" s="89">
        <v>7936</v>
      </c>
      <c r="H148" s="89" t="s">
        <v>91</v>
      </c>
      <c r="I148" s="89" t="s">
        <v>216</v>
      </c>
      <c r="J148" s="89" t="s">
        <v>128</v>
      </c>
      <c r="K148" s="89" t="s">
        <v>129</v>
      </c>
      <c r="L148" s="89" t="s">
        <v>94</v>
      </c>
      <c r="M148" s="52">
        <v>12116</v>
      </c>
      <c r="N148" s="53" t="s">
        <v>91</v>
      </c>
      <c r="O148" s="53" t="s">
        <v>759</v>
      </c>
      <c r="P148" s="53" t="s">
        <v>1038</v>
      </c>
      <c r="Q148" s="53" t="s">
        <v>126</v>
      </c>
      <c r="R148" s="55" t="s">
        <v>195</v>
      </c>
    </row>
    <row r="149" spans="1:18" ht="25.5" x14ac:dyDescent="0.2">
      <c r="A149" s="48">
        <v>12882</v>
      </c>
      <c r="B149" s="46" t="s">
        <v>91</v>
      </c>
      <c r="C149" s="49" t="s">
        <v>1322</v>
      </c>
      <c r="D149" s="49" t="s">
        <v>912</v>
      </c>
      <c r="E149" s="49" t="s">
        <v>913</v>
      </c>
      <c r="F149" s="47" t="s">
        <v>972</v>
      </c>
      <c r="G149" s="89">
        <v>7935</v>
      </c>
      <c r="H149" s="89" t="s">
        <v>91</v>
      </c>
      <c r="I149" s="89" t="s">
        <v>222</v>
      </c>
      <c r="J149" s="89" t="s">
        <v>128</v>
      </c>
      <c r="K149" s="89" t="s">
        <v>129</v>
      </c>
      <c r="L149" s="89" t="s">
        <v>94</v>
      </c>
      <c r="M149" s="50">
        <v>12117</v>
      </c>
      <c r="N149" s="51" t="s">
        <v>91</v>
      </c>
      <c r="O149" s="51" t="s">
        <v>760</v>
      </c>
      <c r="P149" s="51" t="s">
        <v>1038</v>
      </c>
      <c r="Q149" s="51" t="s">
        <v>126</v>
      </c>
      <c r="R149" s="54" t="s">
        <v>195</v>
      </c>
    </row>
    <row r="150" spans="1:18" ht="38.25" x14ac:dyDescent="0.2">
      <c r="A150" s="48">
        <v>12895</v>
      </c>
      <c r="B150" s="46" t="s">
        <v>91</v>
      </c>
      <c r="C150" s="49" t="s">
        <v>1323</v>
      </c>
      <c r="D150" s="49" t="s">
        <v>1229</v>
      </c>
      <c r="E150" s="49" t="s">
        <v>896</v>
      </c>
      <c r="F150" s="47" t="s">
        <v>972</v>
      </c>
      <c r="G150" s="89">
        <v>7937</v>
      </c>
      <c r="H150" s="89" t="s">
        <v>91</v>
      </c>
      <c r="I150" s="89" t="s">
        <v>217</v>
      </c>
      <c r="J150" s="89" t="s">
        <v>128</v>
      </c>
      <c r="K150" s="89" t="s">
        <v>129</v>
      </c>
      <c r="L150" s="89" t="s">
        <v>94</v>
      </c>
      <c r="M150" s="52">
        <v>12118</v>
      </c>
      <c r="N150" s="53" t="s">
        <v>91</v>
      </c>
      <c r="O150" s="53" t="s">
        <v>761</v>
      </c>
      <c r="P150" s="53" t="s">
        <v>1038</v>
      </c>
      <c r="Q150" s="53" t="s">
        <v>126</v>
      </c>
      <c r="R150" s="55" t="s">
        <v>195</v>
      </c>
    </row>
    <row r="151" spans="1:18" ht="25.5" x14ac:dyDescent="0.2">
      <c r="A151" s="48">
        <v>12900</v>
      </c>
      <c r="B151" s="46" t="s">
        <v>91</v>
      </c>
      <c r="C151" s="49" t="s">
        <v>919</v>
      </c>
      <c r="D151" s="49" t="s">
        <v>901</v>
      </c>
      <c r="E151" s="49" t="s">
        <v>902</v>
      </c>
      <c r="F151" s="47" t="s">
        <v>972</v>
      </c>
      <c r="G151" s="89">
        <v>7932</v>
      </c>
      <c r="H151" s="89" t="s">
        <v>91</v>
      </c>
      <c r="I151" s="89" t="s">
        <v>220</v>
      </c>
      <c r="J151" s="89" t="s">
        <v>128</v>
      </c>
      <c r="K151" s="89" t="s">
        <v>129</v>
      </c>
      <c r="L151" s="89" t="s">
        <v>94</v>
      </c>
      <c r="M151" s="50">
        <v>12119</v>
      </c>
      <c r="N151" s="51" t="s">
        <v>91</v>
      </c>
      <c r="O151" s="51" t="s">
        <v>762</v>
      </c>
      <c r="P151" s="51" t="s">
        <v>1038</v>
      </c>
      <c r="Q151" s="51" t="s">
        <v>126</v>
      </c>
      <c r="R151" s="54" t="s">
        <v>195</v>
      </c>
    </row>
    <row r="152" spans="1:18" ht="25.5" x14ac:dyDescent="0.2">
      <c r="A152" s="48">
        <v>12938</v>
      </c>
      <c r="B152" s="46" t="s">
        <v>91</v>
      </c>
      <c r="C152" s="49" t="s">
        <v>1324</v>
      </c>
      <c r="D152" s="49" t="s">
        <v>899</v>
      </c>
      <c r="E152" s="49" t="s">
        <v>900</v>
      </c>
      <c r="F152" s="47" t="s">
        <v>972</v>
      </c>
      <c r="G152" s="89">
        <v>7907</v>
      </c>
      <c r="H152" s="89" t="s">
        <v>91</v>
      </c>
      <c r="I152" s="89" t="s">
        <v>1137</v>
      </c>
      <c r="J152" s="89" t="s">
        <v>1038</v>
      </c>
      <c r="K152" s="89" t="s">
        <v>126</v>
      </c>
      <c r="L152" s="89" t="s">
        <v>94</v>
      </c>
      <c r="M152" s="50">
        <v>13335</v>
      </c>
      <c r="N152" s="51" t="s">
        <v>91</v>
      </c>
      <c r="O152" s="51" t="s">
        <v>443</v>
      </c>
      <c r="P152" s="51" t="s">
        <v>1038</v>
      </c>
      <c r="Q152" s="51" t="s">
        <v>126</v>
      </c>
      <c r="R152" s="54" t="s">
        <v>195</v>
      </c>
    </row>
    <row r="153" spans="1:18" ht="25.5" x14ac:dyDescent="0.2">
      <c r="A153" s="48">
        <v>13645</v>
      </c>
      <c r="B153" s="46" t="s">
        <v>91</v>
      </c>
      <c r="C153" s="49" t="s">
        <v>1325</v>
      </c>
      <c r="D153" s="49" t="s">
        <v>912</v>
      </c>
      <c r="E153" s="49" t="s">
        <v>913</v>
      </c>
      <c r="F153" s="47" t="s">
        <v>972</v>
      </c>
      <c r="G153" s="89">
        <v>8004</v>
      </c>
      <c r="H153" s="89" t="s">
        <v>91</v>
      </c>
      <c r="I153" s="89" t="s">
        <v>1138</v>
      </c>
      <c r="J153" s="89" t="s">
        <v>1038</v>
      </c>
      <c r="K153" s="89" t="s">
        <v>126</v>
      </c>
      <c r="L153" s="89" t="s">
        <v>94</v>
      </c>
      <c r="M153" s="50">
        <v>2187</v>
      </c>
      <c r="N153" s="51" t="s">
        <v>91</v>
      </c>
      <c r="O153" s="51" t="s">
        <v>763</v>
      </c>
      <c r="P153" s="51" t="s">
        <v>1038</v>
      </c>
      <c r="Q153" s="51" t="s">
        <v>126</v>
      </c>
      <c r="R153" s="54" t="s">
        <v>195</v>
      </c>
    </row>
    <row r="154" spans="1:18" ht="25.5" x14ac:dyDescent="0.2">
      <c r="A154" s="48">
        <v>1801</v>
      </c>
      <c r="B154" s="46" t="s">
        <v>91</v>
      </c>
      <c r="C154" s="49" t="s">
        <v>1326</v>
      </c>
      <c r="D154" s="49" t="s">
        <v>901</v>
      </c>
      <c r="E154" s="49" t="s">
        <v>902</v>
      </c>
      <c r="F154" s="47" t="s">
        <v>972</v>
      </c>
      <c r="G154" s="89">
        <v>7905</v>
      </c>
      <c r="H154" s="89" t="s">
        <v>91</v>
      </c>
      <c r="I154" s="89" t="s">
        <v>1139</v>
      </c>
      <c r="J154" s="89" t="s">
        <v>1038</v>
      </c>
      <c r="K154" s="89" t="s">
        <v>126</v>
      </c>
      <c r="L154" s="89" t="s">
        <v>94</v>
      </c>
      <c r="M154" s="52">
        <v>2188</v>
      </c>
      <c r="N154" s="53" t="s">
        <v>91</v>
      </c>
      <c r="O154" s="53" t="s">
        <v>764</v>
      </c>
      <c r="P154" s="53" t="s">
        <v>1038</v>
      </c>
      <c r="Q154" s="53" t="s">
        <v>126</v>
      </c>
      <c r="R154" s="55" t="s">
        <v>195</v>
      </c>
    </row>
    <row r="155" spans="1:18" ht="38.25" x14ac:dyDescent="0.2">
      <c r="A155" s="48">
        <v>9534</v>
      </c>
      <c r="B155" s="46" t="s">
        <v>91</v>
      </c>
      <c r="C155" s="49" t="s">
        <v>1327</v>
      </c>
      <c r="D155" s="49" t="s">
        <v>1228</v>
      </c>
      <c r="E155" s="49" t="s">
        <v>915</v>
      </c>
      <c r="F155" s="47" t="s">
        <v>972</v>
      </c>
      <c r="G155" s="89">
        <v>7906</v>
      </c>
      <c r="H155" s="89" t="s">
        <v>91</v>
      </c>
      <c r="I155" s="89" t="s">
        <v>1140</v>
      </c>
      <c r="J155" s="89" t="s">
        <v>1038</v>
      </c>
      <c r="K155" s="89" t="s">
        <v>126</v>
      </c>
      <c r="L155" s="89" t="s">
        <v>94</v>
      </c>
      <c r="M155" s="50">
        <v>2189</v>
      </c>
      <c r="N155" s="51" t="s">
        <v>91</v>
      </c>
      <c r="O155" s="51" t="s">
        <v>765</v>
      </c>
      <c r="P155" s="51" t="s">
        <v>1038</v>
      </c>
      <c r="Q155" s="51" t="s">
        <v>126</v>
      </c>
      <c r="R155" s="54" t="s">
        <v>195</v>
      </c>
    </row>
    <row r="156" spans="1:18" ht="38.25" x14ac:dyDescent="0.2">
      <c r="A156" s="48">
        <v>9535</v>
      </c>
      <c r="B156" s="46" t="s">
        <v>91</v>
      </c>
      <c r="C156" s="49" t="s">
        <v>1328</v>
      </c>
      <c r="D156" s="49" t="s">
        <v>1228</v>
      </c>
      <c r="E156" s="49" t="s">
        <v>915</v>
      </c>
      <c r="F156" s="47" t="s">
        <v>972</v>
      </c>
      <c r="G156" s="89">
        <v>13209</v>
      </c>
      <c r="H156" s="89" t="s">
        <v>91</v>
      </c>
      <c r="I156" s="89" t="s">
        <v>1141</v>
      </c>
      <c r="J156" s="89" t="s">
        <v>1038</v>
      </c>
      <c r="K156" s="89" t="s">
        <v>126</v>
      </c>
      <c r="L156" s="89" t="s">
        <v>94</v>
      </c>
      <c r="M156" s="52">
        <v>2201</v>
      </c>
      <c r="N156" s="53" t="s">
        <v>91</v>
      </c>
      <c r="O156" s="53" t="s">
        <v>766</v>
      </c>
      <c r="P156" s="53" t="s">
        <v>1038</v>
      </c>
      <c r="Q156" s="53" t="s">
        <v>126</v>
      </c>
      <c r="R156" s="55" t="s">
        <v>195</v>
      </c>
    </row>
    <row r="157" spans="1:18" ht="25.5" x14ac:dyDescent="0.2">
      <c r="A157" s="48">
        <v>9606</v>
      </c>
      <c r="B157" s="46" t="s">
        <v>91</v>
      </c>
      <c r="C157" s="49" t="s">
        <v>1329</v>
      </c>
      <c r="D157" s="49" t="s">
        <v>897</v>
      </c>
      <c r="E157" s="49" t="s">
        <v>898</v>
      </c>
      <c r="F157" s="47" t="s">
        <v>972</v>
      </c>
      <c r="G157" s="89">
        <v>7975</v>
      </c>
      <c r="H157" s="89" t="s">
        <v>91</v>
      </c>
      <c r="I157" s="89" t="s">
        <v>1142</v>
      </c>
      <c r="J157" s="89" t="s">
        <v>1038</v>
      </c>
      <c r="K157" s="89" t="s">
        <v>126</v>
      </c>
      <c r="L157" s="89" t="s">
        <v>94</v>
      </c>
      <c r="M157" s="50">
        <v>13213</v>
      </c>
      <c r="N157" s="51" t="s">
        <v>91</v>
      </c>
      <c r="O157" s="51" t="s">
        <v>774</v>
      </c>
      <c r="P157" s="51" t="s">
        <v>197</v>
      </c>
      <c r="Q157" s="51" t="s">
        <v>198</v>
      </c>
      <c r="R157" s="54" t="s">
        <v>195</v>
      </c>
    </row>
    <row r="158" spans="1:18" ht="25.5" x14ac:dyDescent="0.2">
      <c r="A158" s="48">
        <v>9767</v>
      </c>
      <c r="B158" s="46" t="s">
        <v>91</v>
      </c>
      <c r="C158" s="49" t="s">
        <v>1330</v>
      </c>
      <c r="D158" s="49" t="s">
        <v>904</v>
      </c>
      <c r="E158" s="49" t="s">
        <v>905</v>
      </c>
      <c r="F158" s="47" t="s">
        <v>972</v>
      </c>
      <c r="G158" s="89">
        <v>7909</v>
      </c>
      <c r="H158" s="89" t="s">
        <v>91</v>
      </c>
      <c r="I158" s="89" t="s">
        <v>1143</v>
      </c>
      <c r="J158" s="89" t="s">
        <v>1038</v>
      </c>
      <c r="K158" s="89" t="s">
        <v>126</v>
      </c>
      <c r="L158" s="89" t="s">
        <v>94</v>
      </c>
      <c r="M158" s="52">
        <v>2004</v>
      </c>
      <c r="N158" s="53" t="s">
        <v>91</v>
      </c>
      <c r="O158" s="53" t="s">
        <v>778</v>
      </c>
      <c r="P158" s="53" t="s">
        <v>197</v>
      </c>
      <c r="Q158" s="53" t="s">
        <v>198</v>
      </c>
      <c r="R158" s="55" t="s">
        <v>195</v>
      </c>
    </row>
    <row r="159" spans="1:18" ht="25.5" x14ac:dyDescent="0.2">
      <c r="A159" s="48">
        <v>9888</v>
      </c>
      <c r="B159" s="46" t="s">
        <v>91</v>
      </c>
      <c r="C159" s="49" t="s">
        <v>1331</v>
      </c>
      <c r="D159" s="49" t="s">
        <v>899</v>
      </c>
      <c r="E159" s="49" t="s">
        <v>900</v>
      </c>
      <c r="F159" s="47" t="s">
        <v>972</v>
      </c>
      <c r="G159" s="89">
        <v>13250</v>
      </c>
      <c r="H159" s="89" t="s">
        <v>91</v>
      </c>
      <c r="I159" s="89" t="s">
        <v>1144</v>
      </c>
      <c r="J159" s="89" t="s">
        <v>1038</v>
      </c>
      <c r="K159" s="89" t="s">
        <v>126</v>
      </c>
      <c r="L159" s="89" t="s">
        <v>94</v>
      </c>
      <c r="M159" s="50">
        <v>9647</v>
      </c>
      <c r="N159" s="51" t="s">
        <v>91</v>
      </c>
      <c r="O159" s="51" t="s">
        <v>775</v>
      </c>
      <c r="P159" s="51" t="s">
        <v>197</v>
      </c>
      <c r="Q159" s="51" t="s">
        <v>198</v>
      </c>
      <c r="R159" s="54" t="s">
        <v>195</v>
      </c>
    </row>
    <row r="160" spans="1:18" ht="38.25" x14ac:dyDescent="0.2">
      <c r="A160" s="48">
        <v>13719</v>
      </c>
      <c r="B160" s="46" t="s">
        <v>91</v>
      </c>
      <c r="C160" s="49" t="s">
        <v>1332</v>
      </c>
      <c r="D160" s="49" t="s">
        <v>1228</v>
      </c>
      <c r="E160" s="49" t="s">
        <v>915</v>
      </c>
      <c r="F160" s="47" t="s">
        <v>972</v>
      </c>
      <c r="G160" s="89">
        <v>7908</v>
      </c>
      <c r="H160" s="89" t="s">
        <v>91</v>
      </c>
      <c r="I160" s="89" t="s">
        <v>1145</v>
      </c>
      <c r="J160" s="89" t="s">
        <v>1038</v>
      </c>
      <c r="K160" s="89" t="s">
        <v>126</v>
      </c>
      <c r="L160" s="89" t="s">
        <v>94</v>
      </c>
      <c r="M160" s="50">
        <v>9648</v>
      </c>
      <c r="N160" s="51" t="s">
        <v>91</v>
      </c>
      <c r="O160" s="51" t="s">
        <v>776</v>
      </c>
      <c r="P160" s="51" t="s">
        <v>197</v>
      </c>
      <c r="Q160" s="51" t="s">
        <v>198</v>
      </c>
      <c r="R160" s="54" t="s">
        <v>195</v>
      </c>
    </row>
    <row r="161" spans="1:18" ht="38.25" x14ac:dyDescent="0.2">
      <c r="A161" s="48">
        <v>13720</v>
      </c>
      <c r="B161" s="46" t="s">
        <v>91</v>
      </c>
      <c r="C161" s="49" t="s">
        <v>1333</v>
      </c>
      <c r="D161" s="49" t="s">
        <v>1228</v>
      </c>
      <c r="E161" s="49" t="s">
        <v>915</v>
      </c>
      <c r="F161" s="47" t="s">
        <v>972</v>
      </c>
      <c r="G161" s="89">
        <v>7893</v>
      </c>
      <c r="H161" s="89" t="s">
        <v>91</v>
      </c>
      <c r="I161" s="89" t="s">
        <v>1146</v>
      </c>
      <c r="J161" s="89" t="s">
        <v>92</v>
      </c>
      <c r="K161" s="89" t="s">
        <v>93</v>
      </c>
      <c r="L161" s="89" t="s">
        <v>94</v>
      </c>
      <c r="M161" s="52">
        <v>9649</v>
      </c>
      <c r="N161" s="53" t="s">
        <v>91</v>
      </c>
      <c r="O161" s="53" t="s">
        <v>777</v>
      </c>
      <c r="P161" s="53" t="s">
        <v>197</v>
      </c>
      <c r="Q161" s="53" t="s">
        <v>198</v>
      </c>
      <c r="R161" s="55" t="s">
        <v>195</v>
      </c>
    </row>
    <row r="162" spans="1:18" ht="25.5" x14ac:dyDescent="0.2">
      <c r="A162" s="48">
        <v>28</v>
      </c>
      <c r="B162" s="46" t="s">
        <v>91</v>
      </c>
      <c r="C162" s="49" t="s">
        <v>910</v>
      </c>
      <c r="D162" s="49" t="s">
        <v>904</v>
      </c>
      <c r="E162" s="49" t="s">
        <v>905</v>
      </c>
      <c r="F162" s="47" t="s">
        <v>972</v>
      </c>
      <c r="G162" s="89">
        <v>7892</v>
      </c>
      <c r="H162" s="89" t="s">
        <v>91</v>
      </c>
      <c r="I162" s="89" t="s">
        <v>1147</v>
      </c>
      <c r="J162" s="89" t="s">
        <v>92</v>
      </c>
      <c r="K162" s="89" t="s">
        <v>93</v>
      </c>
      <c r="L162" s="89" t="s">
        <v>94</v>
      </c>
      <c r="M162" s="50">
        <v>9650</v>
      </c>
      <c r="N162" s="51" t="s">
        <v>91</v>
      </c>
      <c r="O162" s="51" t="s">
        <v>1048</v>
      </c>
      <c r="P162" s="51" t="s">
        <v>197</v>
      </c>
      <c r="Q162" s="51" t="s">
        <v>198</v>
      </c>
      <c r="R162" s="54" t="s">
        <v>195</v>
      </c>
    </row>
    <row r="163" spans="1:18" ht="38.25" x14ac:dyDescent="0.2">
      <c r="A163" s="48">
        <v>40</v>
      </c>
      <c r="B163" s="46" t="s">
        <v>91</v>
      </c>
      <c r="C163" s="49" t="s">
        <v>1334</v>
      </c>
      <c r="D163" s="49" t="s">
        <v>1228</v>
      </c>
      <c r="E163" s="49" t="s">
        <v>915</v>
      </c>
      <c r="F163" s="47" t="s">
        <v>972</v>
      </c>
      <c r="G163" s="89">
        <v>7898</v>
      </c>
      <c r="H163" s="89" t="s">
        <v>91</v>
      </c>
      <c r="I163" s="89" t="s">
        <v>1148</v>
      </c>
      <c r="J163" s="89" t="s">
        <v>92</v>
      </c>
      <c r="K163" s="89" t="s">
        <v>93</v>
      </c>
      <c r="L163" s="89" t="s">
        <v>94</v>
      </c>
      <c r="M163" s="52">
        <v>9654</v>
      </c>
      <c r="N163" s="53" t="s">
        <v>91</v>
      </c>
      <c r="O163" s="53" t="s">
        <v>1049</v>
      </c>
      <c r="P163" s="53" t="s">
        <v>197</v>
      </c>
      <c r="Q163" s="53" t="s">
        <v>198</v>
      </c>
      <c r="R163" s="55" t="s">
        <v>195</v>
      </c>
    </row>
    <row r="164" spans="1:18" ht="38.25" x14ac:dyDescent="0.2">
      <c r="A164" s="48">
        <v>41</v>
      </c>
      <c r="B164" s="46" t="s">
        <v>91</v>
      </c>
      <c r="C164" s="49" t="s">
        <v>1335</v>
      </c>
      <c r="D164" s="49" t="s">
        <v>1228</v>
      </c>
      <c r="E164" s="49" t="s">
        <v>915</v>
      </c>
      <c r="F164" s="47" t="s">
        <v>972</v>
      </c>
      <c r="G164" s="89">
        <v>7899</v>
      </c>
      <c r="H164" s="89" t="s">
        <v>91</v>
      </c>
      <c r="I164" s="89" t="s">
        <v>1149</v>
      </c>
      <c r="J164" s="89" t="s">
        <v>92</v>
      </c>
      <c r="K164" s="89" t="s">
        <v>93</v>
      </c>
      <c r="L164" s="89" t="s">
        <v>94</v>
      </c>
      <c r="M164" s="52">
        <v>9655</v>
      </c>
      <c r="N164" s="53" t="s">
        <v>91</v>
      </c>
      <c r="O164" s="53" t="s">
        <v>1050</v>
      </c>
      <c r="P164" s="53" t="s">
        <v>197</v>
      </c>
      <c r="Q164" s="53" t="s">
        <v>198</v>
      </c>
      <c r="R164" s="55" t="s">
        <v>195</v>
      </c>
    </row>
    <row r="165" spans="1:18" ht="25.5" x14ac:dyDescent="0.2">
      <c r="A165" s="48">
        <v>93</v>
      </c>
      <c r="B165" s="46" t="s">
        <v>91</v>
      </c>
      <c r="C165" s="49" t="s">
        <v>934</v>
      </c>
      <c r="D165" s="49" t="s">
        <v>890</v>
      </c>
      <c r="E165" s="49" t="s">
        <v>891</v>
      </c>
      <c r="F165" s="47" t="s">
        <v>972</v>
      </c>
      <c r="G165" s="89">
        <v>7900</v>
      </c>
      <c r="H165" s="89" t="s">
        <v>91</v>
      </c>
      <c r="I165" s="89" t="s">
        <v>1150</v>
      </c>
      <c r="J165" s="89" t="s">
        <v>92</v>
      </c>
      <c r="K165" s="89" t="s">
        <v>93</v>
      </c>
      <c r="L165" s="89" t="s">
        <v>94</v>
      </c>
      <c r="M165" s="52">
        <v>9656</v>
      </c>
      <c r="N165" s="53" t="s">
        <v>91</v>
      </c>
      <c r="O165" s="53" t="s">
        <v>1051</v>
      </c>
      <c r="P165" s="53" t="s">
        <v>197</v>
      </c>
      <c r="Q165" s="53" t="s">
        <v>198</v>
      </c>
      <c r="R165" s="55" t="s">
        <v>195</v>
      </c>
    </row>
    <row r="166" spans="1:18" ht="25.5" x14ac:dyDescent="0.2">
      <c r="A166" s="48">
        <v>164</v>
      </c>
      <c r="B166" s="46" t="s">
        <v>91</v>
      </c>
      <c r="C166" s="49" t="s">
        <v>920</v>
      </c>
      <c r="D166" s="49" t="s">
        <v>901</v>
      </c>
      <c r="E166" s="49" t="s">
        <v>902</v>
      </c>
      <c r="F166" s="47" t="s">
        <v>972</v>
      </c>
      <c r="G166" s="89">
        <v>7896</v>
      </c>
      <c r="H166" s="89" t="s">
        <v>91</v>
      </c>
      <c r="I166" s="89" t="s">
        <v>1151</v>
      </c>
      <c r="J166" s="89" t="s">
        <v>92</v>
      </c>
      <c r="K166" s="89" t="s">
        <v>93</v>
      </c>
      <c r="L166" s="89" t="s">
        <v>94</v>
      </c>
      <c r="M166" s="52">
        <v>12176</v>
      </c>
      <c r="N166" s="53" t="s">
        <v>91</v>
      </c>
      <c r="O166" s="53" t="s">
        <v>1052</v>
      </c>
      <c r="P166" s="53" t="s">
        <v>197</v>
      </c>
      <c r="Q166" s="53" t="s">
        <v>198</v>
      </c>
      <c r="R166" s="55" t="s">
        <v>195</v>
      </c>
    </row>
    <row r="167" spans="1:18" ht="25.5" x14ac:dyDescent="0.2">
      <c r="A167" s="48">
        <v>1955</v>
      </c>
      <c r="B167" s="46" t="s">
        <v>91</v>
      </c>
      <c r="C167" s="49" t="s">
        <v>1336</v>
      </c>
      <c r="D167" s="49" t="s">
        <v>897</v>
      </c>
      <c r="E167" s="49" t="s">
        <v>898</v>
      </c>
      <c r="F167" s="47" t="s">
        <v>972</v>
      </c>
      <c r="G167" s="89">
        <v>7901</v>
      </c>
      <c r="H167" s="89" t="s">
        <v>91</v>
      </c>
      <c r="I167" s="89" t="s">
        <v>1152</v>
      </c>
      <c r="J167" s="89" t="s">
        <v>92</v>
      </c>
      <c r="K167" s="89" t="s">
        <v>93</v>
      </c>
      <c r="L167" s="89" t="s">
        <v>94</v>
      </c>
      <c r="M167" s="52">
        <v>12177</v>
      </c>
      <c r="N167" s="53" t="s">
        <v>91</v>
      </c>
      <c r="O167" s="53" t="s">
        <v>1053</v>
      </c>
      <c r="P167" s="53" t="s">
        <v>197</v>
      </c>
      <c r="Q167" s="53" t="s">
        <v>198</v>
      </c>
      <c r="R167" s="55" t="s">
        <v>195</v>
      </c>
    </row>
    <row r="168" spans="1:18" ht="25.5" x14ac:dyDescent="0.2">
      <c r="A168" s="48">
        <v>8530</v>
      </c>
      <c r="B168" s="46" t="s">
        <v>91</v>
      </c>
      <c r="C168" s="49" t="s">
        <v>1337</v>
      </c>
      <c r="D168" s="49" t="s">
        <v>899</v>
      </c>
      <c r="E168" s="49" t="s">
        <v>900</v>
      </c>
      <c r="F168" s="47" t="s">
        <v>972</v>
      </c>
      <c r="G168" s="89">
        <v>7894</v>
      </c>
      <c r="H168" s="89" t="s">
        <v>91</v>
      </c>
      <c r="I168" s="89" t="s">
        <v>1153</v>
      </c>
      <c r="J168" s="89" t="s">
        <v>92</v>
      </c>
      <c r="K168" s="89" t="s">
        <v>93</v>
      </c>
      <c r="L168" s="89" t="s">
        <v>94</v>
      </c>
      <c r="M168" s="50">
        <v>2205</v>
      </c>
      <c r="N168" s="51" t="s">
        <v>91</v>
      </c>
      <c r="O168" s="51" t="s">
        <v>779</v>
      </c>
      <c r="P168" s="51" t="s">
        <v>197</v>
      </c>
      <c r="Q168" s="51" t="s">
        <v>198</v>
      </c>
      <c r="R168" s="54" t="s">
        <v>195</v>
      </c>
    </row>
    <row r="169" spans="1:18" ht="25.5" x14ac:dyDescent="0.2">
      <c r="A169" s="48">
        <v>9592</v>
      </c>
      <c r="B169" s="46" t="s">
        <v>91</v>
      </c>
      <c r="C169" s="49" t="s">
        <v>1338</v>
      </c>
      <c r="D169" s="49" t="s">
        <v>912</v>
      </c>
      <c r="E169" s="49" t="s">
        <v>913</v>
      </c>
      <c r="F169" s="47" t="s">
        <v>972</v>
      </c>
      <c r="G169" s="89">
        <v>7895</v>
      </c>
      <c r="H169" s="89" t="s">
        <v>91</v>
      </c>
      <c r="I169" s="89" t="s">
        <v>1154</v>
      </c>
      <c r="J169" s="89" t="s">
        <v>92</v>
      </c>
      <c r="K169" s="89" t="s">
        <v>93</v>
      </c>
      <c r="L169" s="89" t="s">
        <v>94</v>
      </c>
      <c r="M169" s="52">
        <v>8484</v>
      </c>
      <c r="N169" s="53" t="s">
        <v>91</v>
      </c>
      <c r="O169" s="53" t="s">
        <v>1054</v>
      </c>
      <c r="P169" s="53" t="s">
        <v>197</v>
      </c>
      <c r="Q169" s="53" t="s">
        <v>198</v>
      </c>
      <c r="R169" s="55" t="s">
        <v>195</v>
      </c>
    </row>
    <row r="170" spans="1:18" ht="25.5" x14ac:dyDescent="0.2">
      <c r="A170" s="48">
        <v>9603</v>
      </c>
      <c r="B170" s="46" t="s">
        <v>91</v>
      </c>
      <c r="C170" s="49" t="s">
        <v>1339</v>
      </c>
      <c r="D170" s="49" t="s">
        <v>912</v>
      </c>
      <c r="E170" s="49" t="s">
        <v>913</v>
      </c>
      <c r="F170" s="47" t="s">
        <v>972</v>
      </c>
      <c r="G170" s="89">
        <v>7897</v>
      </c>
      <c r="H170" s="89" t="s">
        <v>91</v>
      </c>
      <c r="I170" s="89" t="s">
        <v>1155</v>
      </c>
      <c r="J170" s="89" t="s">
        <v>92</v>
      </c>
      <c r="K170" s="89" t="s">
        <v>93</v>
      </c>
      <c r="L170" s="89" t="s">
        <v>94</v>
      </c>
      <c r="M170" s="50">
        <v>2002</v>
      </c>
      <c r="N170" s="51" t="s">
        <v>91</v>
      </c>
      <c r="O170" s="51" t="s">
        <v>780</v>
      </c>
      <c r="P170" s="51" t="s">
        <v>197</v>
      </c>
      <c r="Q170" s="51" t="s">
        <v>198</v>
      </c>
      <c r="R170" s="54" t="s">
        <v>195</v>
      </c>
    </row>
    <row r="171" spans="1:18" ht="25.5" x14ac:dyDescent="0.2">
      <c r="A171" s="48">
        <v>13244</v>
      </c>
      <c r="B171" s="46" t="s">
        <v>91</v>
      </c>
      <c r="C171" s="49" t="s">
        <v>1340</v>
      </c>
      <c r="D171" s="49" t="s">
        <v>904</v>
      </c>
      <c r="E171" s="49" t="s">
        <v>905</v>
      </c>
      <c r="F171" s="47" t="s">
        <v>972</v>
      </c>
      <c r="G171" s="89">
        <v>7902</v>
      </c>
      <c r="H171" s="89" t="s">
        <v>91</v>
      </c>
      <c r="I171" s="89" t="s">
        <v>1156</v>
      </c>
      <c r="J171" s="89" t="s">
        <v>92</v>
      </c>
      <c r="K171" s="89" t="s">
        <v>93</v>
      </c>
      <c r="L171" s="89" t="s">
        <v>94</v>
      </c>
      <c r="M171" s="52">
        <v>13347</v>
      </c>
      <c r="N171" s="53" t="s">
        <v>91</v>
      </c>
      <c r="O171" s="53" t="s">
        <v>781</v>
      </c>
      <c r="P171" s="53" t="s">
        <v>197</v>
      </c>
      <c r="Q171" s="53" t="s">
        <v>198</v>
      </c>
      <c r="R171" s="55" t="s">
        <v>195</v>
      </c>
    </row>
    <row r="172" spans="1:18" x14ac:dyDescent="0.2">
      <c r="A172" s="87">
        <v>100000</v>
      </c>
      <c r="B172" s="88"/>
      <c r="C172" s="88" t="s">
        <v>980</v>
      </c>
      <c r="D172" s="88" t="s">
        <v>981</v>
      </c>
      <c r="E172" s="88" t="s">
        <v>971</v>
      </c>
      <c r="F172" s="88" t="s">
        <v>972</v>
      </c>
      <c r="G172" s="89">
        <v>7867</v>
      </c>
      <c r="H172" s="89" t="s">
        <v>91</v>
      </c>
      <c r="I172" s="89" t="s">
        <v>225</v>
      </c>
      <c r="J172" s="89" t="s">
        <v>109</v>
      </c>
      <c r="K172" s="89" t="s">
        <v>110</v>
      </c>
      <c r="L172" s="89" t="s">
        <v>94</v>
      </c>
      <c r="M172" s="50">
        <v>13303</v>
      </c>
      <c r="N172" s="51" t="s">
        <v>91</v>
      </c>
      <c r="O172" s="51" t="s">
        <v>782</v>
      </c>
      <c r="P172" s="51" t="s">
        <v>121</v>
      </c>
      <c r="Q172" s="51" t="s">
        <v>122</v>
      </c>
      <c r="R172" s="54" t="s">
        <v>195</v>
      </c>
    </row>
    <row r="173" spans="1:18" x14ac:dyDescent="0.2">
      <c r="A173" s="87">
        <v>100000</v>
      </c>
      <c r="B173" s="88"/>
      <c r="C173" s="88" t="s">
        <v>980</v>
      </c>
      <c r="D173" s="88" t="s">
        <v>981</v>
      </c>
      <c r="E173" s="88" t="s">
        <v>971</v>
      </c>
      <c r="F173" s="88" t="s">
        <v>972</v>
      </c>
      <c r="G173" s="89">
        <v>7863</v>
      </c>
      <c r="H173" s="89" t="s">
        <v>91</v>
      </c>
      <c r="I173" s="89" t="s">
        <v>229</v>
      </c>
      <c r="J173" s="89" t="s">
        <v>109</v>
      </c>
      <c r="K173" s="89" t="s">
        <v>110</v>
      </c>
      <c r="L173" s="89" t="s">
        <v>94</v>
      </c>
      <c r="M173" s="50">
        <v>8561</v>
      </c>
      <c r="N173" s="51" t="s">
        <v>91</v>
      </c>
      <c r="O173" s="51" t="s">
        <v>783</v>
      </c>
      <c r="P173" s="51" t="s">
        <v>121</v>
      </c>
      <c r="Q173" s="51" t="s">
        <v>122</v>
      </c>
      <c r="R173" s="54" t="s">
        <v>195</v>
      </c>
    </row>
    <row r="174" spans="1:18" x14ac:dyDescent="0.2">
      <c r="A174" s="87">
        <v>100000</v>
      </c>
      <c r="B174" s="88"/>
      <c r="C174" s="88" t="s">
        <v>980</v>
      </c>
      <c r="D174" s="88" t="s">
        <v>981</v>
      </c>
      <c r="E174" s="88" t="s">
        <v>971</v>
      </c>
      <c r="F174" s="88" t="s">
        <v>972</v>
      </c>
      <c r="G174" s="89">
        <v>7862</v>
      </c>
      <c r="H174" s="89" t="s">
        <v>91</v>
      </c>
      <c r="I174" s="89" t="s">
        <v>230</v>
      </c>
      <c r="J174" s="89" t="s">
        <v>109</v>
      </c>
      <c r="K174" s="89" t="s">
        <v>110</v>
      </c>
      <c r="L174" s="89" t="s">
        <v>94</v>
      </c>
      <c r="M174" s="52">
        <v>13350</v>
      </c>
      <c r="N174" s="53" t="s">
        <v>91</v>
      </c>
      <c r="O174" s="53" t="s">
        <v>784</v>
      </c>
      <c r="P174" s="53" t="s">
        <v>121</v>
      </c>
      <c r="Q174" s="53" t="s">
        <v>122</v>
      </c>
      <c r="R174" s="55" t="s">
        <v>195</v>
      </c>
    </row>
    <row r="175" spans="1:18" x14ac:dyDescent="0.2">
      <c r="A175" s="87">
        <v>100000</v>
      </c>
      <c r="B175" s="88"/>
      <c r="C175" s="88" t="s">
        <v>980</v>
      </c>
      <c r="D175" s="88" t="s">
        <v>981</v>
      </c>
      <c r="E175" s="88" t="s">
        <v>971</v>
      </c>
      <c r="F175" s="88" t="s">
        <v>972</v>
      </c>
      <c r="G175" s="89">
        <v>7861</v>
      </c>
      <c r="H175" s="89" t="s">
        <v>91</v>
      </c>
      <c r="I175" s="89" t="s">
        <v>231</v>
      </c>
      <c r="J175" s="89" t="s">
        <v>109</v>
      </c>
      <c r="K175" s="89" t="s">
        <v>110</v>
      </c>
      <c r="L175" s="89" t="s">
        <v>94</v>
      </c>
      <c r="M175" s="52">
        <v>13887</v>
      </c>
      <c r="N175" s="53" t="s">
        <v>91</v>
      </c>
      <c r="O175" s="53" t="s">
        <v>1055</v>
      </c>
      <c r="P175" s="53" t="s">
        <v>121</v>
      </c>
      <c r="Q175" s="53" t="s">
        <v>122</v>
      </c>
      <c r="R175" s="55" t="s">
        <v>195</v>
      </c>
    </row>
    <row r="176" spans="1:18" x14ac:dyDescent="0.2">
      <c r="A176" s="87">
        <v>100000</v>
      </c>
      <c r="B176" s="88"/>
      <c r="C176" s="88" t="s">
        <v>980</v>
      </c>
      <c r="D176" s="88" t="s">
        <v>981</v>
      </c>
      <c r="E176" s="88" t="s">
        <v>971</v>
      </c>
      <c r="F176" s="88" t="s">
        <v>972</v>
      </c>
      <c r="G176" s="89">
        <v>7860</v>
      </c>
      <c r="H176" s="89" t="s">
        <v>91</v>
      </c>
      <c r="I176" s="89" t="s">
        <v>232</v>
      </c>
      <c r="J176" s="89" t="s">
        <v>109</v>
      </c>
      <c r="K176" s="89" t="s">
        <v>110</v>
      </c>
      <c r="L176" s="89" t="s">
        <v>94</v>
      </c>
      <c r="M176" s="50">
        <v>8812</v>
      </c>
      <c r="N176" s="51" t="s">
        <v>91</v>
      </c>
      <c r="O176" s="51" t="s">
        <v>785</v>
      </c>
      <c r="P176" s="51" t="s">
        <v>121</v>
      </c>
      <c r="Q176" s="51" t="s">
        <v>122</v>
      </c>
      <c r="R176" s="54" t="s">
        <v>195</v>
      </c>
    </row>
    <row r="177" spans="1:18" x14ac:dyDescent="0.2">
      <c r="A177" s="87">
        <v>100000</v>
      </c>
      <c r="B177" s="88"/>
      <c r="C177" s="88" t="s">
        <v>980</v>
      </c>
      <c r="D177" s="88" t="s">
        <v>981</v>
      </c>
      <c r="E177" s="88" t="s">
        <v>971</v>
      </c>
      <c r="F177" s="88" t="s">
        <v>972</v>
      </c>
      <c r="G177" s="89">
        <v>7981</v>
      </c>
      <c r="H177" s="89" t="s">
        <v>91</v>
      </c>
      <c r="I177" s="89" t="s">
        <v>223</v>
      </c>
      <c r="J177" s="89" t="s">
        <v>109</v>
      </c>
      <c r="K177" s="89" t="s">
        <v>110</v>
      </c>
      <c r="L177" s="89" t="s">
        <v>94</v>
      </c>
      <c r="M177" s="52">
        <v>12155</v>
      </c>
      <c r="N177" s="53" t="s">
        <v>91</v>
      </c>
      <c r="O177" s="53" t="s">
        <v>786</v>
      </c>
      <c r="P177" s="53" t="s">
        <v>121</v>
      </c>
      <c r="Q177" s="53" t="s">
        <v>122</v>
      </c>
      <c r="R177" s="55" t="s">
        <v>195</v>
      </c>
    </row>
    <row r="178" spans="1:18" x14ac:dyDescent="0.2">
      <c r="A178" s="87">
        <v>100000</v>
      </c>
      <c r="B178" s="88"/>
      <c r="C178" s="88" t="s">
        <v>980</v>
      </c>
      <c r="D178" s="88" t="s">
        <v>981</v>
      </c>
      <c r="E178" s="88" t="s">
        <v>971</v>
      </c>
      <c r="F178" s="88" t="s">
        <v>972</v>
      </c>
      <c r="G178" s="89">
        <v>7980</v>
      </c>
      <c r="H178" s="89" t="s">
        <v>91</v>
      </c>
      <c r="I178" s="89" t="s">
        <v>224</v>
      </c>
      <c r="J178" s="89" t="s">
        <v>109</v>
      </c>
      <c r="K178" s="89" t="s">
        <v>110</v>
      </c>
      <c r="L178" s="89" t="s">
        <v>94</v>
      </c>
      <c r="M178" s="50">
        <v>2009</v>
      </c>
      <c r="N178" s="51" t="s">
        <v>91</v>
      </c>
      <c r="O178" s="51" t="s">
        <v>787</v>
      </c>
      <c r="P178" s="51" t="s">
        <v>121</v>
      </c>
      <c r="Q178" s="51" t="s">
        <v>122</v>
      </c>
      <c r="R178" s="54" t="s">
        <v>195</v>
      </c>
    </row>
    <row r="179" spans="1:18" x14ac:dyDescent="0.2">
      <c r="A179" s="87">
        <v>100000</v>
      </c>
      <c r="B179" s="88"/>
      <c r="C179" s="88" t="s">
        <v>980</v>
      </c>
      <c r="D179" s="88" t="s">
        <v>981</v>
      </c>
      <c r="E179" s="88" t="s">
        <v>971</v>
      </c>
      <c r="F179" s="88" t="s">
        <v>972</v>
      </c>
      <c r="G179" s="89">
        <v>7979</v>
      </c>
      <c r="H179" s="89" t="s">
        <v>91</v>
      </c>
      <c r="I179" s="89" t="s">
        <v>228</v>
      </c>
      <c r="J179" s="89" t="s">
        <v>109</v>
      </c>
      <c r="K179" s="89" t="s">
        <v>110</v>
      </c>
      <c r="L179" s="89" t="s">
        <v>94</v>
      </c>
      <c r="M179" s="52">
        <v>2012</v>
      </c>
      <c r="N179" s="53" t="s">
        <v>91</v>
      </c>
      <c r="O179" s="53" t="s">
        <v>788</v>
      </c>
      <c r="P179" s="53" t="s">
        <v>121</v>
      </c>
      <c r="Q179" s="53" t="s">
        <v>122</v>
      </c>
      <c r="R179" s="55" t="s">
        <v>195</v>
      </c>
    </row>
    <row r="180" spans="1:18" x14ac:dyDescent="0.2">
      <c r="A180" s="87">
        <v>100000</v>
      </c>
      <c r="B180" s="88"/>
      <c r="C180" s="88" t="s">
        <v>980</v>
      </c>
      <c r="D180" s="88" t="s">
        <v>981</v>
      </c>
      <c r="E180" s="88" t="s">
        <v>971</v>
      </c>
      <c r="F180" s="88" t="s">
        <v>972</v>
      </c>
      <c r="G180" s="89">
        <v>7978</v>
      </c>
      <c r="H180" s="89" t="s">
        <v>91</v>
      </c>
      <c r="I180" s="89" t="s">
        <v>226</v>
      </c>
      <c r="J180" s="89" t="s">
        <v>109</v>
      </c>
      <c r="K180" s="89" t="s">
        <v>110</v>
      </c>
      <c r="L180" s="89" t="s">
        <v>94</v>
      </c>
      <c r="M180" s="50">
        <v>2013</v>
      </c>
      <c r="N180" s="51" t="s">
        <v>91</v>
      </c>
      <c r="O180" s="51" t="s">
        <v>789</v>
      </c>
      <c r="P180" s="51" t="s">
        <v>121</v>
      </c>
      <c r="Q180" s="51" t="s">
        <v>122</v>
      </c>
      <c r="R180" s="54" t="s">
        <v>195</v>
      </c>
    </row>
    <row r="181" spans="1:18" x14ac:dyDescent="0.2">
      <c r="A181" s="87">
        <v>100000</v>
      </c>
      <c r="B181" s="88"/>
      <c r="C181" s="88" t="s">
        <v>980</v>
      </c>
      <c r="D181" s="88" t="s">
        <v>981</v>
      </c>
      <c r="E181" s="88" t="s">
        <v>971</v>
      </c>
      <c r="F181" s="88" t="s">
        <v>972</v>
      </c>
      <c r="G181" s="89">
        <v>13259</v>
      </c>
      <c r="H181" s="89" t="s">
        <v>91</v>
      </c>
      <c r="I181" s="89" t="s">
        <v>227</v>
      </c>
      <c r="J181" s="89" t="s">
        <v>109</v>
      </c>
      <c r="K181" s="89" t="s">
        <v>110</v>
      </c>
      <c r="L181" s="89" t="s">
        <v>94</v>
      </c>
      <c r="M181" s="52">
        <v>2014</v>
      </c>
      <c r="N181" s="53" t="s">
        <v>91</v>
      </c>
      <c r="O181" s="53" t="s">
        <v>790</v>
      </c>
      <c r="P181" s="53" t="s">
        <v>121</v>
      </c>
      <c r="Q181" s="53" t="s">
        <v>122</v>
      </c>
      <c r="R181" s="55" t="s">
        <v>195</v>
      </c>
    </row>
    <row r="182" spans="1:18" x14ac:dyDescent="0.2">
      <c r="G182" s="89">
        <v>7842</v>
      </c>
      <c r="H182" s="89" t="s">
        <v>91</v>
      </c>
      <c r="I182" s="89" t="s">
        <v>233</v>
      </c>
      <c r="J182" s="89" t="s">
        <v>134</v>
      </c>
      <c r="K182" s="89" t="s">
        <v>135</v>
      </c>
      <c r="L182" s="89" t="s">
        <v>94</v>
      </c>
      <c r="M182" s="50">
        <v>2015</v>
      </c>
      <c r="N182" s="51" t="s">
        <v>91</v>
      </c>
      <c r="O182" s="51" t="s">
        <v>791</v>
      </c>
      <c r="P182" s="51" t="s">
        <v>121</v>
      </c>
      <c r="Q182" s="51" t="s">
        <v>122</v>
      </c>
      <c r="R182" s="54" t="s">
        <v>195</v>
      </c>
    </row>
    <row r="183" spans="1:18" x14ac:dyDescent="0.2">
      <c r="G183" s="89">
        <v>7839</v>
      </c>
      <c r="H183" s="89" t="s">
        <v>91</v>
      </c>
      <c r="I183" s="89" t="s">
        <v>235</v>
      </c>
      <c r="J183" s="89" t="s">
        <v>134</v>
      </c>
      <c r="K183" s="89" t="s">
        <v>135</v>
      </c>
      <c r="L183" s="89" t="s">
        <v>94</v>
      </c>
      <c r="M183" s="52">
        <v>2016</v>
      </c>
      <c r="N183" s="53" t="s">
        <v>91</v>
      </c>
      <c r="O183" s="53" t="s">
        <v>792</v>
      </c>
      <c r="P183" s="53" t="s">
        <v>121</v>
      </c>
      <c r="Q183" s="53" t="s">
        <v>122</v>
      </c>
      <c r="R183" s="55" t="s">
        <v>195</v>
      </c>
    </row>
    <row r="184" spans="1:18" x14ac:dyDescent="0.2">
      <c r="G184" s="89">
        <v>7837</v>
      </c>
      <c r="H184" s="89" t="s">
        <v>91</v>
      </c>
      <c r="I184" s="89" t="s">
        <v>236</v>
      </c>
      <c r="J184" s="89" t="s">
        <v>134</v>
      </c>
      <c r="K184" s="89" t="s">
        <v>135</v>
      </c>
      <c r="L184" s="89" t="s">
        <v>94</v>
      </c>
      <c r="M184" s="50">
        <v>2063</v>
      </c>
      <c r="N184" s="51" t="s">
        <v>91</v>
      </c>
      <c r="O184" s="51" t="s">
        <v>793</v>
      </c>
      <c r="P184" s="51" t="s">
        <v>121</v>
      </c>
      <c r="Q184" s="51" t="s">
        <v>122</v>
      </c>
      <c r="R184" s="54" t="s">
        <v>195</v>
      </c>
    </row>
    <row r="185" spans="1:18" x14ac:dyDescent="0.2">
      <c r="G185" s="89">
        <v>7836</v>
      </c>
      <c r="H185" s="89" t="s">
        <v>91</v>
      </c>
      <c r="I185" s="89" t="s">
        <v>237</v>
      </c>
      <c r="J185" s="89" t="s">
        <v>134</v>
      </c>
      <c r="K185" s="89" t="s">
        <v>135</v>
      </c>
      <c r="L185" s="89" t="s">
        <v>94</v>
      </c>
      <c r="M185" s="50">
        <v>2064</v>
      </c>
      <c r="N185" s="51" t="s">
        <v>91</v>
      </c>
      <c r="O185" s="51" t="s">
        <v>794</v>
      </c>
      <c r="P185" s="51" t="s">
        <v>121</v>
      </c>
      <c r="Q185" s="51" t="s">
        <v>122</v>
      </c>
      <c r="R185" s="54" t="s">
        <v>195</v>
      </c>
    </row>
    <row r="186" spans="1:18" x14ac:dyDescent="0.2">
      <c r="G186" s="89">
        <v>7834</v>
      </c>
      <c r="H186" s="89" t="s">
        <v>91</v>
      </c>
      <c r="I186" s="89" t="s">
        <v>238</v>
      </c>
      <c r="J186" s="89" t="s">
        <v>134</v>
      </c>
      <c r="K186" s="89" t="s">
        <v>135</v>
      </c>
      <c r="L186" s="89" t="s">
        <v>94</v>
      </c>
      <c r="M186" s="52">
        <v>2182</v>
      </c>
      <c r="N186" s="53" t="s">
        <v>91</v>
      </c>
      <c r="O186" s="53" t="s">
        <v>795</v>
      </c>
      <c r="P186" s="53" t="s">
        <v>121</v>
      </c>
      <c r="Q186" s="53" t="s">
        <v>122</v>
      </c>
      <c r="R186" s="55" t="s">
        <v>195</v>
      </c>
    </row>
    <row r="187" spans="1:18" x14ac:dyDescent="0.2">
      <c r="G187" s="89">
        <v>7986</v>
      </c>
      <c r="H187" s="89" t="s">
        <v>91</v>
      </c>
      <c r="I187" s="89" t="s">
        <v>239</v>
      </c>
      <c r="J187" s="89" t="s">
        <v>134</v>
      </c>
      <c r="K187" s="89" t="s">
        <v>135</v>
      </c>
      <c r="L187" s="89" t="s">
        <v>94</v>
      </c>
      <c r="M187" s="50">
        <v>2183</v>
      </c>
      <c r="N187" s="51" t="s">
        <v>91</v>
      </c>
      <c r="O187" s="51" t="s">
        <v>796</v>
      </c>
      <c r="P187" s="51" t="s">
        <v>121</v>
      </c>
      <c r="Q187" s="51" t="s">
        <v>122</v>
      </c>
      <c r="R187" s="54" t="s">
        <v>195</v>
      </c>
    </row>
    <row r="188" spans="1:18" x14ac:dyDescent="0.2">
      <c r="G188" s="89">
        <v>13854</v>
      </c>
      <c r="H188" s="89" t="s">
        <v>91</v>
      </c>
      <c r="I188" s="89" t="s">
        <v>1157</v>
      </c>
      <c r="J188" s="89" t="s">
        <v>134</v>
      </c>
      <c r="K188" s="89" t="s">
        <v>135</v>
      </c>
      <c r="L188" s="89" t="s">
        <v>94</v>
      </c>
      <c r="M188" s="52">
        <v>2184</v>
      </c>
      <c r="N188" s="53" t="s">
        <v>91</v>
      </c>
      <c r="O188" s="53" t="s">
        <v>797</v>
      </c>
      <c r="P188" s="53" t="s">
        <v>121</v>
      </c>
      <c r="Q188" s="53" t="s">
        <v>122</v>
      </c>
      <c r="R188" s="55" t="s">
        <v>195</v>
      </c>
    </row>
    <row r="189" spans="1:18" x14ac:dyDescent="0.2">
      <c r="G189" s="89">
        <v>7843</v>
      </c>
      <c r="H189" s="89" t="s">
        <v>91</v>
      </c>
      <c r="I189" s="89" t="s">
        <v>234</v>
      </c>
      <c r="J189" s="89" t="s">
        <v>134</v>
      </c>
      <c r="K189" s="89" t="s">
        <v>135</v>
      </c>
      <c r="L189" s="89" t="s">
        <v>94</v>
      </c>
      <c r="M189" s="50">
        <v>2212</v>
      </c>
      <c r="N189" s="51" t="s">
        <v>91</v>
      </c>
      <c r="O189" s="51" t="s">
        <v>798</v>
      </c>
      <c r="P189" s="51" t="s">
        <v>121</v>
      </c>
      <c r="Q189" s="51" t="s">
        <v>122</v>
      </c>
      <c r="R189" s="54" t="s">
        <v>195</v>
      </c>
    </row>
    <row r="190" spans="1:18" x14ac:dyDescent="0.2">
      <c r="G190" s="89">
        <v>12257</v>
      </c>
      <c r="H190" s="89" t="s">
        <v>91</v>
      </c>
      <c r="I190" s="89" t="s">
        <v>240</v>
      </c>
      <c r="J190" s="89" t="s">
        <v>115</v>
      </c>
      <c r="K190" s="89" t="s">
        <v>116</v>
      </c>
      <c r="L190" s="89" t="s">
        <v>94</v>
      </c>
      <c r="M190" s="52">
        <v>13349</v>
      </c>
      <c r="N190" s="53" t="s">
        <v>91</v>
      </c>
      <c r="O190" s="53" t="s">
        <v>799</v>
      </c>
      <c r="P190" s="53" t="s">
        <v>121</v>
      </c>
      <c r="Q190" s="53" t="s">
        <v>122</v>
      </c>
      <c r="R190" s="55" t="s">
        <v>195</v>
      </c>
    </row>
    <row r="191" spans="1:18" x14ac:dyDescent="0.2">
      <c r="G191" s="89">
        <v>7801</v>
      </c>
      <c r="H191" s="89" t="s">
        <v>91</v>
      </c>
      <c r="I191" s="89" t="s">
        <v>241</v>
      </c>
      <c r="J191" s="89" t="s">
        <v>115</v>
      </c>
      <c r="K191" s="89" t="s">
        <v>116</v>
      </c>
      <c r="L191" s="89" t="s">
        <v>94</v>
      </c>
      <c r="M191" s="50">
        <v>12966</v>
      </c>
      <c r="N191" s="51" t="s">
        <v>91</v>
      </c>
      <c r="O191" s="51" t="s">
        <v>1056</v>
      </c>
      <c r="P191" s="51" t="s">
        <v>109</v>
      </c>
      <c r="Q191" s="51" t="s">
        <v>110</v>
      </c>
      <c r="R191" s="54" t="s">
        <v>195</v>
      </c>
    </row>
    <row r="192" spans="1:18" x14ac:dyDescent="0.2">
      <c r="G192" s="89">
        <v>7802</v>
      </c>
      <c r="H192" s="89" t="s">
        <v>91</v>
      </c>
      <c r="I192" s="89" t="s">
        <v>242</v>
      </c>
      <c r="J192" s="89" t="s">
        <v>115</v>
      </c>
      <c r="K192" s="89" t="s">
        <v>116</v>
      </c>
      <c r="L192" s="89" t="s">
        <v>94</v>
      </c>
      <c r="M192" s="52">
        <v>13260</v>
      </c>
      <c r="N192" s="53" t="s">
        <v>91</v>
      </c>
      <c r="O192" s="53" t="s">
        <v>800</v>
      </c>
      <c r="P192" s="53" t="s">
        <v>109</v>
      </c>
      <c r="Q192" s="53" t="s">
        <v>110</v>
      </c>
      <c r="R192" s="55" t="s">
        <v>195</v>
      </c>
    </row>
    <row r="193" spans="7:18" x14ac:dyDescent="0.2">
      <c r="G193" s="89">
        <v>7800</v>
      </c>
      <c r="H193" s="89" t="s">
        <v>91</v>
      </c>
      <c r="I193" s="89" t="s">
        <v>243</v>
      </c>
      <c r="J193" s="89" t="s">
        <v>115</v>
      </c>
      <c r="K193" s="89" t="s">
        <v>116</v>
      </c>
      <c r="L193" s="89" t="s">
        <v>94</v>
      </c>
      <c r="M193" s="50">
        <v>8645</v>
      </c>
      <c r="N193" s="51" t="s">
        <v>91</v>
      </c>
      <c r="O193" s="51" t="s">
        <v>1094</v>
      </c>
      <c r="P193" s="51" t="s">
        <v>109</v>
      </c>
      <c r="Q193" s="51" t="s">
        <v>110</v>
      </c>
      <c r="R193" s="54" t="s">
        <v>195</v>
      </c>
    </row>
    <row r="194" spans="7:18" x14ac:dyDescent="0.2">
      <c r="G194" s="89">
        <v>7799</v>
      </c>
      <c r="H194" s="89" t="s">
        <v>91</v>
      </c>
      <c r="I194" s="89" t="s">
        <v>244</v>
      </c>
      <c r="J194" s="89" t="s">
        <v>115</v>
      </c>
      <c r="K194" s="89" t="s">
        <v>116</v>
      </c>
      <c r="L194" s="89" t="s">
        <v>94</v>
      </c>
      <c r="M194" s="52">
        <v>9967</v>
      </c>
      <c r="N194" s="53" t="s">
        <v>91</v>
      </c>
      <c r="O194" s="53" t="s">
        <v>801</v>
      </c>
      <c r="P194" s="53" t="s">
        <v>109</v>
      </c>
      <c r="Q194" s="53" t="s">
        <v>110</v>
      </c>
      <c r="R194" s="55" t="s">
        <v>195</v>
      </c>
    </row>
    <row r="195" spans="7:18" x14ac:dyDescent="0.2">
      <c r="G195" s="89">
        <v>7798</v>
      </c>
      <c r="H195" s="89" t="s">
        <v>91</v>
      </c>
      <c r="I195" s="89" t="s">
        <v>245</v>
      </c>
      <c r="J195" s="89" t="s">
        <v>115</v>
      </c>
      <c r="K195" s="89" t="s">
        <v>116</v>
      </c>
      <c r="L195" s="89" t="s">
        <v>94</v>
      </c>
      <c r="M195" s="50">
        <v>9968</v>
      </c>
      <c r="N195" s="51" t="s">
        <v>91</v>
      </c>
      <c r="O195" s="51" t="s">
        <v>802</v>
      </c>
      <c r="P195" s="51" t="s">
        <v>109</v>
      </c>
      <c r="Q195" s="51" t="s">
        <v>110</v>
      </c>
      <c r="R195" s="54" t="s">
        <v>195</v>
      </c>
    </row>
    <row r="196" spans="7:18" ht="25.5" x14ac:dyDescent="0.2">
      <c r="G196" s="89">
        <v>2236</v>
      </c>
      <c r="H196" s="89" t="s">
        <v>91</v>
      </c>
      <c r="I196" s="89" t="s">
        <v>246</v>
      </c>
      <c r="J196" s="89" t="s">
        <v>92</v>
      </c>
      <c r="K196" s="89" t="s">
        <v>93</v>
      </c>
      <c r="L196" s="89" t="s">
        <v>94</v>
      </c>
      <c r="M196" s="52">
        <v>1560</v>
      </c>
      <c r="N196" s="53" t="s">
        <v>91</v>
      </c>
      <c r="O196" s="53" t="s">
        <v>803</v>
      </c>
      <c r="P196" s="53" t="s">
        <v>109</v>
      </c>
      <c r="Q196" s="53" t="s">
        <v>110</v>
      </c>
      <c r="R196" s="55" t="s">
        <v>195</v>
      </c>
    </row>
    <row r="197" spans="7:18" x14ac:dyDescent="0.2">
      <c r="G197" s="89">
        <v>2235</v>
      </c>
      <c r="H197" s="89" t="s">
        <v>91</v>
      </c>
      <c r="I197" s="89" t="s">
        <v>247</v>
      </c>
      <c r="J197" s="89" t="s">
        <v>92</v>
      </c>
      <c r="K197" s="89" t="s">
        <v>93</v>
      </c>
      <c r="L197" s="89" t="s">
        <v>94</v>
      </c>
      <c r="M197" s="50">
        <v>2242</v>
      </c>
      <c r="N197" s="51" t="s">
        <v>91</v>
      </c>
      <c r="O197" s="51" t="s">
        <v>804</v>
      </c>
      <c r="P197" s="51" t="s">
        <v>109</v>
      </c>
      <c r="Q197" s="51" t="s">
        <v>110</v>
      </c>
      <c r="R197" s="54" t="s">
        <v>195</v>
      </c>
    </row>
    <row r="198" spans="7:18" x14ac:dyDescent="0.2">
      <c r="G198" s="89">
        <v>2114</v>
      </c>
      <c r="H198" s="89" t="s">
        <v>91</v>
      </c>
      <c r="I198" s="89" t="s">
        <v>248</v>
      </c>
      <c r="J198" s="89" t="s">
        <v>998</v>
      </c>
      <c r="K198" s="89" t="s">
        <v>103</v>
      </c>
      <c r="L198" s="89" t="s">
        <v>94</v>
      </c>
      <c r="M198" s="52">
        <v>12157</v>
      </c>
      <c r="N198" s="53" t="s">
        <v>91</v>
      </c>
      <c r="O198" s="53" t="s">
        <v>805</v>
      </c>
      <c r="P198" s="53" t="s">
        <v>109</v>
      </c>
      <c r="Q198" s="53" t="s">
        <v>110</v>
      </c>
      <c r="R198" s="55" t="s">
        <v>195</v>
      </c>
    </row>
    <row r="199" spans="7:18" x14ac:dyDescent="0.2">
      <c r="G199" s="89">
        <v>2113</v>
      </c>
      <c r="H199" s="89" t="s">
        <v>91</v>
      </c>
      <c r="I199" s="89" t="s">
        <v>249</v>
      </c>
      <c r="J199" s="89" t="s">
        <v>998</v>
      </c>
      <c r="K199" s="89" t="s">
        <v>103</v>
      </c>
      <c r="L199" s="89" t="s">
        <v>94</v>
      </c>
      <c r="M199" s="50">
        <v>2104</v>
      </c>
      <c r="N199" s="51" t="s">
        <v>91</v>
      </c>
      <c r="O199" s="51" t="s">
        <v>806</v>
      </c>
      <c r="P199" s="51" t="s">
        <v>109</v>
      </c>
      <c r="Q199" s="51" t="s">
        <v>110</v>
      </c>
      <c r="R199" s="54" t="s">
        <v>195</v>
      </c>
    </row>
    <row r="200" spans="7:18" x14ac:dyDescent="0.2">
      <c r="G200" s="89">
        <v>2100</v>
      </c>
      <c r="H200" s="89" t="s">
        <v>91</v>
      </c>
      <c r="I200" s="89" t="s">
        <v>1158</v>
      </c>
      <c r="J200" s="89" t="s">
        <v>1038</v>
      </c>
      <c r="K200" s="89" t="s">
        <v>126</v>
      </c>
      <c r="L200" s="89" t="s">
        <v>94</v>
      </c>
      <c r="M200" s="52">
        <v>2105</v>
      </c>
      <c r="N200" s="53" t="s">
        <v>91</v>
      </c>
      <c r="O200" s="53" t="s">
        <v>807</v>
      </c>
      <c r="P200" s="53" t="s">
        <v>109</v>
      </c>
      <c r="Q200" s="53" t="s">
        <v>110</v>
      </c>
      <c r="R200" s="55" t="s">
        <v>195</v>
      </c>
    </row>
    <row r="201" spans="7:18" x14ac:dyDescent="0.2">
      <c r="G201" s="89">
        <v>2098</v>
      </c>
      <c r="H201" s="89" t="s">
        <v>91</v>
      </c>
      <c r="I201" s="89" t="s">
        <v>1159</v>
      </c>
      <c r="J201" s="89" t="s">
        <v>1038</v>
      </c>
      <c r="K201" s="89" t="s">
        <v>126</v>
      </c>
      <c r="L201" s="89" t="s">
        <v>94</v>
      </c>
      <c r="M201" s="52">
        <v>2155</v>
      </c>
      <c r="N201" s="53" t="s">
        <v>91</v>
      </c>
      <c r="O201" s="53" t="s">
        <v>808</v>
      </c>
      <c r="P201" s="53" t="s">
        <v>109</v>
      </c>
      <c r="Q201" s="53" t="s">
        <v>110</v>
      </c>
      <c r="R201" s="55" t="s">
        <v>195</v>
      </c>
    </row>
    <row r="202" spans="7:18" x14ac:dyDescent="0.2">
      <c r="G202" s="89">
        <v>2024</v>
      </c>
      <c r="H202" s="89" t="s">
        <v>91</v>
      </c>
      <c r="I202" s="89" t="s">
        <v>250</v>
      </c>
      <c r="J202" s="89" t="s">
        <v>1038</v>
      </c>
      <c r="K202" s="89" t="s">
        <v>126</v>
      </c>
      <c r="L202" s="89" t="s">
        <v>94</v>
      </c>
      <c r="M202" s="50">
        <v>2156</v>
      </c>
      <c r="N202" s="51" t="s">
        <v>91</v>
      </c>
      <c r="O202" s="51" t="s">
        <v>809</v>
      </c>
      <c r="P202" s="51" t="s">
        <v>109</v>
      </c>
      <c r="Q202" s="51" t="s">
        <v>110</v>
      </c>
      <c r="R202" s="54" t="s">
        <v>195</v>
      </c>
    </row>
    <row r="203" spans="7:18" ht="25.5" x14ac:dyDescent="0.2">
      <c r="G203" s="89">
        <v>2023</v>
      </c>
      <c r="H203" s="89" t="s">
        <v>91</v>
      </c>
      <c r="I203" s="89" t="s">
        <v>251</v>
      </c>
      <c r="J203" s="89" t="s">
        <v>1038</v>
      </c>
      <c r="K203" s="89" t="s">
        <v>126</v>
      </c>
      <c r="L203" s="89" t="s">
        <v>94</v>
      </c>
      <c r="M203" s="52">
        <v>2157</v>
      </c>
      <c r="N203" s="53" t="s">
        <v>91</v>
      </c>
      <c r="O203" s="53" t="s">
        <v>810</v>
      </c>
      <c r="P203" s="53" t="s">
        <v>109</v>
      </c>
      <c r="Q203" s="53" t="s">
        <v>110</v>
      </c>
      <c r="R203" s="55" t="s">
        <v>195</v>
      </c>
    </row>
    <row r="204" spans="7:18" x14ac:dyDescent="0.2">
      <c r="G204" s="89">
        <v>1542</v>
      </c>
      <c r="H204" s="89" t="s">
        <v>91</v>
      </c>
      <c r="I204" s="89" t="s">
        <v>1160</v>
      </c>
      <c r="J204" s="89" t="s">
        <v>1038</v>
      </c>
      <c r="K204" s="89" t="s">
        <v>126</v>
      </c>
      <c r="L204" s="89" t="s">
        <v>94</v>
      </c>
      <c r="M204" s="50">
        <v>1589</v>
      </c>
      <c r="N204" s="51" t="s">
        <v>91</v>
      </c>
      <c r="O204" s="51" t="s">
        <v>811</v>
      </c>
      <c r="P204" s="51" t="s">
        <v>109</v>
      </c>
      <c r="Q204" s="51" t="s">
        <v>110</v>
      </c>
      <c r="R204" s="54" t="s">
        <v>195</v>
      </c>
    </row>
    <row r="205" spans="7:18" ht="25.5" x14ac:dyDescent="0.2">
      <c r="G205" s="89">
        <v>1541</v>
      </c>
      <c r="H205" s="89" t="s">
        <v>91</v>
      </c>
      <c r="I205" s="89" t="s">
        <v>1161</v>
      </c>
      <c r="J205" s="89" t="s">
        <v>1038</v>
      </c>
      <c r="K205" s="89" t="s">
        <v>126</v>
      </c>
      <c r="L205" s="89" t="s">
        <v>94</v>
      </c>
      <c r="M205" s="52">
        <v>13572</v>
      </c>
      <c r="N205" s="53" t="s">
        <v>91</v>
      </c>
      <c r="O205" s="53" t="s">
        <v>812</v>
      </c>
      <c r="P205" s="53" t="s">
        <v>128</v>
      </c>
      <c r="Q205" s="53" t="s">
        <v>129</v>
      </c>
      <c r="R205" s="55" t="s">
        <v>195</v>
      </c>
    </row>
    <row r="206" spans="7:18" ht="25.5" x14ac:dyDescent="0.2">
      <c r="G206" s="89">
        <v>1515</v>
      </c>
      <c r="H206" s="89" t="s">
        <v>91</v>
      </c>
      <c r="I206" s="89" t="s">
        <v>1162</v>
      </c>
      <c r="J206" s="89" t="s">
        <v>92</v>
      </c>
      <c r="K206" s="89" t="s">
        <v>93</v>
      </c>
      <c r="L206" s="89" t="s">
        <v>94</v>
      </c>
      <c r="M206" s="50">
        <v>8603</v>
      </c>
      <c r="N206" s="51" t="s">
        <v>91</v>
      </c>
      <c r="O206" s="51" t="s">
        <v>813</v>
      </c>
      <c r="P206" s="51" t="s">
        <v>128</v>
      </c>
      <c r="Q206" s="51" t="s">
        <v>129</v>
      </c>
      <c r="R206" s="54" t="s">
        <v>195</v>
      </c>
    </row>
    <row r="207" spans="7:18" ht="25.5" x14ac:dyDescent="0.2">
      <c r="G207" s="89">
        <v>1514</v>
      </c>
      <c r="H207" s="89" t="s">
        <v>91</v>
      </c>
      <c r="I207" s="89" t="s">
        <v>1163</v>
      </c>
      <c r="J207" s="89" t="s">
        <v>92</v>
      </c>
      <c r="K207" s="89" t="s">
        <v>93</v>
      </c>
      <c r="L207" s="89" t="s">
        <v>94</v>
      </c>
      <c r="M207" s="52">
        <v>8802</v>
      </c>
      <c r="N207" s="53" t="s">
        <v>91</v>
      </c>
      <c r="O207" s="53" t="s">
        <v>1057</v>
      </c>
      <c r="P207" s="53" t="s">
        <v>128</v>
      </c>
      <c r="Q207" s="53" t="s">
        <v>129</v>
      </c>
      <c r="R207" s="55" t="s">
        <v>195</v>
      </c>
    </row>
    <row r="208" spans="7:18" ht="25.5" x14ac:dyDescent="0.2">
      <c r="G208" s="89">
        <v>1487</v>
      </c>
      <c r="H208" s="89" t="s">
        <v>91</v>
      </c>
      <c r="I208" s="89" t="s">
        <v>254</v>
      </c>
      <c r="J208" s="89" t="s">
        <v>109</v>
      </c>
      <c r="K208" s="89" t="s">
        <v>110</v>
      </c>
      <c r="L208" s="89" t="s">
        <v>94</v>
      </c>
      <c r="M208" s="50">
        <v>8803</v>
      </c>
      <c r="N208" s="51" t="s">
        <v>91</v>
      </c>
      <c r="O208" s="51" t="s">
        <v>1058</v>
      </c>
      <c r="P208" s="51" t="s">
        <v>128</v>
      </c>
      <c r="Q208" s="51" t="s">
        <v>129</v>
      </c>
      <c r="R208" s="54" t="s">
        <v>195</v>
      </c>
    </row>
    <row r="209" spans="7:18" ht="25.5" x14ac:dyDescent="0.2">
      <c r="G209" s="89">
        <v>1486</v>
      </c>
      <c r="H209" s="89" t="s">
        <v>91</v>
      </c>
      <c r="I209" s="89" t="s">
        <v>255</v>
      </c>
      <c r="J209" s="89" t="s">
        <v>109</v>
      </c>
      <c r="K209" s="89" t="s">
        <v>110</v>
      </c>
      <c r="L209" s="89" t="s">
        <v>94</v>
      </c>
      <c r="M209" s="52">
        <v>12145</v>
      </c>
      <c r="N209" s="53" t="s">
        <v>91</v>
      </c>
      <c r="O209" s="53" t="s">
        <v>814</v>
      </c>
      <c r="P209" s="53" t="s">
        <v>128</v>
      </c>
      <c r="Q209" s="53" t="s">
        <v>129</v>
      </c>
      <c r="R209" s="55" t="s">
        <v>195</v>
      </c>
    </row>
    <row r="210" spans="7:18" ht="25.5" x14ac:dyDescent="0.2">
      <c r="G210" s="89">
        <v>7246</v>
      </c>
      <c r="H210" s="89" t="s">
        <v>91</v>
      </c>
      <c r="I210" s="89" t="s">
        <v>259</v>
      </c>
      <c r="J210" s="89" t="s">
        <v>257</v>
      </c>
      <c r="K210" s="89" t="s">
        <v>258</v>
      </c>
      <c r="L210" s="89" t="s">
        <v>94</v>
      </c>
      <c r="M210" s="50">
        <v>12146</v>
      </c>
      <c r="N210" s="51" t="s">
        <v>91</v>
      </c>
      <c r="O210" s="51" t="s">
        <v>815</v>
      </c>
      <c r="P210" s="51" t="s">
        <v>128</v>
      </c>
      <c r="Q210" s="51" t="s">
        <v>129</v>
      </c>
      <c r="R210" s="54" t="s">
        <v>195</v>
      </c>
    </row>
    <row r="211" spans="7:18" ht="25.5" x14ac:dyDescent="0.2">
      <c r="G211" s="89">
        <v>7240</v>
      </c>
      <c r="H211" s="89" t="s">
        <v>91</v>
      </c>
      <c r="I211" s="89" t="s">
        <v>256</v>
      </c>
      <c r="J211" s="89" t="s">
        <v>257</v>
      </c>
      <c r="K211" s="89" t="s">
        <v>258</v>
      </c>
      <c r="L211" s="89" t="s">
        <v>94</v>
      </c>
      <c r="M211" s="52">
        <v>12147</v>
      </c>
      <c r="N211" s="53" t="s">
        <v>91</v>
      </c>
      <c r="O211" s="53" t="s">
        <v>816</v>
      </c>
      <c r="P211" s="53" t="s">
        <v>128</v>
      </c>
      <c r="Q211" s="53" t="s">
        <v>129</v>
      </c>
      <c r="R211" s="55" t="s">
        <v>195</v>
      </c>
    </row>
    <row r="212" spans="7:18" ht="25.5" x14ac:dyDescent="0.2">
      <c r="G212" s="89">
        <v>7245</v>
      </c>
      <c r="H212" s="89" t="s">
        <v>91</v>
      </c>
      <c r="I212" s="89" t="s">
        <v>260</v>
      </c>
      <c r="J212" s="89" t="s">
        <v>257</v>
      </c>
      <c r="K212" s="89" t="s">
        <v>258</v>
      </c>
      <c r="L212" s="89" t="s">
        <v>94</v>
      </c>
      <c r="M212" s="50">
        <v>12148</v>
      </c>
      <c r="N212" s="51" t="s">
        <v>91</v>
      </c>
      <c r="O212" s="51" t="s">
        <v>817</v>
      </c>
      <c r="P212" s="51" t="s">
        <v>128</v>
      </c>
      <c r="Q212" s="51" t="s">
        <v>129</v>
      </c>
      <c r="R212" s="54" t="s">
        <v>195</v>
      </c>
    </row>
    <row r="213" spans="7:18" ht="25.5" x14ac:dyDescent="0.2">
      <c r="G213" s="89">
        <v>9798</v>
      </c>
      <c r="H213" s="89" t="s">
        <v>91</v>
      </c>
      <c r="I213" s="89" t="s">
        <v>263</v>
      </c>
      <c r="J213" s="89" t="s">
        <v>121</v>
      </c>
      <c r="K213" s="89" t="s">
        <v>122</v>
      </c>
      <c r="L213" s="89" t="s">
        <v>94</v>
      </c>
      <c r="M213" s="52">
        <v>2102</v>
      </c>
      <c r="N213" s="53" t="s">
        <v>91</v>
      </c>
      <c r="O213" s="53" t="s">
        <v>818</v>
      </c>
      <c r="P213" s="53" t="s">
        <v>128</v>
      </c>
      <c r="Q213" s="53" t="s">
        <v>129</v>
      </c>
      <c r="R213" s="55" t="s">
        <v>195</v>
      </c>
    </row>
    <row r="214" spans="7:18" ht="25.5" x14ac:dyDescent="0.2">
      <c r="G214" s="89">
        <v>9796</v>
      </c>
      <c r="H214" s="89" t="s">
        <v>91</v>
      </c>
      <c r="I214" s="89" t="s">
        <v>261</v>
      </c>
      <c r="J214" s="89" t="s">
        <v>121</v>
      </c>
      <c r="K214" s="89" t="s">
        <v>122</v>
      </c>
      <c r="L214" s="89" t="s">
        <v>94</v>
      </c>
      <c r="M214" s="50">
        <v>2112</v>
      </c>
      <c r="N214" s="51" t="s">
        <v>91</v>
      </c>
      <c r="O214" s="51" t="s">
        <v>1059</v>
      </c>
      <c r="P214" s="51" t="s">
        <v>128</v>
      </c>
      <c r="Q214" s="51" t="s">
        <v>129</v>
      </c>
      <c r="R214" s="54" t="s">
        <v>195</v>
      </c>
    </row>
    <row r="215" spans="7:18" ht="25.5" x14ac:dyDescent="0.2">
      <c r="G215" s="89">
        <v>9797</v>
      </c>
      <c r="H215" s="89" t="s">
        <v>91</v>
      </c>
      <c r="I215" s="89" t="s">
        <v>262</v>
      </c>
      <c r="J215" s="89" t="s">
        <v>121</v>
      </c>
      <c r="K215" s="89" t="s">
        <v>122</v>
      </c>
      <c r="L215" s="89" t="s">
        <v>94</v>
      </c>
      <c r="M215" s="52">
        <v>2142</v>
      </c>
      <c r="N215" s="53" t="s">
        <v>91</v>
      </c>
      <c r="O215" s="53" t="s">
        <v>1060</v>
      </c>
      <c r="P215" s="53" t="s">
        <v>128</v>
      </c>
      <c r="Q215" s="53" t="s">
        <v>129</v>
      </c>
      <c r="R215" s="55" t="s">
        <v>195</v>
      </c>
    </row>
    <row r="216" spans="7:18" ht="25.5" x14ac:dyDescent="0.2">
      <c r="G216" s="89">
        <v>1309</v>
      </c>
      <c r="H216" s="89" t="s">
        <v>91</v>
      </c>
      <c r="I216" s="89" t="s">
        <v>1164</v>
      </c>
      <c r="J216" s="89" t="s">
        <v>115</v>
      </c>
      <c r="K216" s="89" t="s">
        <v>116</v>
      </c>
      <c r="L216" s="89" t="s">
        <v>94</v>
      </c>
      <c r="M216" s="50">
        <v>2143</v>
      </c>
      <c r="N216" s="51" t="s">
        <v>91</v>
      </c>
      <c r="O216" s="51" t="s">
        <v>1061</v>
      </c>
      <c r="P216" s="51" t="s">
        <v>128</v>
      </c>
      <c r="Q216" s="51" t="s">
        <v>129</v>
      </c>
      <c r="R216" s="54" t="s">
        <v>195</v>
      </c>
    </row>
    <row r="217" spans="7:18" ht="25.5" x14ac:dyDescent="0.2">
      <c r="G217" s="89">
        <v>1912</v>
      </c>
      <c r="H217" s="89" t="s">
        <v>91</v>
      </c>
      <c r="I217" s="89" t="s">
        <v>1165</v>
      </c>
      <c r="J217" s="89" t="s">
        <v>115</v>
      </c>
      <c r="K217" s="89" t="s">
        <v>116</v>
      </c>
      <c r="L217" s="89" t="s">
        <v>94</v>
      </c>
      <c r="M217" s="52">
        <v>2144</v>
      </c>
      <c r="N217" s="53" t="s">
        <v>91</v>
      </c>
      <c r="O217" s="53" t="s">
        <v>1062</v>
      </c>
      <c r="P217" s="53" t="s">
        <v>128</v>
      </c>
      <c r="Q217" s="53" t="s">
        <v>129</v>
      </c>
      <c r="R217" s="55" t="s">
        <v>195</v>
      </c>
    </row>
    <row r="218" spans="7:18" ht="25.5" x14ac:dyDescent="0.2">
      <c r="G218" s="89">
        <v>1304</v>
      </c>
      <c r="H218" s="89" t="s">
        <v>91</v>
      </c>
      <c r="I218" s="89" t="s">
        <v>278</v>
      </c>
      <c r="J218" s="89" t="s">
        <v>128</v>
      </c>
      <c r="K218" s="89" t="s">
        <v>129</v>
      </c>
      <c r="L218" s="89" t="s">
        <v>94</v>
      </c>
      <c r="M218" s="50">
        <v>2207</v>
      </c>
      <c r="N218" s="51" t="s">
        <v>91</v>
      </c>
      <c r="O218" s="51" t="s">
        <v>819</v>
      </c>
      <c r="P218" s="51" t="s">
        <v>128</v>
      </c>
      <c r="Q218" s="51" t="s">
        <v>129</v>
      </c>
      <c r="R218" s="54" t="s">
        <v>195</v>
      </c>
    </row>
    <row r="219" spans="7:18" ht="25.5" x14ac:dyDescent="0.2">
      <c r="G219" s="89">
        <v>9844</v>
      </c>
      <c r="H219" s="89" t="s">
        <v>91</v>
      </c>
      <c r="I219" s="89" t="s">
        <v>1166</v>
      </c>
      <c r="J219" s="89" t="s">
        <v>115</v>
      </c>
      <c r="K219" s="89" t="s">
        <v>116</v>
      </c>
      <c r="L219" s="89" t="s">
        <v>94</v>
      </c>
      <c r="M219" s="52">
        <v>8602</v>
      </c>
      <c r="N219" s="53" t="s">
        <v>91</v>
      </c>
      <c r="O219" s="53" t="s">
        <v>820</v>
      </c>
      <c r="P219" s="53" t="s">
        <v>128</v>
      </c>
      <c r="Q219" s="53" t="s">
        <v>129</v>
      </c>
      <c r="R219" s="55" t="s">
        <v>195</v>
      </c>
    </row>
    <row r="220" spans="7:18" ht="25.5" x14ac:dyDescent="0.2">
      <c r="G220" s="89">
        <v>9845</v>
      </c>
      <c r="H220" s="89" t="s">
        <v>91</v>
      </c>
      <c r="I220" s="89" t="s">
        <v>1167</v>
      </c>
      <c r="J220" s="89" t="s">
        <v>115</v>
      </c>
      <c r="K220" s="89" t="s">
        <v>116</v>
      </c>
      <c r="L220" s="89" t="s">
        <v>94</v>
      </c>
      <c r="M220" s="50">
        <v>8801</v>
      </c>
      <c r="N220" s="51" t="s">
        <v>91</v>
      </c>
      <c r="O220" s="51" t="s">
        <v>1063</v>
      </c>
      <c r="P220" s="51" t="s">
        <v>128</v>
      </c>
      <c r="Q220" s="51" t="s">
        <v>129</v>
      </c>
      <c r="R220" s="54" t="s">
        <v>195</v>
      </c>
    </row>
    <row r="221" spans="7:18" x14ac:dyDescent="0.2">
      <c r="G221" s="89">
        <v>9846</v>
      </c>
      <c r="H221" s="89" t="s">
        <v>91</v>
      </c>
      <c r="I221" s="89" t="s">
        <v>1168</v>
      </c>
      <c r="J221" s="89" t="s">
        <v>115</v>
      </c>
      <c r="K221" s="89" t="s">
        <v>116</v>
      </c>
      <c r="L221" s="89" t="s">
        <v>94</v>
      </c>
      <c r="M221" s="52">
        <v>212</v>
      </c>
      <c r="N221" s="53" t="s">
        <v>91</v>
      </c>
      <c r="O221" s="53" t="s">
        <v>1064</v>
      </c>
      <c r="P221" s="53" t="s">
        <v>1065</v>
      </c>
      <c r="Q221" s="52">
        <v>520020447</v>
      </c>
      <c r="R221" s="55" t="s">
        <v>195</v>
      </c>
    </row>
    <row r="222" spans="7:18" x14ac:dyDescent="0.2">
      <c r="G222" s="89">
        <v>1296</v>
      </c>
      <c r="H222" s="89" t="s">
        <v>91</v>
      </c>
      <c r="I222" s="89" t="s">
        <v>279</v>
      </c>
      <c r="J222" s="89" t="s">
        <v>145</v>
      </c>
      <c r="K222" s="89" t="s">
        <v>146</v>
      </c>
      <c r="L222" s="89" t="s">
        <v>94</v>
      </c>
      <c r="M222" s="50">
        <v>267</v>
      </c>
      <c r="N222" s="51" t="s">
        <v>91</v>
      </c>
      <c r="O222" s="51" t="s">
        <v>1066</v>
      </c>
      <c r="P222" s="51" t="s">
        <v>1067</v>
      </c>
      <c r="Q222" s="50">
        <v>520023094</v>
      </c>
      <c r="R222" s="54" t="s">
        <v>195</v>
      </c>
    </row>
    <row r="223" spans="7:18" ht="25.5" x14ac:dyDescent="0.2">
      <c r="G223" s="89">
        <v>9789</v>
      </c>
      <c r="H223" s="89" t="s">
        <v>91</v>
      </c>
      <c r="I223" s="89" t="s">
        <v>282</v>
      </c>
      <c r="J223" s="89" t="s">
        <v>121</v>
      </c>
      <c r="K223" s="89" t="s">
        <v>122</v>
      </c>
      <c r="L223" s="89" t="s">
        <v>94</v>
      </c>
      <c r="M223" s="52">
        <v>269</v>
      </c>
      <c r="N223" s="53" t="s">
        <v>91</v>
      </c>
      <c r="O223" s="53" t="s">
        <v>1068</v>
      </c>
      <c r="P223" s="53" t="s">
        <v>1069</v>
      </c>
      <c r="Q223" s="52">
        <v>520028812</v>
      </c>
      <c r="R223" s="55" t="s">
        <v>195</v>
      </c>
    </row>
    <row r="224" spans="7:18" x14ac:dyDescent="0.2">
      <c r="G224" s="89">
        <v>9791</v>
      </c>
      <c r="H224" s="89" t="s">
        <v>91</v>
      </c>
      <c r="I224" s="89" t="s">
        <v>280</v>
      </c>
      <c r="J224" s="89" t="s">
        <v>121</v>
      </c>
      <c r="K224" s="89" t="s">
        <v>122</v>
      </c>
      <c r="L224" s="89" t="s">
        <v>94</v>
      </c>
      <c r="M224" s="50">
        <v>274</v>
      </c>
      <c r="N224" s="51" t="s">
        <v>91</v>
      </c>
      <c r="O224" s="51" t="s">
        <v>1070</v>
      </c>
      <c r="P224" s="51" t="s">
        <v>1071</v>
      </c>
      <c r="Q224" s="50">
        <v>520022963</v>
      </c>
      <c r="R224" s="54" t="s">
        <v>195</v>
      </c>
    </row>
    <row r="225" spans="7:18" ht="38.25" x14ac:dyDescent="0.2">
      <c r="G225" s="89">
        <v>9790</v>
      </c>
      <c r="H225" s="89" t="s">
        <v>91</v>
      </c>
      <c r="I225" s="89" t="s">
        <v>281</v>
      </c>
      <c r="J225" s="89" t="s">
        <v>121</v>
      </c>
      <c r="K225" s="89" t="s">
        <v>122</v>
      </c>
      <c r="L225" s="89" t="s">
        <v>94</v>
      </c>
      <c r="M225" s="52">
        <v>278</v>
      </c>
      <c r="N225" s="53" t="s">
        <v>91</v>
      </c>
      <c r="O225" s="53" t="s">
        <v>1072</v>
      </c>
      <c r="P225" s="53" t="s">
        <v>544</v>
      </c>
      <c r="Q225" s="52">
        <v>520022518</v>
      </c>
      <c r="R225" s="55" t="s">
        <v>195</v>
      </c>
    </row>
    <row r="226" spans="7:18" ht="25.5" x14ac:dyDescent="0.2">
      <c r="G226" s="89">
        <v>1294</v>
      </c>
      <c r="H226" s="89" t="s">
        <v>91</v>
      </c>
      <c r="I226" s="89" t="s">
        <v>283</v>
      </c>
      <c r="J226" s="89" t="s">
        <v>121</v>
      </c>
      <c r="K226" s="89" t="s">
        <v>122</v>
      </c>
      <c r="L226" s="89" t="s">
        <v>94</v>
      </c>
      <c r="M226" s="50">
        <v>279</v>
      </c>
      <c r="N226" s="51" t="s">
        <v>91</v>
      </c>
      <c r="O226" s="51" t="s">
        <v>1073</v>
      </c>
      <c r="P226" s="51" t="s">
        <v>1074</v>
      </c>
      <c r="Q226" s="50">
        <v>520020504</v>
      </c>
      <c r="R226" s="54" t="s">
        <v>195</v>
      </c>
    </row>
    <row r="227" spans="7:18" x14ac:dyDescent="0.2">
      <c r="G227" s="89">
        <v>1284</v>
      </c>
      <c r="H227" s="89" t="s">
        <v>91</v>
      </c>
      <c r="I227" s="89" t="s">
        <v>284</v>
      </c>
      <c r="J227" s="89" t="s">
        <v>197</v>
      </c>
      <c r="K227" s="89" t="s">
        <v>198</v>
      </c>
      <c r="L227" s="89" t="s">
        <v>94</v>
      </c>
      <c r="M227" s="52">
        <v>283</v>
      </c>
      <c r="N227" s="53" t="s">
        <v>91</v>
      </c>
      <c r="O227" s="53" t="s">
        <v>1075</v>
      </c>
      <c r="P227" s="53" t="s">
        <v>145</v>
      </c>
      <c r="Q227" s="52">
        <v>512267592</v>
      </c>
      <c r="R227" s="55" t="s">
        <v>195</v>
      </c>
    </row>
    <row r="228" spans="7:18" ht="25.5" x14ac:dyDescent="0.2">
      <c r="G228" s="89">
        <v>1282</v>
      </c>
      <c r="H228" s="89" t="s">
        <v>91</v>
      </c>
      <c r="I228" s="89" t="s">
        <v>285</v>
      </c>
      <c r="J228" s="89" t="s">
        <v>286</v>
      </c>
      <c r="K228" s="89" t="s">
        <v>287</v>
      </c>
      <c r="L228" s="89" t="s">
        <v>94</v>
      </c>
      <c r="M228" s="52">
        <v>300</v>
      </c>
      <c r="N228" s="53" t="s">
        <v>91</v>
      </c>
      <c r="O228" s="53" t="s">
        <v>1076</v>
      </c>
      <c r="P228" s="53" t="s">
        <v>1077</v>
      </c>
      <c r="Q228" s="52">
        <v>511789190</v>
      </c>
      <c r="R228" s="55" t="s">
        <v>195</v>
      </c>
    </row>
    <row r="229" spans="7:18" ht="38.25" x14ac:dyDescent="0.2">
      <c r="G229" s="89">
        <v>1280</v>
      </c>
      <c r="H229" s="89" t="s">
        <v>91</v>
      </c>
      <c r="I229" s="89" t="s">
        <v>289</v>
      </c>
      <c r="J229" s="89" t="s">
        <v>121</v>
      </c>
      <c r="K229" s="89" t="s">
        <v>122</v>
      </c>
      <c r="L229" s="89" t="s">
        <v>94</v>
      </c>
      <c r="M229" s="52">
        <v>307</v>
      </c>
      <c r="N229" s="53" t="s">
        <v>91</v>
      </c>
      <c r="O229" s="53" t="s">
        <v>1078</v>
      </c>
      <c r="P229" s="53" t="s">
        <v>541</v>
      </c>
      <c r="Q229" s="52">
        <v>570007476</v>
      </c>
      <c r="R229" s="55" t="s">
        <v>195</v>
      </c>
    </row>
    <row r="230" spans="7:18" ht="25.5" x14ac:dyDescent="0.2">
      <c r="G230" s="89">
        <v>1359</v>
      </c>
      <c r="H230" s="89" t="s">
        <v>91</v>
      </c>
      <c r="I230" s="89" t="s">
        <v>288</v>
      </c>
      <c r="J230" s="89" t="s">
        <v>121</v>
      </c>
      <c r="K230" s="89" t="s">
        <v>122</v>
      </c>
      <c r="L230" s="89" t="s">
        <v>94</v>
      </c>
      <c r="M230" s="50">
        <v>313</v>
      </c>
      <c r="N230" s="51" t="s">
        <v>91</v>
      </c>
      <c r="O230" s="51" t="s">
        <v>1079</v>
      </c>
      <c r="P230" s="51" t="s">
        <v>538</v>
      </c>
      <c r="Q230" s="50">
        <v>570009852</v>
      </c>
      <c r="R230" s="54" t="s">
        <v>195</v>
      </c>
    </row>
    <row r="231" spans="7:18" ht="25.5" x14ac:dyDescent="0.2">
      <c r="G231" s="89">
        <v>1219</v>
      </c>
      <c r="H231" s="89" t="s">
        <v>91</v>
      </c>
      <c r="I231" s="89" t="s">
        <v>1169</v>
      </c>
      <c r="J231" s="89" t="s">
        <v>115</v>
      </c>
      <c r="K231" s="89" t="s">
        <v>116</v>
      </c>
      <c r="L231" s="89" t="s">
        <v>94</v>
      </c>
      <c r="M231" s="52">
        <v>316</v>
      </c>
      <c r="N231" s="53" t="s">
        <v>91</v>
      </c>
      <c r="O231" s="53" t="s">
        <v>1080</v>
      </c>
      <c r="P231" s="53" t="s">
        <v>532</v>
      </c>
      <c r="Q231" s="52">
        <v>520019688</v>
      </c>
      <c r="R231" s="55" t="s">
        <v>195</v>
      </c>
    </row>
    <row r="232" spans="7:18" x14ac:dyDescent="0.2">
      <c r="G232" s="89">
        <v>1192</v>
      </c>
      <c r="H232" s="89" t="s">
        <v>91</v>
      </c>
      <c r="I232" s="89" t="s">
        <v>292</v>
      </c>
      <c r="J232" s="89" t="s">
        <v>290</v>
      </c>
      <c r="K232" s="89" t="s">
        <v>291</v>
      </c>
      <c r="L232" s="89" t="s">
        <v>94</v>
      </c>
      <c r="M232" s="50">
        <v>325</v>
      </c>
      <c r="N232" s="51" t="s">
        <v>91</v>
      </c>
      <c r="O232" s="51" t="s">
        <v>1081</v>
      </c>
      <c r="P232" s="51" t="s">
        <v>1082</v>
      </c>
      <c r="Q232" s="50">
        <v>513026484</v>
      </c>
      <c r="R232" s="54" t="s">
        <v>195</v>
      </c>
    </row>
    <row r="233" spans="7:18" ht="25.5" x14ac:dyDescent="0.2">
      <c r="G233" s="89">
        <v>1182</v>
      </c>
      <c r="H233" s="89" t="s">
        <v>91</v>
      </c>
      <c r="I233" s="89" t="s">
        <v>293</v>
      </c>
      <c r="J233" s="89" t="s">
        <v>294</v>
      </c>
      <c r="K233" s="89" t="s">
        <v>295</v>
      </c>
      <c r="L233" s="89" t="s">
        <v>94</v>
      </c>
      <c r="M233" s="52">
        <v>332</v>
      </c>
      <c r="N233" s="53" t="s">
        <v>91</v>
      </c>
      <c r="O233" s="53" t="s">
        <v>1083</v>
      </c>
      <c r="P233" s="53" t="s">
        <v>1084</v>
      </c>
      <c r="Q233" s="52">
        <v>520022351</v>
      </c>
      <c r="R233" s="55" t="s">
        <v>195</v>
      </c>
    </row>
    <row r="234" spans="7:18" x14ac:dyDescent="0.2">
      <c r="G234" s="89">
        <v>1161</v>
      </c>
      <c r="H234" s="89" t="s">
        <v>91</v>
      </c>
      <c r="I234" s="89" t="s">
        <v>296</v>
      </c>
      <c r="J234" s="89" t="s">
        <v>128</v>
      </c>
      <c r="K234" s="89" t="s">
        <v>129</v>
      </c>
      <c r="L234" s="89" t="s">
        <v>94</v>
      </c>
      <c r="M234" s="52">
        <v>347</v>
      </c>
      <c r="N234" s="53" t="s">
        <v>91</v>
      </c>
      <c r="O234" s="53" t="s">
        <v>1085</v>
      </c>
      <c r="P234" s="53" t="s">
        <v>1082</v>
      </c>
      <c r="Q234" s="52">
        <v>513026484</v>
      </c>
      <c r="R234" s="55" t="s">
        <v>195</v>
      </c>
    </row>
    <row r="235" spans="7:18" ht="25.5" x14ac:dyDescent="0.2">
      <c r="G235" s="89">
        <v>1154</v>
      </c>
      <c r="H235" s="89" t="s">
        <v>91</v>
      </c>
      <c r="I235" s="89" t="s">
        <v>297</v>
      </c>
      <c r="J235" s="89" t="s">
        <v>121</v>
      </c>
      <c r="K235" s="89" t="s">
        <v>122</v>
      </c>
      <c r="L235" s="89" t="s">
        <v>94</v>
      </c>
      <c r="M235" s="50">
        <v>360</v>
      </c>
      <c r="N235" s="51" t="s">
        <v>91</v>
      </c>
      <c r="O235" s="51" t="s">
        <v>1086</v>
      </c>
      <c r="P235" s="51" t="s">
        <v>535</v>
      </c>
      <c r="Q235" s="50">
        <v>570005850</v>
      </c>
      <c r="R235" s="54" t="s">
        <v>195</v>
      </c>
    </row>
    <row r="236" spans="7:18" x14ac:dyDescent="0.2">
      <c r="G236" s="89">
        <v>1374</v>
      </c>
      <c r="H236" s="89" t="s">
        <v>91</v>
      </c>
      <c r="I236" s="89" t="s">
        <v>299</v>
      </c>
      <c r="J236" s="89" t="s">
        <v>121</v>
      </c>
      <c r="K236" s="89" t="s">
        <v>122</v>
      </c>
      <c r="L236" s="89" t="s">
        <v>94</v>
      </c>
      <c r="M236" s="52">
        <v>389</v>
      </c>
      <c r="N236" s="53" t="s">
        <v>91</v>
      </c>
      <c r="O236" s="53" t="s">
        <v>1087</v>
      </c>
      <c r="P236" s="53" t="s">
        <v>1082</v>
      </c>
      <c r="Q236" s="52">
        <v>513026484</v>
      </c>
      <c r="R236" s="55" t="s">
        <v>195</v>
      </c>
    </row>
    <row r="237" spans="7:18" ht="25.5" x14ac:dyDescent="0.2">
      <c r="G237" s="89">
        <v>1145</v>
      </c>
      <c r="H237" s="89" t="s">
        <v>91</v>
      </c>
      <c r="I237" s="89" t="s">
        <v>300</v>
      </c>
      <c r="J237" s="89" t="s">
        <v>121</v>
      </c>
      <c r="K237" s="89" t="s">
        <v>122</v>
      </c>
      <c r="L237" s="89" t="s">
        <v>94</v>
      </c>
      <c r="M237" s="50">
        <v>414</v>
      </c>
      <c r="N237" s="51" t="s">
        <v>91</v>
      </c>
      <c r="O237" s="51" t="s">
        <v>1088</v>
      </c>
      <c r="P237" s="51" t="s">
        <v>128</v>
      </c>
      <c r="Q237" s="50">
        <v>512237744</v>
      </c>
      <c r="R237" s="54" t="s">
        <v>195</v>
      </c>
    </row>
    <row r="238" spans="7:18" x14ac:dyDescent="0.2">
      <c r="G238" s="89">
        <v>1144</v>
      </c>
      <c r="H238" s="89" t="s">
        <v>91</v>
      </c>
      <c r="I238" s="89" t="s">
        <v>298</v>
      </c>
      <c r="J238" s="89" t="s">
        <v>121</v>
      </c>
      <c r="K238" s="89" t="s">
        <v>122</v>
      </c>
      <c r="L238" s="89" t="s">
        <v>94</v>
      </c>
      <c r="M238" s="52">
        <v>447</v>
      </c>
      <c r="N238" s="53" t="s">
        <v>91</v>
      </c>
      <c r="O238" s="53" t="s">
        <v>1089</v>
      </c>
      <c r="P238" s="53" t="s">
        <v>570</v>
      </c>
      <c r="Q238" s="52">
        <v>511423048</v>
      </c>
      <c r="R238" s="55" t="s">
        <v>195</v>
      </c>
    </row>
    <row r="239" spans="7:18" x14ac:dyDescent="0.2">
      <c r="G239" s="89">
        <v>1539</v>
      </c>
      <c r="H239" s="89" t="s">
        <v>91</v>
      </c>
      <c r="I239" s="89" t="s">
        <v>304</v>
      </c>
      <c r="J239" s="89" t="s">
        <v>998</v>
      </c>
      <c r="K239" s="89" t="s">
        <v>103</v>
      </c>
      <c r="L239" s="89" t="s">
        <v>94</v>
      </c>
      <c r="M239" s="50">
        <v>1097</v>
      </c>
      <c r="N239" s="51" t="s">
        <v>91</v>
      </c>
      <c r="O239" s="51" t="s">
        <v>1090</v>
      </c>
      <c r="P239" s="51" t="s">
        <v>301</v>
      </c>
      <c r="Q239" s="50">
        <v>515447035</v>
      </c>
      <c r="R239" s="54" t="s">
        <v>195</v>
      </c>
    </row>
    <row r="240" spans="7:18" x14ac:dyDescent="0.2">
      <c r="G240" s="89">
        <v>1211</v>
      </c>
      <c r="H240" s="89" t="s">
        <v>91</v>
      </c>
      <c r="I240" s="89" t="s">
        <v>302</v>
      </c>
      <c r="J240" s="89" t="s">
        <v>998</v>
      </c>
      <c r="K240" s="89" t="s">
        <v>103</v>
      </c>
      <c r="L240" s="89" t="s">
        <v>94</v>
      </c>
      <c r="M240" s="52">
        <v>12595</v>
      </c>
      <c r="N240" s="53" t="s">
        <v>91</v>
      </c>
      <c r="O240" s="53" t="s">
        <v>1091</v>
      </c>
      <c r="P240" s="53" t="s">
        <v>1082</v>
      </c>
      <c r="Q240" s="52">
        <v>513026484</v>
      </c>
      <c r="R240" s="55" t="s">
        <v>195</v>
      </c>
    </row>
    <row r="241" spans="7:18" x14ac:dyDescent="0.2">
      <c r="G241" s="89">
        <v>1095</v>
      </c>
      <c r="H241" s="89" t="s">
        <v>91</v>
      </c>
      <c r="I241" s="89" t="s">
        <v>303</v>
      </c>
      <c r="J241" s="89" t="s">
        <v>998</v>
      </c>
      <c r="K241" s="89" t="s">
        <v>103</v>
      </c>
      <c r="L241" s="89" t="s">
        <v>94</v>
      </c>
      <c r="M241" s="50">
        <v>13206</v>
      </c>
      <c r="N241" s="51" t="s">
        <v>91</v>
      </c>
      <c r="O241" s="51" t="s">
        <v>1092</v>
      </c>
      <c r="P241" s="51" t="s">
        <v>1082</v>
      </c>
      <c r="Q241" s="50">
        <v>513026484</v>
      </c>
      <c r="R241" s="54" t="s">
        <v>195</v>
      </c>
    </row>
    <row r="242" spans="7:18" x14ac:dyDescent="0.2">
      <c r="G242" s="89">
        <v>588</v>
      </c>
      <c r="H242" s="89" t="s">
        <v>91</v>
      </c>
      <c r="I242" s="89" t="s">
        <v>307</v>
      </c>
      <c r="J242" s="89" t="s">
        <v>115</v>
      </c>
      <c r="K242" s="89" t="s">
        <v>116</v>
      </c>
      <c r="L242" s="89" t="s">
        <v>94</v>
      </c>
      <c r="M242" s="52">
        <v>13318</v>
      </c>
      <c r="N242" s="53" t="s">
        <v>91</v>
      </c>
      <c r="O242" s="53" t="s">
        <v>1093</v>
      </c>
      <c r="P242" s="53" t="s">
        <v>1082</v>
      </c>
      <c r="Q242" s="52">
        <v>513026484</v>
      </c>
      <c r="R242" s="55" t="s">
        <v>195</v>
      </c>
    </row>
    <row r="243" spans="7:18" x14ac:dyDescent="0.2">
      <c r="G243" s="89">
        <v>1417</v>
      </c>
      <c r="H243" s="89" t="s">
        <v>91</v>
      </c>
      <c r="I243" s="89" t="s">
        <v>306</v>
      </c>
      <c r="J243" s="89" t="s">
        <v>115</v>
      </c>
      <c r="K243" s="89" t="s">
        <v>116</v>
      </c>
      <c r="L243" s="89" t="s">
        <v>94</v>
      </c>
      <c r="M243" s="80">
        <v>10000</v>
      </c>
      <c r="N243" s="80"/>
      <c r="O243" s="80" t="s">
        <v>980</v>
      </c>
      <c r="P243" s="80" t="s">
        <v>88</v>
      </c>
      <c r="Q243" s="80" t="s">
        <v>983</v>
      </c>
      <c r="R243" s="80" t="s">
        <v>195</v>
      </c>
    </row>
    <row r="244" spans="7:18" x14ac:dyDescent="0.2">
      <c r="G244" s="89">
        <v>1094</v>
      </c>
      <c r="H244" s="89" t="s">
        <v>91</v>
      </c>
      <c r="I244" s="89" t="s">
        <v>308</v>
      </c>
      <c r="J244" s="89" t="s">
        <v>115</v>
      </c>
      <c r="K244" s="89" t="s">
        <v>116</v>
      </c>
      <c r="L244" s="89" t="s">
        <v>94</v>
      </c>
      <c r="M244" s="80">
        <v>10000</v>
      </c>
      <c r="N244" s="80"/>
      <c r="O244" s="80" t="s">
        <v>980</v>
      </c>
      <c r="P244" s="80" t="s">
        <v>88</v>
      </c>
      <c r="Q244" s="80" t="s">
        <v>983</v>
      </c>
      <c r="R244" s="80" t="s">
        <v>195</v>
      </c>
    </row>
    <row r="245" spans="7:18" x14ac:dyDescent="0.2">
      <c r="G245" s="89">
        <v>2008</v>
      </c>
      <c r="H245" s="89" t="s">
        <v>91</v>
      </c>
      <c r="I245" s="89" t="s">
        <v>305</v>
      </c>
      <c r="J245" s="89" t="s">
        <v>115</v>
      </c>
      <c r="K245" s="89" t="s">
        <v>116</v>
      </c>
      <c r="L245" s="89" t="s">
        <v>94</v>
      </c>
      <c r="M245" s="80">
        <v>10000</v>
      </c>
      <c r="N245" s="80"/>
      <c r="O245" s="80" t="s">
        <v>980</v>
      </c>
      <c r="P245" s="80" t="s">
        <v>88</v>
      </c>
      <c r="Q245" s="80" t="s">
        <v>983</v>
      </c>
      <c r="R245" s="80" t="s">
        <v>195</v>
      </c>
    </row>
    <row r="246" spans="7:18" x14ac:dyDescent="0.2">
      <c r="G246" s="89">
        <v>558</v>
      </c>
      <c r="H246" s="89" t="s">
        <v>91</v>
      </c>
      <c r="I246" s="89" t="s">
        <v>316</v>
      </c>
      <c r="J246" s="89" t="s">
        <v>115</v>
      </c>
      <c r="K246" s="89" t="s">
        <v>116</v>
      </c>
      <c r="L246" s="89" t="s">
        <v>94</v>
      </c>
      <c r="M246" s="80">
        <v>10000</v>
      </c>
      <c r="N246" s="80"/>
      <c r="O246" s="80" t="s">
        <v>980</v>
      </c>
      <c r="P246" s="80" t="s">
        <v>88</v>
      </c>
      <c r="Q246" s="80" t="s">
        <v>983</v>
      </c>
      <c r="R246" s="80" t="s">
        <v>195</v>
      </c>
    </row>
    <row r="247" spans="7:18" x14ac:dyDescent="0.2">
      <c r="G247" s="89">
        <v>1290</v>
      </c>
      <c r="H247" s="89" t="s">
        <v>91</v>
      </c>
      <c r="I247" s="89" t="s">
        <v>314</v>
      </c>
      <c r="J247" s="89" t="s">
        <v>115</v>
      </c>
      <c r="K247" s="89" t="s">
        <v>116</v>
      </c>
      <c r="L247" s="89" t="s">
        <v>94</v>
      </c>
      <c r="M247" s="80">
        <v>10000</v>
      </c>
      <c r="N247" s="80"/>
      <c r="O247" s="80" t="s">
        <v>980</v>
      </c>
      <c r="P247" s="80" t="s">
        <v>88</v>
      </c>
      <c r="Q247" s="80" t="s">
        <v>983</v>
      </c>
      <c r="R247" s="80" t="s">
        <v>195</v>
      </c>
    </row>
    <row r="248" spans="7:18" x14ac:dyDescent="0.2">
      <c r="G248" s="89">
        <v>1399</v>
      </c>
      <c r="H248" s="89" t="s">
        <v>91</v>
      </c>
      <c r="I248" s="89" t="s">
        <v>313</v>
      </c>
      <c r="J248" s="89" t="s">
        <v>115</v>
      </c>
      <c r="K248" s="89" t="s">
        <v>116</v>
      </c>
      <c r="L248" s="89" t="s">
        <v>94</v>
      </c>
      <c r="M248" s="80">
        <v>10000</v>
      </c>
      <c r="N248" s="80"/>
      <c r="O248" s="80" t="s">
        <v>980</v>
      </c>
      <c r="P248" s="80" t="s">
        <v>88</v>
      </c>
      <c r="Q248" s="80" t="s">
        <v>983</v>
      </c>
      <c r="R248" s="80" t="s">
        <v>195</v>
      </c>
    </row>
    <row r="249" spans="7:18" x14ac:dyDescent="0.2">
      <c r="G249" s="89">
        <v>1398</v>
      </c>
      <c r="H249" s="89" t="s">
        <v>91</v>
      </c>
      <c r="I249" s="89" t="s">
        <v>312</v>
      </c>
      <c r="J249" s="89" t="s">
        <v>115</v>
      </c>
      <c r="K249" s="89" t="s">
        <v>116</v>
      </c>
      <c r="L249" s="89" t="s">
        <v>94</v>
      </c>
      <c r="M249" s="80">
        <v>10000</v>
      </c>
      <c r="N249" s="80"/>
      <c r="O249" s="80" t="s">
        <v>980</v>
      </c>
      <c r="P249" s="80" t="s">
        <v>88</v>
      </c>
      <c r="Q249" s="80" t="s">
        <v>983</v>
      </c>
      <c r="R249" s="80" t="s">
        <v>195</v>
      </c>
    </row>
    <row r="250" spans="7:18" x14ac:dyDescent="0.2">
      <c r="G250" s="89">
        <v>1378</v>
      </c>
      <c r="H250" s="89" t="s">
        <v>91</v>
      </c>
      <c r="I250" s="89" t="s">
        <v>311</v>
      </c>
      <c r="J250" s="89" t="s">
        <v>115</v>
      </c>
      <c r="K250" s="89" t="s">
        <v>116</v>
      </c>
      <c r="L250" s="89" t="s">
        <v>94</v>
      </c>
      <c r="M250" s="80">
        <v>10000</v>
      </c>
      <c r="N250" s="80"/>
      <c r="O250" s="80" t="s">
        <v>980</v>
      </c>
      <c r="P250" s="80" t="s">
        <v>88</v>
      </c>
      <c r="Q250" s="80" t="s">
        <v>983</v>
      </c>
      <c r="R250" s="80" t="s">
        <v>195</v>
      </c>
    </row>
    <row r="251" spans="7:18" x14ac:dyDescent="0.2">
      <c r="G251" s="89">
        <v>1377</v>
      </c>
      <c r="H251" s="89" t="s">
        <v>91</v>
      </c>
      <c r="I251" s="89" t="s">
        <v>310</v>
      </c>
      <c r="J251" s="89" t="s">
        <v>115</v>
      </c>
      <c r="K251" s="89" t="s">
        <v>116</v>
      </c>
      <c r="L251" s="89" t="s">
        <v>94</v>
      </c>
      <c r="M251" s="80">
        <v>10000</v>
      </c>
      <c r="N251" s="80"/>
      <c r="O251" s="80" t="s">
        <v>980</v>
      </c>
      <c r="P251" s="80" t="s">
        <v>88</v>
      </c>
      <c r="Q251" s="80" t="s">
        <v>983</v>
      </c>
      <c r="R251" s="80" t="s">
        <v>195</v>
      </c>
    </row>
    <row r="252" spans="7:18" x14ac:dyDescent="0.2">
      <c r="G252" s="89">
        <v>12256</v>
      </c>
      <c r="H252" s="89" t="s">
        <v>91</v>
      </c>
      <c r="I252" s="89" t="s">
        <v>309</v>
      </c>
      <c r="J252" s="89" t="s">
        <v>115</v>
      </c>
      <c r="K252" s="89" t="s">
        <v>116</v>
      </c>
      <c r="L252" s="89" t="s">
        <v>94</v>
      </c>
      <c r="M252" s="80">
        <v>10000</v>
      </c>
      <c r="N252" s="80"/>
      <c r="O252" s="80" t="s">
        <v>980</v>
      </c>
      <c r="P252" s="80" t="s">
        <v>88</v>
      </c>
      <c r="Q252" s="80" t="s">
        <v>983</v>
      </c>
      <c r="R252" s="80" t="s">
        <v>195</v>
      </c>
    </row>
    <row r="253" spans="7:18" x14ac:dyDescent="0.2">
      <c r="G253" s="89">
        <v>1093</v>
      </c>
      <c r="H253" s="89" t="s">
        <v>91</v>
      </c>
      <c r="I253" s="89" t="s">
        <v>315</v>
      </c>
      <c r="J253" s="89" t="s">
        <v>115</v>
      </c>
      <c r="K253" s="89" t="s">
        <v>116</v>
      </c>
      <c r="L253" s="89" t="s">
        <v>94</v>
      </c>
      <c r="M253" s="80">
        <v>10000</v>
      </c>
      <c r="N253" s="80"/>
      <c r="O253" s="80" t="s">
        <v>980</v>
      </c>
      <c r="P253" s="80" t="s">
        <v>88</v>
      </c>
      <c r="Q253" s="80" t="s">
        <v>983</v>
      </c>
      <c r="R253" s="80" t="s">
        <v>195</v>
      </c>
    </row>
    <row r="254" spans="7:18" x14ac:dyDescent="0.2">
      <c r="G254" s="89">
        <v>1395</v>
      </c>
      <c r="H254" s="89" t="s">
        <v>91</v>
      </c>
      <c r="I254" s="89" t="s">
        <v>324</v>
      </c>
      <c r="J254" s="89" t="s">
        <v>115</v>
      </c>
      <c r="K254" s="89" t="s">
        <v>116</v>
      </c>
      <c r="L254" s="89" t="s">
        <v>94</v>
      </c>
      <c r="M254" s="80">
        <v>10000</v>
      </c>
      <c r="N254" s="80"/>
      <c r="O254" s="80" t="s">
        <v>980</v>
      </c>
      <c r="P254" s="80" t="s">
        <v>88</v>
      </c>
      <c r="Q254" s="80" t="s">
        <v>983</v>
      </c>
      <c r="R254" s="80" t="s">
        <v>195</v>
      </c>
    </row>
    <row r="255" spans="7:18" x14ac:dyDescent="0.2">
      <c r="G255" s="89">
        <v>472</v>
      </c>
      <c r="H255" s="89" t="s">
        <v>91</v>
      </c>
      <c r="I255" s="89" t="s">
        <v>320</v>
      </c>
      <c r="J255" s="89" t="s">
        <v>115</v>
      </c>
      <c r="K255" s="89" t="s">
        <v>116</v>
      </c>
      <c r="L255" s="89" t="s">
        <v>94</v>
      </c>
      <c r="M255" s="80">
        <v>10000</v>
      </c>
      <c r="N255" s="80"/>
      <c r="O255" s="80" t="s">
        <v>980</v>
      </c>
      <c r="P255" s="80" t="s">
        <v>88</v>
      </c>
      <c r="Q255" s="80" t="s">
        <v>983</v>
      </c>
      <c r="R255" s="80" t="s">
        <v>195</v>
      </c>
    </row>
    <row r="256" spans="7:18" x14ac:dyDescent="0.2">
      <c r="G256" s="89">
        <v>9950</v>
      </c>
      <c r="H256" s="89" t="s">
        <v>91</v>
      </c>
      <c r="I256" s="89" t="s">
        <v>317</v>
      </c>
      <c r="J256" s="89" t="s">
        <v>115</v>
      </c>
      <c r="K256" s="89" t="s">
        <v>116</v>
      </c>
      <c r="L256" s="89" t="s">
        <v>94</v>
      </c>
      <c r="M256" s="80">
        <v>10000</v>
      </c>
      <c r="N256" s="80"/>
      <c r="O256" s="80" t="s">
        <v>980</v>
      </c>
      <c r="P256" s="80" t="s">
        <v>88</v>
      </c>
      <c r="Q256" s="80" t="s">
        <v>983</v>
      </c>
      <c r="R256" s="80" t="s">
        <v>195</v>
      </c>
    </row>
    <row r="257" spans="7:18" x14ac:dyDescent="0.2">
      <c r="G257" s="89">
        <v>9951</v>
      </c>
      <c r="H257" s="89" t="s">
        <v>91</v>
      </c>
      <c r="I257" s="89" t="s">
        <v>318</v>
      </c>
      <c r="J257" s="89" t="s">
        <v>115</v>
      </c>
      <c r="K257" s="89" t="s">
        <v>116</v>
      </c>
      <c r="L257" s="89" t="s">
        <v>94</v>
      </c>
      <c r="M257" s="80">
        <v>10000</v>
      </c>
      <c r="N257" s="80"/>
      <c r="O257" s="80" t="s">
        <v>980</v>
      </c>
      <c r="P257" s="80" t="s">
        <v>88</v>
      </c>
      <c r="Q257" s="80" t="s">
        <v>983</v>
      </c>
      <c r="R257" s="80" t="s">
        <v>195</v>
      </c>
    </row>
    <row r="258" spans="7:18" x14ac:dyDescent="0.2">
      <c r="G258" s="89">
        <v>9952</v>
      </c>
      <c r="H258" s="89" t="s">
        <v>91</v>
      </c>
      <c r="I258" s="89" t="s">
        <v>319</v>
      </c>
      <c r="J258" s="89" t="s">
        <v>115</v>
      </c>
      <c r="K258" s="89" t="s">
        <v>116</v>
      </c>
      <c r="L258" s="89" t="s">
        <v>94</v>
      </c>
      <c r="M258" s="80">
        <v>10000</v>
      </c>
      <c r="N258" s="80"/>
      <c r="O258" s="80" t="s">
        <v>980</v>
      </c>
      <c r="P258" s="80" t="s">
        <v>88</v>
      </c>
      <c r="Q258" s="80" t="s">
        <v>983</v>
      </c>
      <c r="R258" s="80" t="s">
        <v>195</v>
      </c>
    </row>
    <row r="259" spans="7:18" x14ac:dyDescent="0.2">
      <c r="G259" s="89">
        <v>1394</v>
      </c>
      <c r="H259" s="89" t="s">
        <v>91</v>
      </c>
      <c r="I259" s="89" t="s">
        <v>323</v>
      </c>
      <c r="J259" s="89" t="s">
        <v>115</v>
      </c>
      <c r="K259" s="89" t="s">
        <v>116</v>
      </c>
      <c r="L259" s="89" t="s">
        <v>94</v>
      </c>
      <c r="M259" s="80">
        <v>10000</v>
      </c>
      <c r="N259" s="80"/>
      <c r="O259" s="80" t="s">
        <v>980</v>
      </c>
      <c r="P259" s="80" t="s">
        <v>88</v>
      </c>
      <c r="Q259" s="80" t="s">
        <v>983</v>
      </c>
      <c r="R259" s="80" t="s">
        <v>195</v>
      </c>
    </row>
    <row r="260" spans="7:18" x14ac:dyDescent="0.2">
      <c r="G260" s="89">
        <v>1376</v>
      </c>
      <c r="H260" s="89" t="s">
        <v>91</v>
      </c>
      <c r="I260" s="89" t="s">
        <v>322</v>
      </c>
      <c r="J260" s="89" t="s">
        <v>115</v>
      </c>
      <c r="K260" s="89" t="s">
        <v>116</v>
      </c>
      <c r="L260" s="89" t="s">
        <v>94</v>
      </c>
      <c r="M260" s="80">
        <v>10000</v>
      </c>
      <c r="N260" s="80"/>
      <c r="O260" s="80" t="s">
        <v>980</v>
      </c>
      <c r="P260" s="80" t="s">
        <v>88</v>
      </c>
      <c r="Q260" s="80" t="s">
        <v>983</v>
      </c>
      <c r="R260" s="80" t="s">
        <v>195</v>
      </c>
    </row>
    <row r="261" spans="7:18" x14ac:dyDescent="0.2">
      <c r="G261" s="89">
        <v>1375</v>
      </c>
      <c r="H261" s="89" t="s">
        <v>91</v>
      </c>
      <c r="I261" s="89" t="s">
        <v>321</v>
      </c>
      <c r="J261" s="89" t="s">
        <v>115</v>
      </c>
      <c r="K261" s="89" t="s">
        <v>116</v>
      </c>
      <c r="L261" s="89" t="s">
        <v>94</v>
      </c>
      <c r="M261" s="80">
        <v>10000</v>
      </c>
      <c r="N261" s="80"/>
      <c r="O261" s="80" t="s">
        <v>980</v>
      </c>
      <c r="P261" s="80" t="s">
        <v>88</v>
      </c>
      <c r="Q261" s="80" t="s">
        <v>983</v>
      </c>
      <c r="R261" s="80" t="s">
        <v>195</v>
      </c>
    </row>
    <row r="262" spans="7:18" x14ac:dyDescent="0.2">
      <c r="G262" s="89">
        <v>2017</v>
      </c>
      <c r="H262" s="89" t="s">
        <v>91</v>
      </c>
      <c r="I262" s="89" t="s">
        <v>873</v>
      </c>
      <c r="J262" s="89" t="s">
        <v>115</v>
      </c>
      <c r="K262" s="89" t="s">
        <v>116</v>
      </c>
      <c r="L262" s="89" t="s">
        <v>94</v>
      </c>
      <c r="M262" s="80">
        <v>10000</v>
      </c>
      <c r="N262" s="80"/>
      <c r="O262" s="80" t="s">
        <v>980</v>
      </c>
      <c r="P262" s="80" t="s">
        <v>88</v>
      </c>
      <c r="Q262" s="80" t="s">
        <v>983</v>
      </c>
      <c r="R262" s="80" t="s">
        <v>195</v>
      </c>
    </row>
    <row r="263" spans="7:18" x14ac:dyDescent="0.2">
      <c r="G263" s="89">
        <v>989</v>
      </c>
      <c r="H263" s="89" t="s">
        <v>91</v>
      </c>
      <c r="I263" s="89" t="s">
        <v>874</v>
      </c>
      <c r="J263" s="89" t="s">
        <v>115</v>
      </c>
      <c r="K263" s="89" t="s">
        <v>116</v>
      </c>
      <c r="L263" s="89" t="s">
        <v>94</v>
      </c>
      <c r="M263" s="80">
        <v>10000</v>
      </c>
      <c r="N263" s="80"/>
      <c r="O263" s="80" t="s">
        <v>980</v>
      </c>
      <c r="P263" s="80" t="s">
        <v>88</v>
      </c>
      <c r="Q263" s="80" t="s">
        <v>983</v>
      </c>
      <c r="R263" s="80" t="s">
        <v>195</v>
      </c>
    </row>
    <row r="264" spans="7:18" x14ac:dyDescent="0.2">
      <c r="G264" s="89">
        <v>1084</v>
      </c>
      <c r="H264" s="89" t="s">
        <v>91</v>
      </c>
      <c r="I264" s="89" t="s">
        <v>325</v>
      </c>
      <c r="J264" s="89" t="s">
        <v>998</v>
      </c>
      <c r="K264" s="89" t="s">
        <v>103</v>
      </c>
      <c r="L264" s="89" t="s">
        <v>94</v>
      </c>
      <c r="M264" s="80">
        <v>10000</v>
      </c>
      <c r="N264" s="80"/>
      <c r="O264" s="80" t="s">
        <v>980</v>
      </c>
      <c r="P264" s="80" t="s">
        <v>88</v>
      </c>
      <c r="Q264" s="80" t="s">
        <v>983</v>
      </c>
      <c r="R264" s="80" t="s">
        <v>195</v>
      </c>
    </row>
    <row r="265" spans="7:18" x14ac:dyDescent="0.2">
      <c r="G265" s="89">
        <v>1085</v>
      </c>
      <c r="H265" s="89" t="s">
        <v>91</v>
      </c>
      <c r="I265" s="89" t="s">
        <v>326</v>
      </c>
      <c r="J265" s="89" t="s">
        <v>998</v>
      </c>
      <c r="K265" s="89" t="s">
        <v>103</v>
      </c>
      <c r="L265" s="89" t="s">
        <v>94</v>
      </c>
    </row>
    <row r="266" spans="7:18" x14ac:dyDescent="0.2">
      <c r="G266" s="89">
        <v>11957</v>
      </c>
      <c r="H266" s="89" t="s">
        <v>91</v>
      </c>
      <c r="I266" s="89" t="s">
        <v>327</v>
      </c>
      <c r="J266" s="89" t="s">
        <v>998</v>
      </c>
      <c r="K266" s="89" t="s">
        <v>103</v>
      </c>
      <c r="L266" s="89" t="s">
        <v>94</v>
      </c>
    </row>
    <row r="267" spans="7:18" x14ac:dyDescent="0.2">
      <c r="G267" s="89">
        <v>13229</v>
      </c>
      <c r="H267" s="89" t="s">
        <v>91</v>
      </c>
      <c r="I267" s="89" t="s">
        <v>332</v>
      </c>
      <c r="J267" s="89" t="s">
        <v>998</v>
      </c>
      <c r="K267" s="89" t="s">
        <v>103</v>
      </c>
      <c r="L267" s="89" t="s">
        <v>94</v>
      </c>
    </row>
    <row r="268" spans="7:18" x14ac:dyDescent="0.2">
      <c r="G268" s="89">
        <v>2252</v>
      </c>
      <c r="H268" s="89" t="s">
        <v>91</v>
      </c>
      <c r="I268" s="89" t="s">
        <v>329</v>
      </c>
      <c r="J268" s="89" t="s">
        <v>998</v>
      </c>
      <c r="K268" s="89" t="s">
        <v>103</v>
      </c>
      <c r="L268" s="89" t="s">
        <v>94</v>
      </c>
    </row>
    <row r="269" spans="7:18" x14ac:dyDescent="0.2">
      <c r="G269" s="89">
        <v>2254</v>
      </c>
      <c r="H269" s="89" t="s">
        <v>91</v>
      </c>
      <c r="I269" s="89" t="s">
        <v>330</v>
      </c>
      <c r="J269" s="89" t="s">
        <v>998</v>
      </c>
      <c r="K269" s="89" t="s">
        <v>103</v>
      </c>
      <c r="L269" s="89" t="s">
        <v>94</v>
      </c>
    </row>
    <row r="270" spans="7:18" x14ac:dyDescent="0.2">
      <c r="G270" s="89">
        <v>1210</v>
      </c>
      <c r="H270" s="89" t="s">
        <v>91</v>
      </c>
      <c r="I270" s="89" t="s">
        <v>328</v>
      </c>
      <c r="J270" s="89" t="s">
        <v>998</v>
      </c>
      <c r="K270" s="89" t="s">
        <v>103</v>
      </c>
      <c r="L270" s="89" t="s">
        <v>94</v>
      </c>
    </row>
    <row r="271" spans="7:18" x14ac:dyDescent="0.2">
      <c r="G271" s="89">
        <v>1537</v>
      </c>
      <c r="H271" s="89" t="s">
        <v>91</v>
      </c>
      <c r="I271" s="89" t="s">
        <v>331</v>
      </c>
      <c r="J271" s="89" t="s">
        <v>998</v>
      </c>
      <c r="K271" s="89" t="s">
        <v>103</v>
      </c>
      <c r="L271" s="89" t="s">
        <v>94</v>
      </c>
    </row>
    <row r="272" spans="7:18" x14ac:dyDescent="0.2">
      <c r="G272" s="89">
        <v>1209</v>
      </c>
      <c r="H272" s="89" t="s">
        <v>91</v>
      </c>
      <c r="I272" s="89" t="s">
        <v>337</v>
      </c>
      <c r="J272" s="89" t="s">
        <v>998</v>
      </c>
      <c r="K272" s="89" t="s">
        <v>103</v>
      </c>
      <c r="L272" s="89" t="s">
        <v>94</v>
      </c>
    </row>
    <row r="273" spans="7:12" x14ac:dyDescent="0.2">
      <c r="G273" s="89">
        <v>1078</v>
      </c>
      <c r="H273" s="89" t="s">
        <v>91</v>
      </c>
      <c r="I273" s="89" t="s">
        <v>333</v>
      </c>
      <c r="J273" s="89" t="s">
        <v>998</v>
      </c>
      <c r="K273" s="89" t="s">
        <v>103</v>
      </c>
      <c r="L273" s="89" t="s">
        <v>94</v>
      </c>
    </row>
    <row r="274" spans="7:12" x14ac:dyDescent="0.2">
      <c r="G274" s="89">
        <v>1079</v>
      </c>
      <c r="H274" s="89" t="s">
        <v>91</v>
      </c>
      <c r="I274" s="89" t="s">
        <v>334</v>
      </c>
      <c r="J274" s="89" t="s">
        <v>998</v>
      </c>
      <c r="K274" s="89" t="s">
        <v>103</v>
      </c>
      <c r="L274" s="89" t="s">
        <v>94</v>
      </c>
    </row>
    <row r="275" spans="7:12" x14ac:dyDescent="0.2">
      <c r="G275" s="89">
        <v>7231</v>
      </c>
      <c r="H275" s="89" t="s">
        <v>91</v>
      </c>
      <c r="I275" s="89" t="s">
        <v>335</v>
      </c>
      <c r="J275" s="89" t="s">
        <v>998</v>
      </c>
      <c r="K275" s="89" t="s">
        <v>103</v>
      </c>
      <c r="L275" s="89" t="s">
        <v>94</v>
      </c>
    </row>
    <row r="276" spans="7:12" x14ac:dyDescent="0.2">
      <c r="G276" s="89">
        <v>7232</v>
      </c>
      <c r="H276" s="89" t="s">
        <v>91</v>
      </c>
      <c r="I276" s="89" t="s">
        <v>336</v>
      </c>
      <c r="J276" s="89" t="s">
        <v>998</v>
      </c>
      <c r="K276" s="89" t="s">
        <v>103</v>
      </c>
      <c r="L276" s="89" t="s">
        <v>94</v>
      </c>
    </row>
    <row r="277" spans="7:12" x14ac:dyDescent="0.2">
      <c r="G277" s="89">
        <v>7233</v>
      </c>
      <c r="H277" s="89" t="s">
        <v>91</v>
      </c>
      <c r="I277" s="89" t="s">
        <v>339</v>
      </c>
      <c r="J277" s="89" t="s">
        <v>998</v>
      </c>
      <c r="K277" s="89" t="s">
        <v>103</v>
      </c>
      <c r="L277" s="89" t="s">
        <v>94</v>
      </c>
    </row>
    <row r="278" spans="7:12" x14ac:dyDescent="0.2">
      <c r="G278" s="89">
        <v>1536</v>
      </c>
      <c r="H278" s="89" t="s">
        <v>91</v>
      </c>
      <c r="I278" s="89" t="s">
        <v>338</v>
      </c>
      <c r="J278" s="89" t="s">
        <v>998</v>
      </c>
      <c r="K278" s="89" t="s">
        <v>103</v>
      </c>
      <c r="L278" s="89" t="s">
        <v>94</v>
      </c>
    </row>
    <row r="279" spans="7:12" x14ac:dyDescent="0.2">
      <c r="G279" s="89">
        <v>8056</v>
      </c>
      <c r="H279" s="89" t="s">
        <v>91</v>
      </c>
      <c r="I279" s="89" t="s">
        <v>340</v>
      </c>
      <c r="J279" s="89" t="s">
        <v>96</v>
      </c>
      <c r="K279" s="89" t="s">
        <v>97</v>
      </c>
      <c r="L279" s="89" t="s">
        <v>94</v>
      </c>
    </row>
    <row r="280" spans="7:12" x14ac:dyDescent="0.2">
      <c r="G280" s="89">
        <v>1039</v>
      </c>
      <c r="H280" s="89" t="s">
        <v>91</v>
      </c>
      <c r="I280" s="89" t="s">
        <v>341</v>
      </c>
      <c r="J280" s="89" t="s">
        <v>96</v>
      </c>
      <c r="K280" s="89" t="s">
        <v>97</v>
      </c>
      <c r="L280" s="89" t="s">
        <v>94</v>
      </c>
    </row>
    <row r="281" spans="7:12" x14ac:dyDescent="0.2">
      <c r="G281" s="89">
        <v>1038</v>
      </c>
      <c r="H281" s="89" t="s">
        <v>91</v>
      </c>
      <c r="I281" s="89" t="s">
        <v>342</v>
      </c>
      <c r="J281" s="89" t="s">
        <v>96</v>
      </c>
      <c r="K281" s="89" t="s">
        <v>97</v>
      </c>
      <c r="L281" s="89" t="s">
        <v>94</v>
      </c>
    </row>
    <row r="282" spans="7:12" x14ac:dyDescent="0.2">
      <c r="G282" s="89">
        <v>1319</v>
      </c>
      <c r="H282" s="89" t="s">
        <v>91</v>
      </c>
      <c r="I282" s="89" t="s">
        <v>346</v>
      </c>
      <c r="J282" s="89" t="s">
        <v>96</v>
      </c>
      <c r="K282" s="89" t="s">
        <v>97</v>
      </c>
      <c r="L282" s="89" t="s">
        <v>94</v>
      </c>
    </row>
    <row r="283" spans="7:12" x14ac:dyDescent="0.2">
      <c r="G283" s="89">
        <v>8563</v>
      </c>
      <c r="H283" s="89" t="s">
        <v>91</v>
      </c>
      <c r="I283" s="89" t="s">
        <v>347</v>
      </c>
      <c r="J283" s="89" t="s">
        <v>96</v>
      </c>
      <c r="K283" s="89" t="s">
        <v>97</v>
      </c>
      <c r="L283" s="89" t="s">
        <v>94</v>
      </c>
    </row>
    <row r="284" spans="7:12" x14ac:dyDescent="0.2">
      <c r="G284" s="89">
        <v>1162</v>
      </c>
      <c r="H284" s="89" t="s">
        <v>91</v>
      </c>
      <c r="I284" s="89" t="s">
        <v>344</v>
      </c>
      <c r="J284" s="89" t="s">
        <v>96</v>
      </c>
      <c r="K284" s="89" t="s">
        <v>97</v>
      </c>
      <c r="L284" s="89" t="s">
        <v>94</v>
      </c>
    </row>
    <row r="285" spans="7:12" x14ac:dyDescent="0.2">
      <c r="G285" s="89">
        <v>12530</v>
      </c>
      <c r="H285" s="89" t="s">
        <v>91</v>
      </c>
      <c r="I285" s="89" t="s">
        <v>343</v>
      </c>
      <c r="J285" s="89" t="s">
        <v>96</v>
      </c>
      <c r="K285" s="89" t="s">
        <v>97</v>
      </c>
      <c r="L285" s="89" t="s">
        <v>94</v>
      </c>
    </row>
    <row r="286" spans="7:12" x14ac:dyDescent="0.2">
      <c r="G286" s="89">
        <v>1361</v>
      </c>
      <c r="H286" s="89" t="s">
        <v>91</v>
      </c>
      <c r="I286" s="89" t="s">
        <v>345</v>
      </c>
      <c r="J286" s="89" t="s">
        <v>96</v>
      </c>
      <c r="K286" s="89" t="s">
        <v>97</v>
      </c>
      <c r="L286" s="89" t="s">
        <v>94</v>
      </c>
    </row>
    <row r="287" spans="7:12" x14ac:dyDescent="0.2">
      <c r="G287" s="89">
        <v>1035</v>
      </c>
      <c r="H287" s="89" t="s">
        <v>91</v>
      </c>
      <c r="I287" s="89" t="s">
        <v>348</v>
      </c>
      <c r="J287" s="89" t="s">
        <v>96</v>
      </c>
      <c r="K287" s="89" t="s">
        <v>97</v>
      </c>
      <c r="L287" s="89" t="s">
        <v>94</v>
      </c>
    </row>
    <row r="288" spans="7:12" x14ac:dyDescent="0.2">
      <c r="G288" s="89">
        <v>1036</v>
      </c>
      <c r="H288" s="89" t="s">
        <v>91</v>
      </c>
      <c r="I288" s="89" t="s">
        <v>349</v>
      </c>
      <c r="J288" s="89" t="s">
        <v>96</v>
      </c>
      <c r="K288" s="89" t="s">
        <v>97</v>
      </c>
      <c r="L288" s="89" t="s">
        <v>94</v>
      </c>
    </row>
    <row r="289" spans="7:12" x14ac:dyDescent="0.2">
      <c r="G289" s="89">
        <v>1037</v>
      </c>
      <c r="H289" s="89" t="s">
        <v>91</v>
      </c>
      <c r="I289" s="89" t="s">
        <v>350</v>
      </c>
      <c r="J289" s="89" t="s">
        <v>96</v>
      </c>
      <c r="K289" s="89" t="s">
        <v>97</v>
      </c>
      <c r="L289" s="89" t="s">
        <v>94</v>
      </c>
    </row>
    <row r="290" spans="7:12" x14ac:dyDescent="0.2">
      <c r="G290" s="89">
        <v>9941</v>
      </c>
      <c r="H290" s="89" t="s">
        <v>91</v>
      </c>
      <c r="I290" s="89" t="s">
        <v>353</v>
      </c>
      <c r="J290" s="89" t="s">
        <v>96</v>
      </c>
      <c r="K290" s="89" t="s">
        <v>97</v>
      </c>
      <c r="L290" s="89" t="s">
        <v>94</v>
      </c>
    </row>
    <row r="291" spans="7:12" x14ac:dyDescent="0.2">
      <c r="G291" s="89">
        <v>9939</v>
      </c>
      <c r="H291" s="89" t="s">
        <v>91</v>
      </c>
      <c r="I291" s="89" t="s">
        <v>351</v>
      </c>
      <c r="J291" s="89" t="s">
        <v>96</v>
      </c>
      <c r="K291" s="89" t="s">
        <v>97</v>
      </c>
      <c r="L291" s="89" t="s">
        <v>94</v>
      </c>
    </row>
    <row r="292" spans="7:12" x14ac:dyDescent="0.2">
      <c r="G292" s="89">
        <v>9940</v>
      </c>
      <c r="H292" s="89" t="s">
        <v>91</v>
      </c>
      <c r="I292" s="89" t="s">
        <v>352</v>
      </c>
      <c r="J292" s="89" t="s">
        <v>96</v>
      </c>
      <c r="K292" s="89" t="s">
        <v>97</v>
      </c>
      <c r="L292" s="89" t="s">
        <v>94</v>
      </c>
    </row>
    <row r="293" spans="7:12" x14ac:dyDescent="0.2">
      <c r="G293" s="89">
        <v>1360</v>
      </c>
      <c r="H293" s="89" t="s">
        <v>91</v>
      </c>
      <c r="I293" s="89" t="s">
        <v>354</v>
      </c>
      <c r="J293" s="89" t="s">
        <v>96</v>
      </c>
      <c r="K293" s="89" t="s">
        <v>97</v>
      </c>
      <c r="L293" s="89" t="s">
        <v>94</v>
      </c>
    </row>
    <row r="294" spans="7:12" x14ac:dyDescent="0.2">
      <c r="G294" s="89">
        <v>1008</v>
      </c>
      <c r="H294" s="89" t="s">
        <v>91</v>
      </c>
      <c r="I294" s="89" t="s">
        <v>1170</v>
      </c>
      <c r="J294" s="89" t="s">
        <v>1038</v>
      </c>
      <c r="K294" s="89" t="s">
        <v>126</v>
      </c>
      <c r="L294" s="89" t="s">
        <v>94</v>
      </c>
    </row>
    <row r="295" spans="7:12" x14ac:dyDescent="0.2">
      <c r="G295" s="89">
        <v>969</v>
      </c>
      <c r="H295" s="89" t="s">
        <v>91</v>
      </c>
      <c r="I295" s="89" t="s">
        <v>355</v>
      </c>
      <c r="J295" s="89" t="s">
        <v>294</v>
      </c>
      <c r="K295" s="89" t="s">
        <v>295</v>
      </c>
      <c r="L295" s="89" t="s">
        <v>94</v>
      </c>
    </row>
    <row r="296" spans="7:12" x14ac:dyDescent="0.2">
      <c r="G296" s="89">
        <v>9956</v>
      </c>
      <c r="H296" s="89" t="s">
        <v>91</v>
      </c>
      <c r="I296" s="89" t="s">
        <v>356</v>
      </c>
      <c r="J296" s="89" t="s">
        <v>286</v>
      </c>
      <c r="K296" s="89" t="s">
        <v>287</v>
      </c>
      <c r="L296" s="89" t="s">
        <v>94</v>
      </c>
    </row>
    <row r="297" spans="7:12" x14ac:dyDescent="0.2">
      <c r="G297" s="89">
        <v>9958</v>
      </c>
      <c r="H297" s="89" t="s">
        <v>91</v>
      </c>
      <c r="I297" s="89" t="s">
        <v>357</v>
      </c>
      <c r="J297" s="89" t="s">
        <v>286</v>
      </c>
      <c r="K297" s="89" t="s">
        <v>287</v>
      </c>
      <c r="L297" s="89" t="s">
        <v>94</v>
      </c>
    </row>
    <row r="298" spans="7:12" x14ac:dyDescent="0.2">
      <c r="G298" s="89">
        <v>9957</v>
      </c>
      <c r="H298" s="89" t="s">
        <v>91</v>
      </c>
      <c r="I298" s="89" t="s">
        <v>358</v>
      </c>
      <c r="J298" s="89" t="s">
        <v>286</v>
      </c>
      <c r="K298" s="89" t="s">
        <v>287</v>
      </c>
      <c r="L298" s="89" t="s">
        <v>94</v>
      </c>
    </row>
    <row r="299" spans="7:12" x14ac:dyDescent="0.2">
      <c r="G299" s="89">
        <v>886</v>
      </c>
      <c r="H299" s="89" t="s">
        <v>91</v>
      </c>
      <c r="I299" s="89" t="s">
        <v>360</v>
      </c>
      <c r="J299" s="89" t="s">
        <v>109</v>
      </c>
      <c r="K299" s="89" t="s">
        <v>110</v>
      </c>
      <c r="L299" s="89" t="s">
        <v>94</v>
      </c>
    </row>
    <row r="300" spans="7:12" x14ac:dyDescent="0.2">
      <c r="G300" s="89">
        <v>769</v>
      </c>
      <c r="H300" s="89" t="s">
        <v>91</v>
      </c>
      <c r="I300" s="89" t="s">
        <v>361</v>
      </c>
      <c r="J300" s="89" t="s">
        <v>109</v>
      </c>
      <c r="K300" s="89" t="s">
        <v>110</v>
      </c>
      <c r="L300" s="89" t="s">
        <v>94</v>
      </c>
    </row>
    <row r="301" spans="7:12" x14ac:dyDescent="0.2">
      <c r="G301" s="89">
        <v>1107</v>
      </c>
      <c r="H301" s="89" t="s">
        <v>91</v>
      </c>
      <c r="I301" s="89" t="s">
        <v>364</v>
      </c>
      <c r="J301" s="89" t="s">
        <v>109</v>
      </c>
      <c r="K301" s="89" t="s">
        <v>110</v>
      </c>
      <c r="L301" s="89" t="s">
        <v>94</v>
      </c>
    </row>
    <row r="302" spans="7:12" x14ac:dyDescent="0.2">
      <c r="G302" s="89">
        <v>1276</v>
      </c>
      <c r="H302" s="89" t="s">
        <v>91</v>
      </c>
      <c r="I302" s="89" t="s">
        <v>363</v>
      </c>
      <c r="J302" s="89" t="s">
        <v>109</v>
      </c>
      <c r="K302" s="89" t="s">
        <v>110</v>
      </c>
      <c r="L302" s="89" t="s">
        <v>94</v>
      </c>
    </row>
    <row r="303" spans="7:12" x14ac:dyDescent="0.2">
      <c r="G303" s="89">
        <v>885</v>
      </c>
      <c r="H303" s="89" t="s">
        <v>91</v>
      </c>
      <c r="I303" s="89" t="s">
        <v>359</v>
      </c>
      <c r="J303" s="89" t="s">
        <v>109</v>
      </c>
      <c r="K303" s="89" t="s">
        <v>110</v>
      </c>
      <c r="L303" s="89" t="s">
        <v>94</v>
      </c>
    </row>
    <row r="304" spans="7:12" x14ac:dyDescent="0.2">
      <c r="G304" s="89">
        <v>1528</v>
      </c>
      <c r="H304" s="89" t="s">
        <v>91</v>
      </c>
      <c r="I304" s="89" t="s">
        <v>365</v>
      </c>
      <c r="J304" s="89" t="s">
        <v>109</v>
      </c>
      <c r="K304" s="89" t="s">
        <v>110</v>
      </c>
      <c r="L304" s="89" t="s">
        <v>94</v>
      </c>
    </row>
    <row r="305" spans="7:12" x14ac:dyDescent="0.2">
      <c r="G305" s="89">
        <v>1372</v>
      </c>
      <c r="H305" s="89" t="s">
        <v>91</v>
      </c>
      <c r="I305" s="89" t="s">
        <v>362</v>
      </c>
      <c r="J305" s="89" t="s">
        <v>109</v>
      </c>
      <c r="K305" s="89" t="s">
        <v>110</v>
      </c>
      <c r="L305" s="89" t="s">
        <v>94</v>
      </c>
    </row>
    <row r="306" spans="7:12" x14ac:dyDescent="0.2">
      <c r="G306" s="89">
        <v>768</v>
      </c>
      <c r="H306" s="89" t="s">
        <v>91</v>
      </c>
      <c r="I306" s="89" t="s">
        <v>369</v>
      </c>
      <c r="J306" s="89" t="s">
        <v>109</v>
      </c>
      <c r="K306" s="89" t="s">
        <v>110</v>
      </c>
      <c r="L306" s="89" t="s">
        <v>94</v>
      </c>
    </row>
    <row r="307" spans="7:12" x14ac:dyDescent="0.2">
      <c r="G307" s="89">
        <v>880</v>
      </c>
      <c r="H307" s="89" t="s">
        <v>91</v>
      </c>
      <c r="I307" s="89" t="s">
        <v>366</v>
      </c>
      <c r="J307" s="89" t="s">
        <v>109</v>
      </c>
      <c r="K307" s="89" t="s">
        <v>110</v>
      </c>
      <c r="L307" s="89" t="s">
        <v>94</v>
      </c>
    </row>
    <row r="308" spans="7:12" x14ac:dyDescent="0.2">
      <c r="G308" s="89">
        <v>881</v>
      </c>
      <c r="H308" s="89" t="s">
        <v>91</v>
      </c>
      <c r="I308" s="89" t="s">
        <v>377</v>
      </c>
      <c r="J308" s="89" t="s">
        <v>109</v>
      </c>
      <c r="K308" s="89" t="s">
        <v>110</v>
      </c>
      <c r="L308" s="89" t="s">
        <v>94</v>
      </c>
    </row>
    <row r="309" spans="7:12" x14ac:dyDescent="0.2">
      <c r="G309" s="89">
        <v>883</v>
      </c>
      <c r="H309" s="89" t="s">
        <v>91</v>
      </c>
      <c r="I309" s="89" t="s">
        <v>367</v>
      </c>
      <c r="J309" s="89" t="s">
        <v>109</v>
      </c>
      <c r="K309" s="89" t="s">
        <v>110</v>
      </c>
      <c r="L309" s="89" t="s">
        <v>94</v>
      </c>
    </row>
    <row r="310" spans="7:12" x14ac:dyDescent="0.2">
      <c r="G310" s="89">
        <v>13245</v>
      </c>
      <c r="H310" s="89" t="s">
        <v>91</v>
      </c>
      <c r="I310" s="89" t="s">
        <v>370</v>
      </c>
      <c r="J310" s="89" t="s">
        <v>109</v>
      </c>
      <c r="K310" s="89" t="s">
        <v>110</v>
      </c>
      <c r="L310" s="89" t="s">
        <v>94</v>
      </c>
    </row>
    <row r="311" spans="7:12" x14ac:dyDescent="0.2">
      <c r="G311" s="89">
        <v>481</v>
      </c>
      <c r="H311" s="89" t="s">
        <v>91</v>
      </c>
      <c r="I311" s="89" t="s">
        <v>371</v>
      </c>
      <c r="J311" s="89" t="s">
        <v>109</v>
      </c>
      <c r="K311" s="89" t="s">
        <v>110</v>
      </c>
      <c r="L311" s="89" t="s">
        <v>94</v>
      </c>
    </row>
    <row r="312" spans="7:12" x14ac:dyDescent="0.2">
      <c r="G312" s="89">
        <v>8885</v>
      </c>
      <c r="H312" s="89" t="s">
        <v>91</v>
      </c>
      <c r="I312" s="89" t="s">
        <v>372</v>
      </c>
      <c r="J312" s="89" t="s">
        <v>109</v>
      </c>
      <c r="K312" s="89" t="s">
        <v>110</v>
      </c>
      <c r="L312" s="89" t="s">
        <v>94</v>
      </c>
    </row>
    <row r="313" spans="7:12" x14ac:dyDescent="0.2">
      <c r="G313" s="89">
        <v>1387</v>
      </c>
      <c r="H313" s="89" t="s">
        <v>91</v>
      </c>
      <c r="I313" s="89" t="s">
        <v>374</v>
      </c>
      <c r="J313" s="89" t="s">
        <v>109</v>
      </c>
      <c r="K313" s="89" t="s">
        <v>110</v>
      </c>
      <c r="L313" s="89" t="s">
        <v>94</v>
      </c>
    </row>
    <row r="314" spans="7:12" x14ac:dyDescent="0.2">
      <c r="G314" s="89">
        <v>1353</v>
      </c>
      <c r="H314" s="89" t="s">
        <v>91</v>
      </c>
      <c r="I314" s="89" t="s">
        <v>375</v>
      </c>
      <c r="J314" s="89" t="s">
        <v>109</v>
      </c>
      <c r="K314" s="89" t="s">
        <v>110</v>
      </c>
      <c r="L314" s="89" t="s">
        <v>94</v>
      </c>
    </row>
    <row r="315" spans="7:12" x14ac:dyDescent="0.2">
      <c r="G315" s="89">
        <v>1370</v>
      </c>
      <c r="H315" s="89" t="s">
        <v>91</v>
      </c>
      <c r="I315" s="89" t="s">
        <v>373</v>
      </c>
      <c r="J315" s="89" t="s">
        <v>109</v>
      </c>
      <c r="K315" s="89" t="s">
        <v>110</v>
      </c>
      <c r="L315" s="89" t="s">
        <v>94</v>
      </c>
    </row>
    <row r="316" spans="7:12" x14ac:dyDescent="0.2">
      <c r="G316" s="89">
        <v>1240</v>
      </c>
      <c r="H316" s="89" t="s">
        <v>91</v>
      </c>
      <c r="I316" s="89" t="s">
        <v>376</v>
      </c>
      <c r="J316" s="89" t="s">
        <v>109</v>
      </c>
      <c r="K316" s="89" t="s">
        <v>110</v>
      </c>
      <c r="L316" s="89" t="s">
        <v>94</v>
      </c>
    </row>
    <row r="317" spans="7:12" x14ac:dyDescent="0.2">
      <c r="G317" s="89">
        <v>554</v>
      </c>
      <c r="H317" s="89" t="s">
        <v>91</v>
      </c>
      <c r="I317" s="89" t="s">
        <v>368</v>
      </c>
      <c r="J317" s="89" t="s">
        <v>109</v>
      </c>
      <c r="K317" s="89" t="s">
        <v>110</v>
      </c>
      <c r="L317" s="89" t="s">
        <v>94</v>
      </c>
    </row>
    <row r="318" spans="7:12" x14ac:dyDescent="0.2">
      <c r="G318" s="89">
        <v>767</v>
      </c>
      <c r="H318" s="89" t="s">
        <v>91</v>
      </c>
      <c r="I318" s="89" t="s">
        <v>385</v>
      </c>
      <c r="J318" s="89" t="s">
        <v>109</v>
      </c>
      <c r="K318" s="89" t="s">
        <v>110</v>
      </c>
      <c r="L318" s="89" t="s">
        <v>94</v>
      </c>
    </row>
    <row r="319" spans="7:12" x14ac:dyDescent="0.2">
      <c r="G319" s="89">
        <v>223</v>
      </c>
      <c r="H319" s="89" t="s">
        <v>91</v>
      </c>
      <c r="I319" s="89" t="s">
        <v>383</v>
      </c>
      <c r="J319" s="89" t="s">
        <v>109</v>
      </c>
      <c r="K319" s="89" t="s">
        <v>110</v>
      </c>
      <c r="L319" s="89" t="s">
        <v>94</v>
      </c>
    </row>
    <row r="320" spans="7:12" x14ac:dyDescent="0.2">
      <c r="G320" s="89">
        <v>551</v>
      </c>
      <c r="H320" s="89" t="s">
        <v>91</v>
      </c>
      <c r="I320" s="89" t="s">
        <v>384</v>
      </c>
      <c r="J320" s="89" t="s">
        <v>109</v>
      </c>
      <c r="K320" s="89" t="s">
        <v>110</v>
      </c>
      <c r="L320" s="89" t="s">
        <v>94</v>
      </c>
    </row>
    <row r="321" spans="7:12" x14ac:dyDescent="0.2">
      <c r="G321" s="89">
        <v>948</v>
      </c>
      <c r="H321" s="89" t="s">
        <v>91</v>
      </c>
      <c r="I321" s="89" t="s">
        <v>379</v>
      </c>
      <c r="J321" s="89" t="s">
        <v>109</v>
      </c>
      <c r="K321" s="89" t="s">
        <v>110</v>
      </c>
      <c r="L321" s="89" t="s">
        <v>94</v>
      </c>
    </row>
    <row r="322" spans="7:12" x14ac:dyDescent="0.2">
      <c r="G322" s="89">
        <v>874</v>
      </c>
      <c r="H322" s="89" t="s">
        <v>91</v>
      </c>
      <c r="I322" s="89" t="s">
        <v>378</v>
      </c>
      <c r="J322" s="89" t="s">
        <v>109</v>
      </c>
      <c r="K322" s="89" t="s">
        <v>110</v>
      </c>
      <c r="L322" s="89" t="s">
        <v>94</v>
      </c>
    </row>
    <row r="323" spans="7:12" x14ac:dyDescent="0.2">
      <c r="G323" s="89">
        <v>876</v>
      </c>
      <c r="H323" s="89" t="s">
        <v>91</v>
      </c>
      <c r="I323" s="89" t="s">
        <v>380</v>
      </c>
      <c r="J323" s="89" t="s">
        <v>109</v>
      </c>
      <c r="K323" s="89" t="s">
        <v>110</v>
      </c>
      <c r="L323" s="89" t="s">
        <v>94</v>
      </c>
    </row>
    <row r="324" spans="7:12" x14ac:dyDescent="0.2">
      <c r="G324" s="89">
        <v>877</v>
      </c>
      <c r="H324" s="89" t="s">
        <v>91</v>
      </c>
      <c r="I324" s="89" t="s">
        <v>381</v>
      </c>
      <c r="J324" s="89" t="s">
        <v>109</v>
      </c>
      <c r="K324" s="89" t="s">
        <v>110</v>
      </c>
      <c r="L324" s="89" t="s">
        <v>94</v>
      </c>
    </row>
    <row r="325" spans="7:12" x14ac:dyDescent="0.2">
      <c r="G325" s="89">
        <v>13246</v>
      </c>
      <c r="H325" s="89" t="s">
        <v>91</v>
      </c>
      <c r="I325" s="89" t="s">
        <v>386</v>
      </c>
      <c r="J325" s="89" t="s">
        <v>109</v>
      </c>
      <c r="K325" s="89" t="s">
        <v>110</v>
      </c>
      <c r="L325" s="89" t="s">
        <v>94</v>
      </c>
    </row>
    <row r="326" spans="7:12" x14ac:dyDescent="0.2">
      <c r="G326" s="89">
        <v>1689</v>
      </c>
      <c r="H326" s="89" t="s">
        <v>91</v>
      </c>
      <c r="I326" s="89" t="s">
        <v>388</v>
      </c>
      <c r="J326" s="89" t="s">
        <v>109</v>
      </c>
      <c r="K326" s="89" t="s">
        <v>110</v>
      </c>
      <c r="L326" s="89" t="s">
        <v>94</v>
      </c>
    </row>
    <row r="327" spans="7:12" x14ac:dyDescent="0.2">
      <c r="G327" s="89">
        <v>1692</v>
      </c>
      <c r="H327" s="89" t="s">
        <v>91</v>
      </c>
      <c r="I327" s="89" t="s">
        <v>389</v>
      </c>
      <c r="J327" s="89" t="s">
        <v>109</v>
      </c>
      <c r="K327" s="89" t="s">
        <v>110</v>
      </c>
      <c r="L327" s="89" t="s">
        <v>94</v>
      </c>
    </row>
    <row r="328" spans="7:12" x14ac:dyDescent="0.2">
      <c r="G328" s="89">
        <v>7215</v>
      </c>
      <c r="H328" s="89" t="s">
        <v>91</v>
      </c>
      <c r="I328" s="89" t="s">
        <v>387</v>
      </c>
      <c r="J328" s="89" t="s">
        <v>109</v>
      </c>
      <c r="K328" s="89" t="s">
        <v>110</v>
      </c>
      <c r="L328" s="89" t="s">
        <v>94</v>
      </c>
    </row>
    <row r="329" spans="7:12" x14ac:dyDescent="0.2">
      <c r="G329" s="89">
        <v>1386</v>
      </c>
      <c r="H329" s="89" t="s">
        <v>91</v>
      </c>
      <c r="I329" s="89" t="s">
        <v>390</v>
      </c>
      <c r="J329" s="89" t="s">
        <v>109</v>
      </c>
      <c r="K329" s="89" t="s">
        <v>110</v>
      </c>
      <c r="L329" s="89" t="s">
        <v>94</v>
      </c>
    </row>
    <row r="330" spans="7:12" x14ac:dyDescent="0.2">
      <c r="G330" s="89">
        <v>103</v>
      </c>
      <c r="H330" s="89" t="s">
        <v>91</v>
      </c>
      <c r="I330" s="89" t="s">
        <v>382</v>
      </c>
      <c r="J330" s="89" t="s">
        <v>109</v>
      </c>
      <c r="K330" s="89" t="s">
        <v>110</v>
      </c>
      <c r="L330" s="89" t="s">
        <v>94</v>
      </c>
    </row>
    <row r="331" spans="7:12" x14ac:dyDescent="0.2">
      <c r="G331" s="89">
        <v>872</v>
      </c>
      <c r="H331" s="89" t="s">
        <v>91</v>
      </c>
      <c r="I331" s="89" t="s">
        <v>1171</v>
      </c>
      <c r="J331" s="89" t="s">
        <v>115</v>
      </c>
      <c r="K331" s="89" t="s">
        <v>116</v>
      </c>
      <c r="L331" s="89" t="s">
        <v>94</v>
      </c>
    </row>
    <row r="332" spans="7:12" x14ac:dyDescent="0.2">
      <c r="G332" s="89">
        <v>857</v>
      </c>
      <c r="H332" s="89" t="s">
        <v>91</v>
      </c>
      <c r="I332" s="89" t="s">
        <v>391</v>
      </c>
      <c r="J332" s="89" t="s">
        <v>145</v>
      </c>
      <c r="K332" s="89" t="s">
        <v>146</v>
      </c>
      <c r="L332" s="89" t="s">
        <v>94</v>
      </c>
    </row>
    <row r="333" spans="7:12" x14ac:dyDescent="0.2">
      <c r="G333" s="89">
        <v>1149</v>
      </c>
      <c r="H333" s="89" t="s">
        <v>91</v>
      </c>
      <c r="I333" s="89" t="s">
        <v>397</v>
      </c>
      <c r="J333" s="89" t="s">
        <v>121</v>
      </c>
      <c r="K333" s="89" t="s">
        <v>122</v>
      </c>
      <c r="L333" s="89" t="s">
        <v>94</v>
      </c>
    </row>
    <row r="334" spans="7:12" x14ac:dyDescent="0.2">
      <c r="G334" s="89">
        <v>1256</v>
      </c>
      <c r="H334" s="89" t="s">
        <v>91</v>
      </c>
      <c r="I334" s="89" t="s">
        <v>396</v>
      </c>
      <c r="J334" s="89" t="s">
        <v>121</v>
      </c>
      <c r="K334" s="89" t="s">
        <v>122</v>
      </c>
      <c r="L334" s="89" t="s">
        <v>94</v>
      </c>
    </row>
    <row r="335" spans="7:12" x14ac:dyDescent="0.2">
      <c r="G335" s="89">
        <v>1114</v>
      </c>
      <c r="H335" s="89" t="s">
        <v>91</v>
      </c>
      <c r="I335" s="89" t="s">
        <v>398</v>
      </c>
      <c r="J335" s="89" t="s">
        <v>121</v>
      </c>
      <c r="K335" s="89" t="s">
        <v>122</v>
      </c>
      <c r="L335" s="89" t="s">
        <v>94</v>
      </c>
    </row>
    <row r="336" spans="7:12" x14ac:dyDescent="0.2">
      <c r="G336" s="89">
        <v>828</v>
      </c>
      <c r="H336" s="89" t="s">
        <v>91</v>
      </c>
      <c r="I336" s="89" t="s">
        <v>400</v>
      </c>
      <c r="J336" s="89" t="s">
        <v>121</v>
      </c>
      <c r="K336" s="89" t="s">
        <v>122</v>
      </c>
      <c r="L336" s="89" t="s">
        <v>94</v>
      </c>
    </row>
    <row r="337" spans="7:12" x14ac:dyDescent="0.2">
      <c r="G337" s="89">
        <v>13869</v>
      </c>
      <c r="H337" s="89" t="s">
        <v>91</v>
      </c>
      <c r="I337" s="89" t="s">
        <v>1172</v>
      </c>
      <c r="J337" s="89" t="s">
        <v>121</v>
      </c>
      <c r="K337" s="89" t="s">
        <v>122</v>
      </c>
      <c r="L337" s="89" t="s">
        <v>94</v>
      </c>
    </row>
    <row r="338" spans="7:12" x14ac:dyDescent="0.2">
      <c r="G338" s="89">
        <v>13873</v>
      </c>
      <c r="H338" s="89" t="s">
        <v>91</v>
      </c>
      <c r="I338" s="89" t="s">
        <v>1173</v>
      </c>
      <c r="J338" s="89" t="s">
        <v>121</v>
      </c>
      <c r="K338" s="89" t="s">
        <v>122</v>
      </c>
      <c r="L338" s="89" t="s">
        <v>94</v>
      </c>
    </row>
    <row r="339" spans="7:12" x14ac:dyDescent="0.2">
      <c r="G339" s="89">
        <v>11409</v>
      </c>
      <c r="H339" s="89" t="s">
        <v>91</v>
      </c>
      <c r="I339" s="89" t="s">
        <v>399</v>
      </c>
      <c r="J339" s="89" t="s">
        <v>121</v>
      </c>
      <c r="K339" s="89" t="s">
        <v>122</v>
      </c>
      <c r="L339" s="89" t="s">
        <v>94</v>
      </c>
    </row>
    <row r="340" spans="7:12" x14ac:dyDescent="0.2">
      <c r="G340" s="89">
        <v>13357</v>
      </c>
      <c r="H340" s="89" t="s">
        <v>91</v>
      </c>
      <c r="I340" s="89" t="s">
        <v>401</v>
      </c>
      <c r="J340" s="89" t="s">
        <v>121</v>
      </c>
      <c r="K340" s="89" t="s">
        <v>122</v>
      </c>
      <c r="L340" s="89" t="s">
        <v>94</v>
      </c>
    </row>
    <row r="341" spans="7:12" x14ac:dyDescent="0.2">
      <c r="G341" s="89">
        <v>11408</v>
      </c>
      <c r="H341" s="89" t="s">
        <v>91</v>
      </c>
      <c r="I341" s="89" t="s">
        <v>393</v>
      </c>
      <c r="J341" s="89" t="s">
        <v>121</v>
      </c>
      <c r="K341" s="89" t="s">
        <v>122</v>
      </c>
      <c r="L341" s="89" t="s">
        <v>94</v>
      </c>
    </row>
    <row r="342" spans="7:12" x14ac:dyDescent="0.2">
      <c r="G342" s="89">
        <v>9662</v>
      </c>
      <c r="H342" s="89" t="s">
        <v>91</v>
      </c>
      <c r="I342" s="89" t="s">
        <v>392</v>
      </c>
      <c r="J342" s="89" t="s">
        <v>121</v>
      </c>
      <c r="K342" s="89" t="s">
        <v>122</v>
      </c>
      <c r="L342" s="89" t="s">
        <v>94</v>
      </c>
    </row>
    <row r="343" spans="7:12" x14ac:dyDescent="0.2">
      <c r="G343" s="89">
        <v>1408</v>
      </c>
      <c r="H343" s="89" t="s">
        <v>91</v>
      </c>
      <c r="I343" s="89" t="s">
        <v>395</v>
      </c>
      <c r="J343" s="89" t="s">
        <v>121</v>
      </c>
      <c r="K343" s="89" t="s">
        <v>122</v>
      </c>
      <c r="L343" s="89" t="s">
        <v>94</v>
      </c>
    </row>
    <row r="344" spans="7:12" x14ac:dyDescent="0.2">
      <c r="G344" s="89">
        <v>1409</v>
      </c>
      <c r="H344" s="89" t="s">
        <v>91</v>
      </c>
      <c r="I344" s="89" t="s">
        <v>394</v>
      </c>
      <c r="J344" s="89" t="s">
        <v>121</v>
      </c>
      <c r="K344" s="89" t="s">
        <v>122</v>
      </c>
      <c r="L344" s="89" t="s">
        <v>94</v>
      </c>
    </row>
    <row r="345" spans="7:12" x14ac:dyDescent="0.2">
      <c r="G345" s="89">
        <v>827</v>
      </c>
      <c r="H345" s="89" t="s">
        <v>91</v>
      </c>
      <c r="I345" s="89" t="s">
        <v>402</v>
      </c>
      <c r="J345" s="89" t="s">
        <v>121</v>
      </c>
      <c r="K345" s="89" t="s">
        <v>122</v>
      </c>
      <c r="L345" s="89" t="s">
        <v>94</v>
      </c>
    </row>
    <row r="346" spans="7:12" x14ac:dyDescent="0.2">
      <c r="G346" s="89">
        <v>1364</v>
      </c>
      <c r="H346" s="89" t="s">
        <v>91</v>
      </c>
      <c r="I346" s="89" t="s">
        <v>413</v>
      </c>
      <c r="J346" s="89" t="s">
        <v>121</v>
      </c>
      <c r="K346" s="89" t="s">
        <v>122</v>
      </c>
      <c r="L346" s="89" t="s">
        <v>94</v>
      </c>
    </row>
    <row r="347" spans="7:12" x14ac:dyDescent="0.2">
      <c r="G347" s="89">
        <v>1147</v>
      </c>
      <c r="H347" s="89" t="s">
        <v>91</v>
      </c>
      <c r="I347" s="89" t="s">
        <v>409</v>
      </c>
      <c r="J347" s="89" t="s">
        <v>121</v>
      </c>
      <c r="K347" s="89" t="s">
        <v>122</v>
      </c>
      <c r="L347" s="89" t="s">
        <v>94</v>
      </c>
    </row>
    <row r="348" spans="7:12" x14ac:dyDescent="0.2">
      <c r="G348" s="89">
        <v>856</v>
      </c>
      <c r="H348" s="89" t="s">
        <v>107</v>
      </c>
      <c r="I348" s="89" t="s">
        <v>410</v>
      </c>
      <c r="J348" s="89" t="s">
        <v>121</v>
      </c>
      <c r="K348" s="89" t="s">
        <v>122</v>
      </c>
      <c r="L348" s="89" t="s">
        <v>94</v>
      </c>
    </row>
    <row r="349" spans="7:12" x14ac:dyDescent="0.2">
      <c r="G349" s="89">
        <v>13946</v>
      </c>
      <c r="H349" s="89" t="s">
        <v>91</v>
      </c>
      <c r="I349" s="89" t="s">
        <v>1174</v>
      </c>
      <c r="J349" s="89" t="s">
        <v>121</v>
      </c>
      <c r="K349" s="89" t="s">
        <v>122</v>
      </c>
      <c r="L349" s="89" t="s">
        <v>94</v>
      </c>
    </row>
    <row r="350" spans="7:12" x14ac:dyDescent="0.2">
      <c r="G350" s="89">
        <v>13355</v>
      </c>
      <c r="H350" s="89" t="s">
        <v>91</v>
      </c>
      <c r="I350" s="89" t="s">
        <v>408</v>
      </c>
      <c r="J350" s="89" t="s">
        <v>121</v>
      </c>
      <c r="K350" s="89" t="s">
        <v>122</v>
      </c>
      <c r="L350" s="89" t="s">
        <v>94</v>
      </c>
    </row>
    <row r="351" spans="7:12" x14ac:dyDescent="0.2">
      <c r="G351" s="89">
        <v>13356</v>
      </c>
      <c r="H351" s="89" t="s">
        <v>91</v>
      </c>
      <c r="I351" s="89" t="s">
        <v>407</v>
      </c>
      <c r="J351" s="89" t="s">
        <v>121</v>
      </c>
      <c r="K351" s="89" t="s">
        <v>122</v>
      </c>
      <c r="L351" s="89" t="s">
        <v>94</v>
      </c>
    </row>
    <row r="352" spans="7:12" x14ac:dyDescent="0.2">
      <c r="G352" s="89">
        <v>9792</v>
      </c>
      <c r="H352" s="89" t="s">
        <v>91</v>
      </c>
      <c r="I352" s="89" t="s">
        <v>406</v>
      </c>
      <c r="J352" s="89" t="s">
        <v>121</v>
      </c>
      <c r="K352" s="89" t="s">
        <v>122</v>
      </c>
      <c r="L352" s="89" t="s">
        <v>94</v>
      </c>
    </row>
    <row r="353" spans="7:12" x14ac:dyDescent="0.2">
      <c r="G353" s="89">
        <v>9793</v>
      </c>
      <c r="H353" s="89" t="s">
        <v>91</v>
      </c>
      <c r="I353" s="89" t="s">
        <v>405</v>
      </c>
      <c r="J353" s="89" t="s">
        <v>121</v>
      </c>
      <c r="K353" s="89" t="s">
        <v>122</v>
      </c>
      <c r="L353" s="89" t="s">
        <v>94</v>
      </c>
    </row>
    <row r="354" spans="7:12" x14ac:dyDescent="0.2">
      <c r="G354" s="89">
        <v>9794</v>
      </c>
      <c r="H354" s="89" t="s">
        <v>91</v>
      </c>
      <c r="I354" s="89" t="s">
        <v>404</v>
      </c>
      <c r="J354" s="89" t="s">
        <v>121</v>
      </c>
      <c r="K354" s="89" t="s">
        <v>122</v>
      </c>
      <c r="L354" s="89" t="s">
        <v>94</v>
      </c>
    </row>
    <row r="355" spans="7:12" x14ac:dyDescent="0.2">
      <c r="G355" s="89">
        <v>9795</v>
      </c>
      <c r="H355" s="89" t="s">
        <v>91</v>
      </c>
      <c r="I355" s="89" t="s">
        <v>403</v>
      </c>
      <c r="J355" s="89" t="s">
        <v>121</v>
      </c>
      <c r="K355" s="89" t="s">
        <v>122</v>
      </c>
      <c r="L355" s="89" t="s">
        <v>94</v>
      </c>
    </row>
    <row r="356" spans="7:12" x14ac:dyDescent="0.2">
      <c r="G356" s="89">
        <v>1343</v>
      </c>
      <c r="H356" s="89" t="s">
        <v>91</v>
      </c>
      <c r="I356" s="89" t="s">
        <v>412</v>
      </c>
      <c r="J356" s="89" t="s">
        <v>121</v>
      </c>
      <c r="K356" s="89" t="s">
        <v>122</v>
      </c>
      <c r="L356" s="89" t="s">
        <v>94</v>
      </c>
    </row>
    <row r="357" spans="7:12" x14ac:dyDescent="0.2">
      <c r="G357" s="89">
        <v>1344</v>
      </c>
      <c r="H357" s="89" t="s">
        <v>91</v>
      </c>
      <c r="I357" s="89" t="s">
        <v>411</v>
      </c>
      <c r="J357" s="89" t="s">
        <v>121</v>
      </c>
      <c r="K357" s="89" t="s">
        <v>122</v>
      </c>
      <c r="L357" s="89" t="s">
        <v>94</v>
      </c>
    </row>
    <row r="358" spans="7:12" x14ac:dyDescent="0.2">
      <c r="G358" s="89">
        <v>820</v>
      </c>
      <c r="H358" s="89" t="s">
        <v>91</v>
      </c>
      <c r="I358" s="89" t="s">
        <v>414</v>
      </c>
      <c r="J358" s="89" t="s">
        <v>145</v>
      </c>
      <c r="K358" s="89" t="s">
        <v>146</v>
      </c>
      <c r="L358" s="89" t="s">
        <v>94</v>
      </c>
    </row>
    <row r="359" spans="7:12" x14ac:dyDescent="0.2">
      <c r="G359" s="89">
        <v>811</v>
      </c>
      <c r="H359" s="89" t="s">
        <v>91</v>
      </c>
      <c r="I359" s="89" t="s">
        <v>415</v>
      </c>
      <c r="J359" s="89" t="s">
        <v>134</v>
      </c>
      <c r="K359" s="89" t="s">
        <v>135</v>
      </c>
      <c r="L359" s="89" t="s">
        <v>94</v>
      </c>
    </row>
    <row r="360" spans="7:12" x14ac:dyDescent="0.2">
      <c r="G360" s="89">
        <v>1412</v>
      </c>
      <c r="H360" s="89" t="s">
        <v>91</v>
      </c>
      <c r="I360" s="89" t="s">
        <v>421</v>
      </c>
      <c r="J360" s="89" t="s">
        <v>134</v>
      </c>
      <c r="K360" s="89" t="s">
        <v>135</v>
      </c>
      <c r="L360" s="89" t="s">
        <v>94</v>
      </c>
    </row>
    <row r="361" spans="7:12" x14ac:dyDescent="0.2">
      <c r="G361" s="89">
        <v>813</v>
      </c>
      <c r="H361" s="89" t="s">
        <v>91</v>
      </c>
      <c r="I361" s="89" t="s">
        <v>416</v>
      </c>
      <c r="J361" s="89" t="s">
        <v>134</v>
      </c>
      <c r="K361" s="89" t="s">
        <v>135</v>
      </c>
      <c r="L361" s="89" t="s">
        <v>94</v>
      </c>
    </row>
    <row r="362" spans="7:12" x14ac:dyDescent="0.2">
      <c r="G362" s="89">
        <v>814</v>
      </c>
      <c r="H362" s="89" t="s">
        <v>91</v>
      </c>
      <c r="I362" s="89" t="s">
        <v>417</v>
      </c>
      <c r="J362" s="89" t="s">
        <v>134</v>
      </c>
      <c r="K362" s="89" t="s">
        <v>135</v>
      </c>
      <c r="L362" s="89" t="s">
        <v>94</v>
      </c>
    </row>
    <row r="363" spans="7:12" x14ac:dyDescent="0.2">
      <c r="G363" s="89">
        <v>815</v>
      </c>
      <c r="H363" s="89" t="s">
        <v>91</v>
      </c>
      <c r="I363" s="89" t="s">
        <v>418</v>
      </c>
      <c r="J363" s="89" t="s">
        <v>134</v>
      </c>
      <c r="K363" s="89" t="s">
        <v>135</v>
      </c>
      <c r="L363" s="89" t="s">
        <v>94</v>
      </c>
    </row>
    <row r="364" spans="7:12" x14ac:dyDescent="0.2">
      <c r="G364" s="89">
        <v>817</v>
      </c>
      <c r="H364" s="89" t="s">
        <v>91</v>
      </c>
      <c r="I364" s="89" t="s">
        <v>419</v>
      </c>
      <c r="J364" s="89" t="s">
        <v>134</v>
      </c>
      <c r="K364" s="89" t="s">
        <v>135</v>
      </c>
      <c r="L364" s="89" t="s">
        <v>94</v>
      </c>
    </row>
    <row r="365" spans="7:12" x14ac:dyDescent="0.2">
      <c r="G365" s="89">
        <v>818</v>
      </c>
      <c r="H365" s="89" t="s">
        <v>91</v>
      </c>
      <c r="I365" s="89" t="s">
        <v>420</v>
      </c>
      <c r="J365" s="89" t="s">
        <v>134</v>
      </c>
      <c r="K365" s="89" t="s">
        <v>135</v>
      </c>
      <c r="L365" s="89" t="s">
        <v>94</v>
      </c>
    </row>
    <row r="366" spans="7:12" x14ac:dyDescent="0.2">
      <c r="G366" s="89">
        <v>13855</v>
      </c>
      <c r="H366" s="89" t="s">
        <v>91</v>
      </c>
      <c r="I366" s="89" t="s">
        <v>1175</v>
      </c>
      <c r="J366" s="89" t="s">
        <v>134</v>
      </c>
      <c r="K366" s="89" t="s">
        <v>135</v>
      </c>
      <c r="L366" s="89" t="s">
        <v>94</v>
      </c>
    </row>
    <row r="367" spans="7:12" x14ac:dyDescent="0.2">
      <c r="G367" s="89">
        <v>9730</v>
      </c>
      <c r="H367" s="89" t="s">
        <v>91</v>
      </c>
      <c r="I367" s="89" t="s">
        <v>423</v>
      </c>
      <c r="J367" s="89" t="s">
        <v>134</v>
      </c>
      <c r="K367" s="89" t="s">
        <v>135</v>
      </c>
      <c r="L367" s="89" t="s">
        <v>94</v>
      </c>
    </row>
    <row r="368" spans="7:12" x14ac:dyDescent="0.2">
      <c r="G368" s="89">
        <v>9731</v>
      </c>
      <c r="H368" s="89" t="s">
        <v>91</v>
      </c>
      <c r="I368" s="89" t="s">
        <v>424</v>
      </c>
      <c r="J368" s="89" t="s">
        <v>134</v>
      </c>
      <c r="K368" s="89" t="s">
        <v>135</v>
      </c>
      <c r="L368" s="89" t="s">
        <v>94</v>
      </c>
    </row>
    <row r="369" spans="7:12" x14ac:dyDescent="0.2">
      <c r="G369" s="89">
        <v>9732</v>
      </c>
      <c r="H369" s="89" t="s">
        <v>91</v>
      </c>
      <c r="I369" s="89" t="s">
        <v>425</v>
      </c>
      <c r="J369" s="89" t="s">
        <v>134</v>
      </c>
      <c r="K369" s="89" t="s">
        <v>135</v>
      </c>
      <c r="L369" s="89" t="s">
        <v>94</v>
      </c>
    </row>
    <row r="370" spans="7:12" x14ac:dyDescent="0.2">
      <c r="G370" s="89">
        <v>8128</v>
      </c>
      <c r="H370" s="89" t="s">
        <v>91</v>
      </c>
      <c r="I370" s="89" t="s">
        <v>422</v>
      </c>
      <c r="J370" s="89" t="s">
        <v>134</v>
      </c>
      <c r="K370" s="89" t="s">
        <v>135</v>
      </c>
      <c r="L370" s="89" t="s">
        <v>94</v>
      </c>
    </row>
    <row r="371" spans="7:12" x14ac:dyDescent="0.2">
      <c r="G371" s="89">
        <v>801</v>
      </c>
      <c r="H371" s="89" t="s">
        <v>91</v>
      </c>
      <c r="I371" s="89" t="s">
        <v>1176</v>
      </c>
      <c r="J371" s="89" t="s">
        <v>1038</v>
      </c>
      <c r="K371" s="89" t="s">
        <v>126</v>
      </c>
      <c r="L371" s="89" t="s">
        <v>94</v>
      </c>
    </row>
    <row r="372" spans="7:12" x14ac:dyDescent="0.2">
      <c r="G372" s="89">
        <v>804</v>
      </c>
      <c r="H372" s="89" t="s">
        <v>91</v>
      </c>
      <c r="I372" s="89" t="s">
        <v>1177</v>
      </c>
      <c r="J372" s="89" t="s">
        <v>1038</v>
      </c>
      <c r="K372" s="89" t="s">
        <v>126</v>
      </c>
      <c r="L372" s="89" t="s">
        <v>94</v>
      </c>
    </row>
    <row r="373" spans="7:12" x14ac:dyDescent="0.2">
      <c r="G373" s="89">
        <v>806</v>
      </c>
      <c r="H373" s="89" t="s">
        <v>91</v>
      </c>
      <c r="I373" s="89" t="s">
        <v>1178</v>
      </c>
      <c r="J373" s="89" t="s">
        <v>1038</v>
      </c>
      <c r="K373" s="89" t="s">
        <v>126</v>
      </c>
      <c r="L373" s="89" t="s">
        <v>94</v>
      </c>
    </row>
    <row r="374" spans="7:12" x14ac:dyDescent="0.2">
      <c r="G374" s="89">
        <v>9475</v>
      </c>
      <c r="H374" s="89" t="s">
        <v>91</v>
      </c>
      <c r="I374" s="89" t="s">
        <v>1179</v>
      </c>
      <c r="J374" s="89" t="s">
        <v>1038</v>
      </c>
      <c r="K374" s="89" t="s">
        <v>126</v>
      </c>
      <c r="L374" s="89" t="s">
        <v>94</v>
      </c>
    </row>
    <row r="375" spans="7:12" x14ac:dyDescent="0.2">
      <c r="G375" s="89">
        <v>242</v>
      </c>
      <c r="H375" s="89" t="s">
        <v>91</v>
      </c>
      <c r="I375" s="89" t="s">
        <v>1180</v>
      </c>
      <c r="J375" s="89" t="s">
        <v>1038</v>
      </c>
      <c r="K375" s="89" t="s">
        <v>126</v>
      </c>
      <c r="L375" s="89" t="s">
        <v>94</v>
      </c>
    </row>
    <row r="376" spans="7:12" x14ac:dyDescent="0.2">
      <c r="G376" s="89">
        <v>384</v>
      </c>
      <c r="H376" s="89" t="s">
        <v>91</v>
      </c>
      <c r="I376" s="89" t="s">
        <v>1181</v>
      </c>
      <c r="J376" s="89" t="s">
        <v>1038</v>
      </c>
      <c r="K376" s="89" t="s">
        <v>126</v>
      </c>
      <c r="L376" s="89" t="s">
        <v>94</v>
      </c>
    </row>
    <row r="377" spans="7:12" x14ac:dyDescent="0.2">
      <c r="G377" s="89">
        <v>682</v>
      </c>
      <c r="H377" s="89" t="s">
        <v>91</v>
      </c>
      <c r="I377" s="89" t="s">
        <v>1182</v>
      </c>
      <c r="J377" s="89" t="s">
        <v>1038</v>
      </c>
      <c r="K377" s="89" t="s">
        <v>126</v>
      </c>
      <c r="L377" s="89" t="s">
        <v>94</v>
      </c>
    </row>
    <row r="378" spans="7:12" x14ac:dyDescent="0.2">
      <c r="G378" s="89">
        <v>1101</v>
      </c>
      <c r="H378" s="89" t="s">
        <v>107</v>
      </c>
      <c r="I378" s="89" t="s">
        <v>426</v>
      </c>
      <c r="J378" s="89" t="s">
        <v>427</v>
      </c>
      <c r="K378" s="89" t="s">
        <v>428</v>
      </c>
      <c r="L378" s="89" t="s">
        <v>94</v>
      </c>
    </row>
    <row r="379" spans="7:12" x14ac:dyDescent="0.2">
      <c r="G379" s="89">
        <v>8765</v>
      </c>
      <c r="H379" s="89" t="s">
        <v>91</v>
      </c>
      <c r="I379" s="89" t="s">
        <v>1183</v>
      </c>
      <c r="J379" s="89" t="s">
        <v>1038</v>
      </c>
      <c r="K379" s="89" t="s">
        <v>126</v>
      </c>
      <c r="L379" s="89" t="s">
        <v>94</v>
      </c>
    </row>
    <row r="380" spans="7:12" x14ac:dyDescent="0.2">
      <c r="G380" s="89">
        <v>8766</v>
      </c>
      <c r="H380" s="89" t="s">
        <v>91</v>
      </c>
      <c r="I380" s="89" t="s">
        <v>1184</v>
      </c>
      <c r="J380" s="89" t="s">
        <v>1038</v>
      </c>
      <c r="K380" s="89" t="s">
        <v>126</v>
      </c>
      <c r="L380" s="89" t="s">
        <v>94</v>
      </c>
    </row>
    <row r="381" spans="7:12" x14ac:dyDescent="0.2">
      <c r="G381" s="89">
        <v>745</v>
      </c>
      <c r="H381" s="89" t="s">
        <v>91</v>
      </c>
      <c r="I381" s="89" t="s">
        <v>429</v>
      </c>
      <c r="J381" s="89" t="s">
        <v>128</v>
      </c>
      <c r="K381" s="89" t="s">
        <v>129</v>
      </c>
      <c r="L381" s="89" t="s">
        <v>94</v>
      </c>
    </row>
    <row r="382" spans="7:12" x14ac:dyDescent="0.2">
      <c r="G382" s="89">
        <v>8012</v>
      </c>
      <c r="H382" s="89" t="s">
        <v>91</v>
      </c>
      <c r="I382" s="89" t="s">
        <v>437</v>
      </c>
      <c r="J382" s="89" t="s">
        <v>128</v>
      </c>
      <c r="K382" s="89" t="s">
        <v>129</v>
      </c>
      <c r="L382" s="89" t="s">
        <v>94</v>
      </c>
    </row>
    <row r="383" spans="7:12" x14ac:dyDescent="0.2">
      <c r="G383" s="89">
        <v>863</v>
      </c>
      <c r="H383" s="89" t="s">
        <v>91</v>
      </c>
      <c r="I383" s="89" t="s">
        <v>430</v>
      </c>
      <c r="J383" s="89" t="s">
        <v>128</v>
      </c>
      <c r="K383" s="89" t="s">
        <v>129</v>
      </c>
      <c r="L383" s="89" t="s">
        <v>94</v>
      </c>
    </row>
    <row r="384" spans="7:12" x14ac:dyDescent="0.2">
      <c r="G384" s="89">
        <v>862</v>
      </c>
      <c r="H384" s="89" t="s">
        <v>91</v>
      </c>
      <c r="I384" s="89" t="s">
        <v>431</v>
      </c>
      <c r="J384" s="89" t="s">
        <v>128</v>
      </c>
      <c r="K384" s="89" t="s">
        <v>129</v>
      </c>
      <c r="L384" s="89" t="s">
        <v>94</v>
      </c>
    </row>
    <row r="385" spans="7:12" x14ac:dyDescent="0.2">
      <c r="G385" s="89">
        <v>859</v>
      </c>
      <c r="H385" s="89" t="s">
        <v>91</v>
      </c>
      <c r="I385" s="89" t="s">
        <v>433</v>
      </c>
      <c r="J385" s="89" t="s">
        <v>128</v>
      </c>
      <c r="K385" s="89" t="s">
        <v>129</v>
      </c>
      <c r="L385" s="89" t="s">
        <v>94</v>
      </c>
    </row>
    <row r="386" spans="7:12" x14ac:dyDescent="0.2">
      <c r="G386" s="89">
        <v>858</v>
      </c>
      <c r="H386" s="89" t="s">
        <v>91</v>
      </c>
      <c r="I386" s="89" t="s">
        <v>432</v>
      </c>
      <c r="J386" s="89" t="s">
        <v>128</v>
      </c>
      <c r="K386" s="89" t="s">
        <v>129</v>
      </c>
      <c r="L386" s="89" t="s">
        <v>94</v>
      </c>
    </row>
    <row r="387" spans="7:12" x14ac:dyDescent="0.2">
      <c r="G387" s="89">
        <v>9781</v>
      </c>
      <c r="H387" s="89" t="s">
        <v>91</v>
      </c>
      <c r="I387" s="89" t="s">
        <v>434</v>
      </c>
      <c r="J387" s="89" t="s">
        <v>128</v>
      </c>
      <c r="K387" s="89" t="s">
        <v>129</v>
      </c>
      <c r="L387" s="89" t="s">
        <v>94</v>
      </c>
    </row>
    <row r="388" spans="7:12" x14ac:dyDescent="0.2">
      <c r="G388" s="89">
        <v>9780</v>
      </c>
      <c r="H388" s="89" t="s">
        <v>91</v>
      </c>
      <c r="I388" s="89" t="s">
        <v>435</v>
      </c>
      <c r="J388" s="89" t="s">
        <v>128</v>
      </c>
      <c r="K388" s="89" t="s">
        <v>129</v>
      </c>
      <c r="L388" s="89" t="s">
        <v>94</v>
      </c>
    </row>
    <row r="389" spans="7:12" x14ac:dyDescent="0.2">
      <c r="G389" s="89">
        <v>9779</v>
      </c>
      <c r="H389" s="89" t="s">
        <v>91</v>
      </c>
      <c r="I389" s="89" t="s">
        <v>436</v>
      </c>
      <c r="J389" s="89" t="s">
        <v>128</v>
      </c>
      <c r="K389" s="89" t="s">
        <v>129</v>
      </c>
      <c r="L389" s="89" t="s">
        <v>94</v>
      </c>
    </row>
    <row r="390" spans="7:12" x14ac:dyDescent="0.2">
      <c r="G390" s="89">
        <v>13565</v>
      </c>
      <c r="H390" s="89" t="s">
        <v>91</v>
      </c>
      <c r="I390" s="89" t="s">
        <v>1185</v>
      </c>
      <c r="J390" s="89" t="s">
        <v>128</v>
      </c>
      <c r="K390" s="89" t="s">
        <v>129</v>
      </c>
      <c r="L390" s="89" t="s">
        <v>94</v>
      </c>
    </row>
    <row r="391" spans="7:12" x14ac:dyDescent="0.2">
      <c r="G391" s="89">
        <v>684</v>
      </c>
      <c r="H391" s="89" t="s">
        <v>91</v>
      </c>
      <c r="I391" s="89" t="s">
        <v>438</v>
      </c>
      <c r="J391" s="89" t="s">
        <v>197</v>
      </c>
      <c r="K391" s="89" t="s">
        <v>198</v>
      </c>
      <c r="L391" s="89" t="s">
        <v>94</v>
      </c>
    </row>
    <row r="392" spans="7:12" x14ac:dyDescent="0.2">
      <c r="G392" s="89">
        <v>7242</v>
      </c>
      <c r="H392" s="89" t="s">
        <v>91</v>
      </c>
      <c r="I392" s="89" t="s">
        <v>495</v>
      </c>
      <c r="J392" s="89" t="s">
        <v>257</v>
      </c>
      <c r="K392" s="89" t="s">
        <v>258</v>
      </c>
      <c r="L392" s="89" t="s">
        <v>94</v>
      </c>
    </row>
    <row r="393" spans="7:12" x14ac:dyDescent="0.2">
      <c r="G393" s="89">
        <v>7243</v>
      </c>
      <c r="H393" s="89" t="s">
        <v>91</v>
      </c>
      <c r="I393" s="89" t="s">
        <v>496</v>
      </c>
      <c r="J393" s="89" t="s">
        <v>257</v>
      </c>
      <c r="K393" s="89" t="s">
        <v>258</v>
      </c>
      <c r="L393" s="89" t="s">
        <v>94</v>
      </c>
    </row>
    <row r="394" spans="7:12" x14ac:dyDescent="0.2">
      <c r="G394" s="89">
        <v>7244</v>
      </c>
      <c r="H394" s="89" t="s">
        <v>91</v>
      </c>
      <c r="I394" s="89" t="s">
        <v>497</v>
      </c>
      <c r="J394" s="89" t="s">
        <v>257</v>
      </c>
      <c r="K394" s="89" t="s">
        <v>258</v>
      </c>
      <c r="L394" s="89" t="s">
        <v>94</v>
      </c>
    </row>
    <row r="395" spans="7:12" x14ac:dyDescent="0.2">
      <c r="G395" s="89">
        <v>9799</v>
      </c>
      <c r="H395" s="89" t="s">
        <v>91</v>
      </c>
      <c r="I395" s="89" t="s">
        <v>498</v>
      </c>
      <c r="J395" s="89" t="s">
        <v>121</v>
      </c>
      <c r="K395" s="89" t="s">
        <v>122</v>
      </c>
      <c r="L395" s="89" t="s">
        <v>94</v>
      </c>
    </row>
    <row r="396" spans="7:12" x14ac:dyDescent="0.2">
      <c r="G396" s="89">
        <v>9800</v>
      </c>
      <c r="H396" s="89" t="s">
        <v>91</v>
      </c>
      <c r="I396" s="89" t="s">
        <v>499</v>
      </c>
      <c r="J396" s="89" t="s">
        <v>121</v>
      </c>
      <c r="K396" s="89" t="s">
        <v>122</v>
      </c>
      <c r="L396" s="89" t="s">
        <v>94</v>
      </c>
    </row>
    <row r="397" spans="7:12" x14ac:dyDescent="0.2">
      <c r="G397" s="89">
        <v>9801</v>
      </c>
      <c r="H397" s="89" t="s">
        <v>91</v>
      </c>
      <c r="I397" s="89" t="s">
        <v>500</v>
      </c>
      <c r="J397" s="89" t="s">
        <v>121</v>
      </c>
      <c r="K397" s="89" t="s">
        <v>122</v>
      </c>
      <c r="L397" s="89" t="s">
        <v>94</v>
      </c>
    </row>
    <row r="398" spans="7:12" x14ac:dyDescent="0.2">
      <c r="G398" s="89">
        <v>614</v>
      </c>
      <c r="H398" s="89" t="s">
        <v>91</v>
      </c>
      <c r="I398" s="89" t="s">
        <v>501</v>
      </c>
      <c r="J398" s="89" t="s">
        <v>197</v>
      </c>
      <c r="K398" s="89" t="s">
        <v>198</v>
      </c>
      <c r="L398" s="89" t="s">
        <v>94</v>
      </c>
    </row>
    <row r="399" spans="7:12" x14ac:dyDescent="0.2">
      <c r="G399" s="89">
        <v>580</v>
      </c>
      <c r="H399" s="89" t="s">
        <v>91</v>
      </c>
      <c r="I399" s="89" t="s">
        <v>502</v>
      </c>
      <c r="J399" s="89" t="s">
        <v>503</v>
      </c>
      <c r="K399" s="89" t="s">
        <v>504</v>
      </c>
      <c r="L399" s="89" t="s">
        <v>94</v>
      </c>
    </row>
    <row r="400" spans="7:12" x14ac:dyDescent="0.2">
      <c r="G400" s="89">
        <v>599</v>
      </c>
      <c r="H400" s="89" t="s">
        <v>91</v>
      </c>
      <c r="I400" s="89" t="s">
        <v>505</v>
      </c>
      <c r="J400" s="89" t="s">
        <v>128</v>
      </c>
      <c r="K400" s="89" t="s">
        <v>129</v>
      </c>
      <c r="L400" s="89" t="s">
        <v>94</v>
      </c>
    </row>
    <row r="401" spans="7:12" x14ac:dyDescent="0.2">
      <c r="G401" s="89">
        <v>579</v>
      </c>
      <c r="H401" s="89" t="s">
        <v>91</v>
      </c>
      <c r="I401" s="89" t="s">
        <v>506</v>
      </c>
      <c r="J401" s="89" t="s">
        <v>128</v>
      </c>
      <c r="K401" s="89" t="s">
        <v>129</v>
      </c>
      <c r="L401" s="89" t="s">
        <v>94</v>
      </c>
    </row>
    <row r="402" spans="7:12" x14ac:dyDescent="0.2">
      <c r="G402" s="89">
        <v>864</v>
      </c>
      <c r="H402" s="89" t="s">
        <v>91</v>
      </c>
      <c r="I402" s="89" t="s">
        <v>507</v>
      </c>
      <c r="J402" s="89" t="s">
        <v>128</v>
      </c>
      <c r="K402" s="89" t="s">
        <v>129</v>
      </c>
      <c r="L402" s="89" t="s">
        <v>94</v>
      </c>
    </row>
    <row r="403" spans="7:12" x14ac:dyDescent="0.2">
      <c r="G403" s="89">
        <v>865</v>
      </c>
      <c r="H403" s="89" t="s">
        <v>91</v>
      </c>
      <c r="I403" s="89" t="s">
        <v>508</v>
      </c>
      <c r="J403" s="89" t="s">
        <v>128</v>
      </c>
      <c r="K403" s="89" t="s">
        <v>129</v>
      </c>
      <c r="L403" s="89" t="s">
        <v>94</v>
      </c>
    </row>
    <row r="404" spans="7:12" x14ac:dyDescent="0.2">
      <c r="G404" s="89">
        <v>868</v>
      </c>
      <c r="H404" s="89" t="s">
        <v>91</v>
      </c>
      <c r="I404" s="89" t="s">
        <v>509</v>
      </c>
      <c r="J404" s="89" t="s">
        <v>128</v>
      </c>
      <c r="K404" s="89" t="s">
        <v>129</v>
      </c>
      <c r="L404" s="89" t="s">
        <v>94</v>
      </c>
    </row>
    <row r="405" spans="7:12" x14ac:dyDescent="0.2">
      <c r="G405" s="89">
        <v>869</v>
      </c>
      <c r="H405" s="89" t="s">
        <v>91</v>
      </c>
      <c r="I405" s="89" t="s">
        <v>510</v>
      </c>
      <c r="J405" s="89" t="s">
        <v>128</v>
      </c>
      <c r="K405" s="89" t="s">
        <v>129</v>
      </c>
      <c r="L405" s="89" t="s">
        <v>94</v>
      </c>
    </row>
    <row r="406" spans="7:12" x14ac:dyDescent="0.2">
      <c r="G406" s="89">
        <v>2048</v>
      </c>
      <c r="H406" s="89" t="s">
        <v>91</v>
      </c>
      <c r="I406" s="89" t="s">
        <v>511</v>
      </c>
      <c r="J406" s="89" t="s">
        <v>128</v>
      </c>
      <c r="K406" s="89" t="s">
        <v>129</v>
      </c>
      <c r="L406" s="89" t="s">
        <v>94</v>
      </c>
    </row>
    <row r="407" spans="7:12" x14ac:dyDescent="0.2">
      <c r="G407" s="89">
        <v>7253</v>
      </c>
      <c r="H407" s="89" t="s">
        <v>91</v>
      </c>
      <c r="I407" s="89" t="s">
        <v>512</v>
      </c>
      <c r="J407" s="89" t="s">
        <v>128</v>
      </c>
      <c r="K407" s="89" t="s">
        <v>129</v>
      </c>
      <c r="L407" s="89" t="s">
        <v>94</v>
      </c>
    </row>
    <row r="408" spans="7:12" x14ac:dyDescent="0.2">
      <c r="G408" s="89">
        <v>7254</v>
      </c>
      <c r="H408" s="89" t="s">
        <v>91</v>
      </c>
      <c r="I408" s="89" t="s">
        <v>513</v>
      </c>
      <c r="J408" s="89" t="s">
        <v>128</v>
      </c>
      <c r="K408" s="89" t="s">
        <v>129</v>
      </c>
      <c r="L408" s="89" t="s">
        <v>94</v>
      </c>
    </row>
    <row r="409" spans="7:12" x14ac:dyDescent="0.2">
      <c r="G409" s="89">
        <v>7256</v>
      </c>
      <c r="H409" s="89" t="s">
        <v>91</v>
      </c>
      <c r="I409" s="89" t="s">
        <v>514</v>
      </c>
      <c r="J409" s="89" t="s">
        <v>128</v>
      </c>
      <c r="K409" s="89" t="s">
        <v>129</v>
      </c>
      <c r="L409" s="89" t="s">
        <v>94</v>
      </c>
    </row>
    <row r="410" spans="7:12" x14ac:dyDescent="0.2">
      <c r="G410" s="89">
        <v>470</v>
      </c>
      <c r="H410" s="89" t="s">
        <v>91</v>
      </c>
      <c r="I410" s="89" t="s">
        <v>515</v>
      </c>
      <c r="J410" s="89" t="s">
        <v>128</v>
      </c>
      <c r="K410" s="89" t="s">
        <v>129</v>
      </c>
      <c r="L410" s="89" t="s">
        <v>94</v>
      </c>
    </row>
    <row r="411" spans="7:12" x14ac:dyDescent="0.2">
      <c r="G411" s="89">
        <v>199</v>
      </c>
      <c r="H411" s="89" t="s">
        <v>91</v>
      </c>
      <c r="I411" s="89" t="s">
        <v>516</v>
      </c>
      <c r="J411" s="89" t="s">
        <v>128</v>
      </c>
      <c r="K411" s="89" t="s">
        <v>129</v>
      </c>
      <c r="L411" s="89" t="s">
        <v>94</v>
      </c>
    </row>
    <row r="412" spans="7:12" x14ac:dyDescent="0.2">
      <c r="G412" s="89">
        <v>962</v>
      </c>
      <c r="H412" s="89" t="s">
        <v>91</v>
      </c>
      <c r="I412" s="89" t="s">
        <v>517</v>
      </c>
      <c r="J412" s="89" t="s">
        <v>134</v>
      </c>
      <c r="K412" s="89" t="s">
        <v>135</v>
      </c>
      <c r="L412" s="89" t="s">
        <v>94</v>
      </c>
    </row>
    <row r="413" spans="7:12" x14ac:dyDescent="0.2">
      <c r="G413" s="89">
        <v>963</v>
      </c>
      <c r="H413" s="89" t="s">
        <v>91</v>
      </c>
      <c r="I413" s="89" t="s">
        <v>518</v>
      </c>
      <c r="J413" s="89" t="s">
        <v>134</v>
      </c>
      <c r="K413" s="89" t="s">
        <v>135</v>
      </c>
      <c r="L413" s="89" t="s">
        <v>94</v>
      </c>
    </row>
    <row r="414" spans="7:12" x14ac:dyDescent="0.2">
      <c r="G414" s="89">
        <v>972</v>
      </c>
      <c r="H414" s="89" t="s">
        <v>91</v>
      </c>
      <c r="I414" s="89" t="s">
        <v>519</v>
      </c>
      <c r="J414" s="89" t="s">
        <v>134</v>
      </c>
      <c r="K414" s="89" t="s">
        <v>135</v>
      </c>
      <c r="L414" s="89" t="s">
        <v>94</v>
      </c>
    </row>
    <row r="415" spans="7:12" x14ac:dyDescent="0.2">
      <c r="G415" s="89">
        <v>973</v>
      </c>
      <c r="H415" s="89" t="s">
        <v>91</v>
      </c>
      <c r="I415" s="89" t="s">
        <v>520</v>
      </c>
      <c r="J415" s="89" t="s">
        <v>134</v>
      </c>
      <c r="K415" s="89" t="s">
        <v>135</v>
      </c>
      <c r="L415" s="89" t="s">
        <v>94</v>
      </c>
    </row>
    <row r="416" spans="7:12" x14ac:dyDescent="0.2">
      <c r="G416" s="89">
        <v>1535</v>
      </c>
      <c r="H416" s="89" t="s">
        <v>91</v>
      </c>
      <c r="I416" s="89" t="s">
        <v>521</v>
      </c>
      <c r="J416" s="89" t="s">
        <v>134</v>
      </c>
      <c r="K416" s="89" t="s">
        <v>135</v>
      </c>
      <c r="L416" s="89" t="s">
        <v>94</v>
      </c>
    </row>
    <row r="417" spans="7:12" x14ac:dyDescent="0.2">
      <c r="G417" s="89">
        <v>8129</v>
      </c>
      <c r="H417" s="89" t="s">
        <v>91</v>
      </c>
      <c r="I417" s="89" t="s">
        <v>522</v>
      </c>
      <c r="J417" s="89" t="s">
        <v>134</v>
      </c>
      <c r="K417" s="89" t="s">
        <v>135</v>
      </c>
      <c r="L417" s="89" t="s">
        <v>94</v>
      </c>
    </row>
    <row r="418" spans="7:12" x14ac:dyDescent="0.2">
      <c r="G418" s="89">
        <v>8679</v>
      </c>
      <c r="H418" s="89" t="s">
        <v>91</v>
      </c>
      <c r="I418" s="89" t="s">
        <v>523</v>
      </c>
      <c r="J418" s="89" t="s">
        <v>134</v>
      </c>
      <c r="K418" s="89" t="s">
        <v>135</v>
      </c>
      <c r="L418" s="89" t="s">
        <v>94</v>
      </c>
    </row>
    <row r="419" spans="7:12" x14ac:dyDescent="0.2">
      <c r="G419" s="89">
        <v>8779</v>
      </c>
      <c r="H419" s="89" t="s">
        <v>91</v>
      </c>
      <c r="I419" s="89" t="s">
        <v>524</v>
      </c>
      <c r="J419" s="89" t="s">
        <v>134</v>
      </c>
      <c r="K419" s="89" t="s">
        <v>135</v>
      </c>
      <c r="L419" s="89" t="s">
        <v>94</v>
      </c>
    </row>
    <row r="420" spans="7:12" x14ac:dyDescent="0.2">
      <c r="G420" s="89">
        <v>13853</v>
      </c>
      <c r="H420" s="89" t="s">
        <v>91</v>
      </c>
      <c r="I420" s="89" t="s">
        <v>1186</v>
      </c>
      <c r="J420" s="89" t="s">
        <v>134</v>
      </c>
      <c r="K420" s="89" t="s">
        <v>135</v>
      </c>
      <c r="L420" s="89" t="s">
        <v>94</v>
      </c>
    </row>
    <row r="421" spans="7:12" x14ac:dyDescent="0.2">
      <c r="G421" s="89">
        <v>7205</v>
      </c>
      <c r="H421" s="89" t="s">
        <v>91</v>
      </c>
      <c r="I421" s="89" t="s">
        <v>525</v>
      </c>
      <c r="J421" s="89" t="s">
        <v>526</v>
      </c>
      <c r="K421" s="89" t="s">
        <v>527</v>
      </c>
      <c r="L421" s="89" t="s">
        <v>94</v>
      </c>
    </row>
    <row r="422" spans="7:12" x14ac:dyDescent="0.2">
      <c r="G422" s="89">
        <v>7206</v>
      </c>
      <c r="H422" s="89" t="s">
        <v>91</v>
      </c>
      <c r="I422" s="89" t="s">
        <v>528</v>
      </c>
      <c r="J422" s="89" t="s">
        <v>526</v>
      </c>
      <c r="K422" s="89" t="s">
        <v>527</v>
      </c>
      <c r="L422" s="89" t="s">
        <v>94</v>
      </c>
    </row>
    <row r="423" spans="7:12" x14ac:dyDescent="0.2">
      <c r="G423" s="89">
        <v>556</v>
      </c>
      <c r="H423" s="89" t="s">
        <v>91</v>
      </c>
      <c r="I423" s="89" t="s">
        <v>529</v>
      </c>
      <c r="J423" s="89" t="s">
        <v>526</v>
      </c>
      <c r="K423" s="89" t="s">
        <v>527</v>
      </c>
      <c r="L423" s="89" t="s">
        <v>94</v>
      </c>
    </row>
    <row r="424" spans="7:12" x14ac:dyDescent="0.2">
      <c r="G424" s="89">
        <v>7207</v>
      </c>
      <c r="H424" s="89" t="s">
        <v>91</v>
      </c>
      <c r="I424" s="89" t="s">
        <v>530</v>
      </c>
      <c r="J424" s="89" t="s">
        <v>526</v>
      </c>
      <c r="K424" s="89" t="s">
        <v>527</v>
      </c>
      <c r="L424" s="89" t="s">
        <v>94</v>
      </c>
    </row>
    <row r="425" spans="7:12" x14ac:dyDescent="0.2">
      <c r="G425" s="89">
        <v>526</v>
      </c>
      <c r="H425" s="89" t="s">
        <v>91</v>
      </c>
      <c r="I425" s="89" t="s">
        <v>531</v>
      </c>
      <c r="J425" s="89" t="s">
        <v>532</v>
      </c>
      <c r="K425" s="89" t="s">
        <v>533</v>
      </c>
      <c r="L425" s="89" t="s">
        <v>94</v>
      </c>
    </row>
    <row r="426" spans="7:12" x14ac:dyDescent="0.2">
      <c r="G426" s="89">
        <v>523</v>
      </c>
      <c r="H426" s="89" t="s">
        <v>91</v>
      </c>
      <c r="I426" s="89" t="s">
        <v>534</v>
      </c>
      <c r="J426" s="89" t="s">
        <v>535</v>
      </c>
      <c r="K426" s="89" t="s">
        <v>536</v>
      </c>
      <c r="L426" s="89" t="s">
        <v>94</v>
      </c>
    </row>
    <row r="427" spans="7:12" x14ac:dyDescent="0.2">
      <c r="G427" s="89">
        <v>513</v>
      </c>
      <c r="H427" s="89" t="s">
        <v>91</v>
      </c>
      <c r="I427" s="89" t="s">
        <v>537</v>
      </c>
      <c r="J427" s="89" t="s">
        <v>538</v>
      </c>
      <c r="K427" s="89" t="s">
        <v>539</v>
      </c>
      <c r="L427" s="89" t="s">
        <v>94</v>
      </c>
    </row>
    <row r="428" spans="7:12" x14ac:dyDescent="0.2">
      <c r="G428" s="89">
        <v>507</v>
      </c>
      <c r="H428" s="89" t="s">
        <v>91</v>
      </c>
      <c r="I428" s="89" t="s">
        <v>540</v>
      </c>
      <c r="J428" s="89" t="s">
        <v>541</v>
      </c>
      <c r="K428" s="89" t="s">
        <v>542</v>
      </c>
      <c r="L428" s="89" t="s">
        <v>94</v>
      </c>
    </row>
    <row r="429" spans="7:12" x14ac:dyDescent="0.2">
      <c r="G429" s="89">
        <v>505</v>
      </c>
      <c r="H429" s="89" t="s">
        <v>91</v>
      </c>
      <c r="I429" s="89" t="s">
        <v>543</v>
      </c>
      <c r="J429" s="89" t="s">
        <v>544</v>
      </c>
      <c r="K429" s="89" t="s">
        <v>545</v>
      </c>
      <c r="L429" s="89" t="s">
        <v>94</v>
      </c>
    </row>
    <row r="430" spans="7:12" x14ac:dyDescent="0.2">
      <c r="G430" s="89">
        <v>485</v>
      </c>
      <c r="H430" s="89" t="s">
        <v>91</v>
      </c>
      <c r="I430" s="89" t="s">
        <v>546</v>
      </c>
      <c r="J430" s="89" t="s">
        <v>547</v>
      </c>
      <c r="K430" s="89" t="s">
        <v>548</v>
      </c>
      <c r="L430" s="89" t="s">
        <v>94</v>
      </c>
    </row>
    <row r="431" spans="7:12" x14ac:dyDescent="0.2">
      <c r="G431" s="89">
        <v>2038</v>
      </c>
      <c r="H431" s="89" t="s">
        <v>91</v>
      </c>
      <c r="I431" s="89" t="s">
        <v>549</v>
      </c>
      <c r="J431" s="89" t="s">
        <v>547</v>
      </c>
      <c r="K431" s="89" t="s">
        <v>548</v>
      </c>
      <c r="L431" s="89" t="s">
        <v>94</v>
      </c>
    </row>
    <row r="432" spans="7:12" x14ac:dyDescent="0.2">
      <c r="G432" s="89">
        <v>2037</v>
      </c>
      <c r="H432" s="89" t="s">
        <v>91</v>
      </c>
      <c r="I432" s="89" t="s">
        <v>550</v>
      </c>
      <c r="J432" s="89" t="s">
        <v>547</v>
      </c>
      <c r="K432" s="89" t="s">
        <v>548</v>
      </c>
      <c r="L432" s="89" t="s">
        <v>94</v>
      </c>
    </row>
    <row r="433" spans="7:12" x14ac:dyDescent="0.2">
      <c r="G433" s="89">
        <v>2035</v>
      </c>
      <c r="H433" s="89" t="s">
        <v>91</v>
      </c>
      <c r="I433" s="89" t="s">
        <v>555</v>
      </c>
      <c r="J433" s="89" t="s">
        <v>552</v>
      </c>
      <c r="K433" s="89" t="s">
        <v>553</v>
      </c>
      <c r="L433" s="89" t="s">
        <v>94</v>
      </c>
    </row>
    <row r="434" spans="7:12" x14ac:dyDescent="0.2">
      <c r="G434" s="89">
        <v>2036</v>
      </c>
      <c r="H434" s="89" t="s">
        <v>91</v>
      </c>
      <c r="I434" s="89" t="s">
        <v>554</v>
      </c>
      <c r="J434" s="89" t="s">
        <v>552</v>
      </c>
      <c r="K434" s="89" t="s">
        <v>553</v>
      </c>
      <c r="L434" s="89" t="s">
        <v>94</v>
      </c>
    </row>
    <row r="435" spans="7:12" x14ac:dyDescent="0.2">
      <c r="G435" s="89">
        <v>484</v>
      </c>
      <c r="H435" s="89" t="s">
        <v>91</v>
      </c>
      <c r="I435" s="89" t="s">
        <v>551</v>
      </c>
      <c r="J435" s="89" t="s">
        <v>552</v>
      </c>
      <c r="K435" s="89" t="s">
        <v>553</v>
      </c>
      <c r="L435" s="89" t="s">
        <v>94</v>
      </c>
    </row>
    <row r="436" spans="7:12" x14ac:dyDescent="0.2">
      <c r="G436" s="89">
        <v>8339</v>
      </c>
      <c r="H436" s="89" t="s">
        <v>91</v>
      </c>
      <c r="I436" s="89" t="s">
        <v>556</v>
      </c>
      <c r="J436" s="89" t="s">
        <v>557</v>
      </c>
      <c r="K436" s="89" t="s">
        <v>558</v>
      </c>
      <c r="L436" s="89" t="s">
        <v>94</v>
      </c>
    </row>
    <row r="437" spans="7:12" x14ac:dyDescent="0.2">
      <c r="G437" s="89">
        <v>8394</v>
      </c>
      <c r="H437" s="89" t="s">
        <v>91</v>
      </c>
      <c r="I437" s="89" t="s">
        <v>560</v>
      </c>
      <c r="J437" s="89" t="s">
        <v>557</v>
      </c>
      <c r="K437" s="89" t="s">
        <v>558</v>
      </c>
      <c r="L437" s="89" t="s">
        <v>94</v>
      </c>
    </row>
    <row r="438" spans="7:12" x14ac:dyDescent="0.2">
      <c r="G438" s="89">
        <v>482</v>
      </c>
      <c r="H438" s="89" t="s">
        <v>91</v>
      </c>
      <c r="I438" s="89" t="s">
        <v>559</v>
      </c>
      <c r="J438" s="89" t="s">
        <v>557</v>
      </c>
      <c r="K438" s="89" t="s">
        <v>558</v>
      </c>
      <c r="L438" s="89" t="s">
        <v>94</v>
      </c>
    </row>
    <row r="439" spans="7:12" x14ac:dyDescent="0.2">
      <c r="G439" s="89">
        <v>12599</v>
      </c>
      <c r="H439" s="89" t="s">
        <v>91</v>
      </c>
      <c r="I439" s="89" t="s">
        <v>561</v>
      </c>
      <c r="J439" s="89" t="s">
        <v>197</v>
      </c>
      <c r="K439" s="89" t="s">
        <v>198</v>
      </c>
      <c r="L439" s="89" t="s">
        <v>94</v>
      </c>
    </row>
    <row r="440" spans="7:12" x14ac:dyDescent="0.2">
      <c r="G440" s="89">
        <v>13342</v>
      </c>
      <c r="H440" s="89" t="s">
        <v>91</v>
      </c>
      <c r="I440" s="89" t="s">
        <v>562</v>
      </c>
      <c r="J440" s="89" t="s">
        <v>197</v>
      </c>
      <c r="K440" s="89" t="s">
        <v>198</v>
      </c>
      <c r="L440" s="89" t="s">
        <v>94</v>
      </c>
    </row>
    <row r="441" spans="7:12" x14ac:dyDescent="0.2">
      <c r="G441" s="89">
        <v>1348</v>
      </c>
      <c r="H441" s="89" t="s">
        <v>91</v>
      </c>
      <c r="I441" s="89" t="s">
        <v>563</v>
      </c>
      <c r="J441" s="89" t="s">
        <v>197</v>
      </c>
      <c r="K441" s="89" t="s">
        <v>198</v>
      </c>
      <c r="L441" s="89" t="s">
        <v>94</v>
      </c>
    </row>
    <row r="442" spans="7:12" x14ac:dyDescent="0.2">
      <c r="G442" s="89">
        <v>456</v>
      </c>
      <c r="H442" s="89" t="s">
        <v>91</v>
      </c>
      <c r="I442" s="89" t="s">
        <v>564</v>
      </c>
      <c r="J442" s="89" t="s">
        <v>197</v>
      </c>
      <c r="K442" s="89" t="s">
        <v>198</v>
      </c>
      <c r="L442" s="89" t="s">
        <v>94</v>
      </c>
    </row>
    <row r="443" spans="7:12" x14ac:dyDescent="0.2">
      <c r="G443" s="89">
        <v>1351</v>
      </c>
      <c r="H443" s="89" t="s">
        <v>91</v>
      </c>
      <c r="I443" s="89" t="s">
        <v>565</v>
      </c>
      <c r="J443" s="89" t="s">
        <v>197</v>
      </c>
      <c r="K443" s="89" t="s">
        <v>198</v>
      </c>
      <c r="L443" s="89" t="s">
        <v>94</v>
      </c>
    </row>
    <row r="444" spans="7:12" x14ac:dyDescent="0.2">
      <c r="G444" s="89">
        <v>1534</v>
      </c>
      <c r="H444" s="89" t="s">
        <v>91</v>
      </c>
      <c r="I444" s="89" t="s">
        <v>566</v>
      </c>
      <c r="J444" s="89" t="s">
        <v>197</v>
      </c>
      <c r="K444" s="89" t="s">
        <v>198</v>
      </c>
      <c r="L444" s="89" t="s">
        <v>94</v>
      </c>
    </row>
    <row r="445" spans="7:12" x14ac:dyDescent="0.2">
      <c r="G445" s="89">
        <v>2115</v>
      </c>
      <c r="H445" s="89" t="s">
        <v>91</v>
      </c>
      <c r="I445" s="89" t="s">
        <v>567</v>
      </c>
      <c r="J445" s="89" t="s">
        <v>197</v>
      </c>
      <c r="K445" s="89" t="s">
        <v>198</v>
      </c>
      <c r="L445" s="89" t="s">
        <v>94</v>
      </c>
    </row>
    <row r="446" spans="7:12" x14ac:dyDescent="0.2">
      <c r="G446" s="89">
        <v>1350</v>
      </c>
      <c r="H446" s="89" t="s">
        <v>91</v>
      </c>
      <c r="I446" s="89" t="s">
        <v>568</v>
      </c>
      <c r="J446" s="89" t="s">
        <v>197</v>
      </c>
      <c r="K446" s="89" t="s">
        <v>198</v>
      </c>
      <c r="L446" s="89" t="s">
        <v>94</v>
      </c>
    </row>
    <row r="447" spans="7:12" x14ac:dyDescent="0.2">
      <c r="G447" s="89">
        <v>13649</v>
      </c>
      <c r="H447" s="89" t="s">
        <v>91</v>
      </c>
      <c r="I447" s="89" t="s">
        <v>1187</v>
      </c>
      <c r="J447" s="89" t="s">
        <v>574</v>
      </c>
      <c r="K447" s="89" t="s">
        <v>575</v>
      </c>
      <c r="L447" s="89" t="s">
        <v>94</v>
      </c>
    </row>
    <row r="448" spans="7:12" x14ac:dyDescent="0.2">
      <c r="G448" s="89">
        <v>438</v>
      </c>
      <c r="H448" s="89" t="s">
        <v>91</v>
      </c>
      <c r="I448" s="89" t="s">
        <v>576</v>
      </c>
      <c r="J448" s="89" t="s">
        <v>574</v>
      </c>
      <c r="K448" s="89" t="s">
        <v>575</v>
      </c>
      <c r="L448" s="89" t="s">
        <v>94</v>
      </c>
    </row>
    <row r="449" spans="7:12" x14ac:dyDescent="0.2">
      <c r="G449" s="89">
        <v>1411</v>
      </c>
      <c r="H449" s="89" t="s">
        <v>91</v>
      </c>
      <c r="I449" s="89" t="s">
        <v>577</v>
      </c>
      <c r="J449" s="89" t="s">
        <v>574</v>
      </c>
      <c r="K449" s="89" t="s">
        <v>575</v>
      </c>
      <c r="L449" s="89" t="s">
        <v>94</v>
      </c>
    </row>
    <row r="450" spans="7:12" x14ac:dyDescent="0.2">
      <c r="G450" s="89">
        <v>1410</v>
      </c>
      <c r="H450" s="89" t="s">
        <v>91</v>
      </c>
      <c r="I450" s="89" t="s">
        <v>573</v>
      </c>
      <c r="J450" s="89" t="s">
        <v>574</v>
      </c>
      <c r="K450" s="89" t="s">
        <v>575</v>
      </c>
      <c r="L450" s="89" t="s">
        <v>94</v>
      </c>
    </row>
    <row r="451" spans="7:12" x14ac:dyDescent="0.2">
      <c r="G451" s="89">
        <v>9817</v>
      </c>
      <c r="H451" s="89" t="s">
        <v>91</v>
      </c>
      <c r="I451" s="89" t="s">
        <v>578</v>
      </c>
      <c r="J451" s="89" t="s">
        <v>294</v>
      </c>
      <c r="K451" s="89" t="s">
        <v>295</v>
      </c>
      <c r="L451" s="89" t="s">
        <v>94</v>
      </c>
    </row>
    <row r="452" spans="7:12" x14ac:dyDescent="0.2">
      <c r="G452" s="89">
        <v>9818</v>
      </c>
      <c r="H452" s="89" t="s">
        <v>91</v>
      </c>
      <c r="I452" s="89" t="s">
        <v>579</v>
      </c>
      <c r="J452" s="89" t="s">
        <v>294</v>
      </c>
      <c r="K452" s="89" t="s">
        <v>295</v>
      </c>
      <c r="L452" s="89" t="s">
        <v>94</v>
      </c>
    </row>
    <row r="453" spans="7:12" x14ac:dyDescent="0.2">
      <c r="G453" s="89">
        <v>7229</v>
      </c>
      <c r="H453" s="89" t="s">
        <v>91</v>
      </c>
      <c r="I453" s="89" t="s">
        <v>580</v>
      </c>
      <c r="J453" s="89" t="s">
        <v>294</v>
      </c>
      <c r="K453" s="89" t="s">
        <v>295</v>
      </c>
      <c r="L453" s="89" t="s">
        <v>94</v>
      </c>
    </row>
    <row r="454" spans="7:12" x14ac:dyDescent="0.2">
      <c r="G454" s="89">
        <v>7228</v>
      </c>
      <c r="H454" s="89" t="s">
        <v>91</v>
      </c>
      <c r="I454" s="89" t="s">
        <v>581</v>
      </c>
      <c r="J454" s="89" t="s">
        <v>294</v>
      </c>
      <c r="K454" s="89" t="s">
        <v>295</v>
      </c>
      <c r="L454" s="89" t="s">
        <v>94</v>
      </c>
    </row>
    <row r="455" spans="7:12" x14ac:dyDescent="0.2">
      <c r="G455" s="89">
        <v>423</v>
      </c>
      <c r="H455" s="89" t="s">
        <v>91</v>
      </c>
      <c r="I455" s="89" t="s">
        <v>582</v>
      </c>
      <c r="J455" s="89" t="s">
        <v>583</v>
      </c>
      <c r="K455" s="89" t="s">
        <v>584</v>
      </c>
      <c r="L455" s="89" t="s">
        <v>94</v>
      </c>
    </row>
    <row r="456" spans="7:12" x14ac:dyDescent="0.2">
      <c r="G456" s="89">
        <v>420</v>
      </c>
      <c r="H456" s="89" t="s">
        <v>91</v>
      </c>
      <c r="I456" s="89" t="s">
        <v>588</v>
      </c>
      <c r="J456" s="89" t="s">
        <v>586</v>
      </c>
      <c r="K456" s="89" t="s">
        <v>587</v>
      </c>
      <c r="L456" s="89" t="s">
        <v>94</v>
      </c>
    </row>
    <row r="457" spans="7:12" x14ac:dyDescent="0.2">
      <c r="G457" s="89">
        <v>1471</v>
      </c>
      <c r="H457" s="89" t="s">
        <v>91</v>
      </c>
      <c r="I457" s="89" t="s">
        <v>585</v>
      </c>
      <c r="J457" s="89" t="s">
        <v>586</v>
      </c>
      <c r="K457" s="89" t="s">
        <v>587</v>
      </c>
      <c r="L457" s="89" t="s">
        <v>94</v>
      </c>
    </row>
    <row r="458" spans="7:12" x14ac:dyDescent="0.2">
      <c r="G458" s="89">
        <v>12435</v>
      </c>
      <c r="H458" s="89" t="s">
        <v>91</v>
      </c>
      <c r="I458" s="89" t="s">
        <v>589</v>
      </c>
      <c r="J458" s="89" t="s">
        <v>590</v>
      </c>
      <c r="K458" s="89" t="s">
        <v>591</v>
      </c>
      <c r="L458" s="89" t="s">
        <v>94</v>
      </c>
    </row>
    <row r="459" spans="7:12" x14ac:dyDescent="0.2">
      <c r="G459" s="89">
        <v>12435</v>
      </c>
      <c r="H459" s="89" t="s">
        <v>91</v>
      </c>
      <c r="I459" s="89" t="s">
        <v>589</v>
      </c>
      <c r="J459" s="89" t="s">
        <v>590</v>
      </c>
      <c r="K459" s="89" t="s">
        <v>591</v>
      </c>
      <c r="L459" s="89" t="s">
        <v>94</v>
      </c>
    </row>
    <row r="460" spans="7:12" x14ac:dyDescent="0.2">
      <c r="G460" s="89">
        <v>419</v>
      </c>
      <c r="H460" s="89" t="s">
        <v>91</v>
      </c>
      <c r="I460" s="89" t="s">
        <v>592</v>
      </c>
      <c r="J460" s="89" t="s">
        <v>590</v>
      </c>
      <c r="K460" s="89" t="s">
        <v>591</v>
      </c>
      <c r="L460" s="89" t="s">
        <v>94</v>
      </c>
    </row>
    <row r="461" spans="7:12" x14ac:dyDescent="0.2">
      <c r="G461" s="89">
        <v>1472</v>
      </c>
      <c r="H461" s="89" t="s">
        <v>91</v>
      </c>
      <c r="I461" s="89" t="s">
        <v>593</v>
      </c>
      <c r="J461" s="89" t="s">
        <v>590</v>
      </c>
      <c r="K461" s="89" t="s">
        <v>591</v>
      </c>
      <c r="L461" s="89" t="s">
        <v>94</v>
      </c>
    </row>
    <row r="462" spans="7:12" x14ac:dyDescent="0.2">
      <c r="G462" s="89">
        <v>419</v>
      </c>
      <c r="H462" s="89" t="s">
        <v>91</v>
      </c>
      <c r="I462" s="89" t="s">
        <v>592</v>
      </c>
      <c r="J462" s="89" t="s">
        <v>590</v>
      </c>
      <c r="K462" s="89" t="s">
        <v>591</v>
      </c>
      <c r="L462" s="89" t="s">
        <v>94</v>
      </c>
    </row>
    <row r="463" spans="7:12" x14ac:dyDescent="0.2">
      <c r="G463" s="89">
        <v>1472</v>
      </c>
      <c r="H463" s="89" t="s">
        <v>91</v>
      </c>
      <c r="I463" s="89" t="s">
        <v>593</v>
      </c>
      <c r="J463" s="89" t="s">
        <v>590</v>
      </c>
      <c r="K463" s="89" t="s">
        <v>591</v>
      </c>
      <c r="L463" s="89" t="s">
        <v>94</v>
      </c>
    </row>
    <row r="464" spans="7:12" x14ac:dyDescent="0.2">
      <c r="G464" s="89">
        <v>418</v>
      </c>
      <c r="H464" s="89" t="s">
        <v>91</v>
      </c>
      <c r="I464" s="89" t="s">
        <v>594</v>
      </c>
      <c r="J464" s="89" t="s">
        <v>595</v>
      </c>
      <c r="K464" s="89" t="s">
        <v>596</v>
      </c>
      <c r="L464" s="89" t="s">
        <v>94</v>
      </c>
    </row>
    <row r="465" spans="7:12" x14ac:dyDescent="0.2">
      <c r="G465" s="89">
        <v>1456</v>
      </c>
      <c r="H465" s="89" t="s">
        <v>91</v>
      </c>
      <c r="I465" s="89" t="s">
        <v>597</v>
      </c>
      <c r="J465" s="89" t="s">
        <v>595</v>
      </c>
      <c r="K465" s="89" t="s">
        <v>596</v>
      </c>
      <c r="L465" s="89" t="s">
        <v>94</v>
      </c>
    </row>
    <row r="466" spans="7:12" x14ac:dyDescent="0.2">
      <c r="G466" s="89">
        <v>13231</v>
      </c>
      <c r="H466" s="89" t="s">
        <v>91</v>
      </c>
      <c r="I466" s="89" t="s">
        <v>598</v>
      </c>
      <c r="J466" s="89" t="s">
        <v>599</v>
      </c>
      <c r="K466" s="89" t="s">
        <v>600</v>
      </c>
      <c r="L466" s="89" t="s">
        <v>94</v>
      </c>
    </row>
    <row r="467" spans="7:12" x14ac:dyDescent="0.2">
      <c r="G467" s="89">
        <v>408</v>
      </c>
      <c r="H467" s="89" t="s">
        <v>91</v>
      </c>
      <c r="I467" s="89" t="s">
        <v>601</v>
      </c>
      <c r="J467" s="89" t="s">
        <v>599</v>
      </c>
      <c r="K467" s="89" t="s">
        <v>600</v>
      </c>
      <c r="L467" s="89" t="s">
        <v>94</v>
      </c>
    </row>
    <row r="468" spans="7:12" x14ac:dyDescent="0.2">
      <c r="G468" s="89">
        <v>1258</v>
      </c>
      <c r="H468" s="89" t="s">
        <v>91</v>
      </c>
      <c r="I468" s="89" t="s">
        <v>602</v>
      </c>
      <c r="J468" s="89" t="s">
        <v>599</v>
      </c>
      <c r="K468" s="89" t="s">
        <v>600</v>
      </c>
      <c r="L468" s="89" t="s">
        <v>94</v>
      </c>
    </row>
    <row r="469" spans="7:12" x14ac:dyDescent="0.2">
      <c r="G469" s="89">
        <v>1257</v>
      </c>
      <c r="H469" s="89" t="s">
        <v>91</v>
      </c>
      <c r="I469" s="89" t="s">
        <v>603</v>
      </c>
      <c r="J469" s="89" t="s">
        <v>599</v>
      </c>
      <c r="K469" s="89" t="s">
        <v>600</v>
      </c>
      <c r="L469" s="89" t="s">
        <v>94</v>
      </c>
    </row>
    <row r="470" spans="7:12" x14ac:dyDescent="0.2">
      <c r="G470" s="89">
        <v>964</v>
      </c>
      <c r="H470" s="89" t="s">
        <v>91</v>
      </c>
      <c r="I470" s="89" t="s">
        <v>1188</v>
      </c>
      <c r="J470" s="89" t="s">
        <v>1038</v>
      </c>
      <c r="K470" s="89" t="s">
        <v>126</v>
      </c>
      <c r="L470" s="89" t="s">
        <v>94</v>
      </c>
    </row>
    <row r="471" spans="7:12" x14ac:dyDescent="0.2">
      <c r="G471" s="89">
        <v>968</v>
      </c>
      <c r="H471" s="89" t="s">
        <v>91</v>
      </c>
      <c r="I471" s="89" t="s">
        <v>1189</v>
      </c>
      <c r="J471" s="89" t="s">
        <v>1038</v>
      </c>
      <c r="K471" s="89" t="s">
        <v>126</v>
      </c>
      <c r="L471" s="89" t="s">
        <v>94</v>
      </c>
    </row>
    <row r="472" spans="7:12" x14ac:dyDescent="0.2">
      <c r="G472" s="89">
        <v>1100</v>
      </c>
      <c r="H472" s="89" t="s">
        <v>91</v>
      </c>
      <c r="I472" s="89" t="s">
        <v>1190</v>
      </c>
      <c r="J472" s="89" t="s">
        <v>1038</v>
      </c>
      <c r="K472" s="89" t="s">
        <v>126</v>
      </c>
      <c r="L472" s="89" t="s">
        <v>94</v>
      </c>
    </row>
    <row r="473" spans="7:12" x14ac:dyDescent="0.2">
      <c r="G473" s="89">
        <v>1190</v>
      </c>
      <c r="H473" s="89" t="s">
        <v>91</v>
      </c>
      <c r="I473" s="89" t="s">
        <v>1191</v>
      </c>
      <c r="J473" s="89" t="s">
        <v>1038</v>
      </c>
      <c r="K473" s="89" t="s">
        <v>126</v>
      </c>
      <c r="L473" s="89" t="s">
        <v>94</v>
      </c>
    </row>
    <row r="474" spans="7:12" x14ac:dyDescent="0.2">
      <c r="G474" s="89">
        <v>2058</v>
      </c>
      <c r="H474" s="89" t="s">
        <v>91</v>
      </c>
      <c r="I474" s="89" t="s">
        <v>1192</v>
      </c>
      <c r="J474" s="89" t="s">
        <v>1038</v>
      </c>
      <c r="K474" s="89" t="s">
        <v>126</v>
      </c>
      <c r="L474" s="89" t="s">
        <v>94</v>
      </c>
    </row>
    <row r="475" spans="7:12" x14ac:dyDescent="0.2">
      <c r="G475" s="89">
        <v>8629</v>
      </c>
      <c r="H475" s="89" t="s">
        <v>91</v>
      </c>
      <c r="I475" s="89" t="s">
        <v>1193</v>
      </c>
      <c r="J475" s="89" t="s">
        <v>1038</v>
      </c>
      <c r="K475" s="89" t="s">
        <v>126</v>
      </c>
      <c r="L475" s="89" t="s">
        <v>94</v>
      </c>
    </row>
    <row r="476" spans="7:12" x14ac:dyDescent="0.2">
      <c r="G476" s="89">
        <v>9528</v>
      </c>
      <c r="H476" s="89" t="s">
        <v>91</v>
      </c>
      <c r="I476" s="89" t="s">
        <v>1194</v>
      </c>
      <c r="J476" s="89" t="s">
        <v>1038</v>
      </c>
      <c r="K476" s="89" t="s">
        <v>126</v>
      </c>
      <c r="L476" s="89" t="s">
        <v>94</v>
      </c>
    </row>
    <row r="477" spans="7:12" x14ac:dyDescent="0.2">
      <c r="G477" s="89">
        <v>13264</v>
      </c>
      <c r="H477" s="89" t="s">
        <v>91</v>
      </c>
      <c r="I477" s="89" t="s">
        <v>1195</v>
      </c>
      <c r="J477" s="89" t="s">
        <v>1038</v>
      </c>
      <c r="K477" s="89" t="s">
        <v>126</v>
      </c>
      <c r="L477" s="89" t="s">
        <v>94</v>
      </c>
    </row>
    <row r="478" spans="7:12" x14ac:dyDescent="0.2">
      <c r="G478" s="89">
        <v>686</v>
      </c>
      <c r="H478" s="89" t="s">
        <v>91</v>
      </c>
      <c r="I478" s="89" t="s">
        <v>1196</v>
      </c>
      <c r="J478" s="89" t="s">
        <v>1038</v>
      </c>
      <c r="K478" s="89" t="s">
        <v>126</v>
      </c>
      <c r="L478" s="89" t="s">
        <v>94</v>
      </c>
    </row>
    <row r="479" spans="7:12" x14ac:dyDescent="0.2">
      <c r="G479" s="89">
        <v>715</v>
      </c>
      <c r="H479" s="89" t="s">
        <v>91</v>
      </c>
      <c r="I479" s="89" t="s">
        <v>1197</v>
      </c>
      <c r="J479" s="89" t="s">
        <v>1038</v>
      </c>
      <c r="K479" s="89" t="s">
        <v>126</v>
      </c>
      <c r="L479" s="89" t="s">
        <v>94</v>
      </c>
    </row>
    <row r="480" spans="7:12" x14ac:dyDescent="0.2">
      <c r="G480" s="89">
        <v>716</v>
      </c>
      <c r="H480" s="89" t="s">
        <v>91</v>
      </c>
      <c r="I480" s="89" t="s">
        <v>1198</v>
      </c>
      <c r="J480" s="89" t="s">
        <v>1038</v>
      </c>
      <c r="K480" s="89" t="s">
        <v>126</v>
      </c>
      <c r="L480" s="89" t="s">
        <v>94</v>
      </c>
    </row>
    <row r="481" spans="7:12" x14ac:dyDescent="0.2">
      <c r="G481" s="89">
        <v>394</v>
      </c>
      <c r="H481" s="89" t="s">
        <v>91</v>
      </c>
      <c r="I481" s="89" t="s">
        <v>604</v>
      </c>
      <c r="J481" s="89" t="s">
        <v>605</v>
      </c>
      <c r="K481" s="89" t="s">
        <v>606</v>
      </c>
      <c r="L481" s="89" t="s">
        <v>94</v>
      </c>
    </row>
    <row r="482" spans="7:12" x14ac:dyDescent="0.2">
      <c r="G482" s="89">
        <v>1316</v>
      </c>
      <c r="H482" s="89" t="s">
        <v>91</v>
      </c>
      <c r="I482" s="89" t="s">
        <v>607</v>
      </c>
      <c r="J482" s="89" t="s">
        <v>608</v>
      </c>
      <c r="K482" s="89" t="s">
        <v>609</v>
      </c>
      <c r="L482" s="89" t="s">
        <v>94</v>
      </c>
    </row>
    <row r="483" spans="7:12" x14ac:dyDescent="0.2">
      <c r="G483" s="89">
        <v>1317</v>
      </c>
      <c r="H483" s="89" t="s">
        <v>91</v>
      </c>
      <c r="I483" s="89" t="s">
        <v>610</v>
      </c>
      <c r="J483" s="89" t="s">
        <v>608</v>
      </c>
      <c r="K483" s="89" t="s">
        <v>609</v>
      </c>
      <c r="L483" s="89" t="s">
        <v>94</v>
      </c>
    </row>
    <row r="484" spans="7:12" x14ac:dyDescent="0.2">
      <c r="G484" s="89">
        <v>392</v>
      </c>
      <c r="H484" s="89" t="s">
        <v>91</v>
      </c>
      <c r="I484" s="89" t="s">
        <v>611</v>
      </c>
      <c r="J484" s="89" t="s">
        <v>608</v>
      </c>
      <c r="K484" s="89" t="s">
        <v>609</v>
      </c>
      <c r="L484" s="89" t="s">
        <v>94</v>
      </c>
    </row>
    <row r="485" spans="7:12" x14ac:dyDescent="0.2">
      <c r="G485" s="89">
        <v>8891</v>
      </c>
      <c r="H485" s="89" t="s">
        <v>91</v>
      </c>
      <c r="I485" s="89" t="s">
        <v>612</v>
      </c>
      <c r="J485" s="89" t="s">
        <v>608</v>
      </c>
      <c r="K485" s="89" t="s">
        <v>609</v>
      </c>
      <c r="L485" s="89" t="s">
        <v>94</v>
      </c>
    </row>
    <row r="486" spans="7:12" x14ac:dyDescent="0.2">
      <c r="G486" s="89">
        <v>1430</v>
      </c>
      <c r="H486" s="89" t="s">
        <v>91</v>
      </c>
      <c r="I486" s="89" t="s">
        <v>613</v>
      </c>
      <c r="J486" s="89" t="s">
        <v>608</v>
      </c>
      <c r="K486" s="89" t="s">
        <v>609</v>
      </c>
      <c r="L486" s="89" t="s">
        <v>94</v>
      </c>
    </row>
    <row r="487" spans="7:12" x14ac:dyDescent="0.2">
      <c r="G487" s="89">
        <v>383</v>
      </c>
      <c r="H487" s="89" t="s">
        <v>91</v>
      </c>
      <c r="I487" s="89" t="s">
        <v>614</v>
      </c>
      <c r="J487" s="89" t="s">
        <v>615</v>
      </c>
      <c r="K487" s="89" t="s">
        <v>616</v>
      </c>
      <c r="L487" s="89" t="s">
        <v>94</v>
      </c>
    </row>
    <row r="488" spans="7:12" x14ac:dyDescent="0.2">
      <c r="G488" s="89">
        <v>1404</v>
      </c>
      <c r="H488" s="89" t="s">
        <v>91</v>
      </c>
      <c r="I488" s="89" t="s">
        <v>617</v>
      </c>
      <c r="J488" s="89" t="s">
        <v>618</v>
      </c>
      <c r="K488" s="89" t="s">
        <v>619</v>
      </c>
      <c r="L488" s="89" t="s">
        <v>94</v>
      </c>
    </row>
    <row r="489" spans="7:12" x14ac:dyDescent="0.2">
      <c r="G489" s="89">
        <v>9479</v>
      </c>
      <c r="H489" s="89" t="s">
        <v>91</v>
      </c>
      <c r="I489" s="89" t="s">
        <v>620</v>
      </c>
      <c r="J489" s="89" t="s">
        <v>618</v>
      </c>
      <c r="K489" s="89" t="s">
        <v>619</v>
      </c>
      <c r="L489" s="89" t="s">
        <v>94</v>
      </c>
    </row>
    <row r="490" spans="7:12" x14ac:dyDescent="0.2">
      <c r="G490" s="89">
        <v>382</v>
      </c>
      <c r="H490" s="89" t="s">
        <v>91</v>
      </c>
      <c r="I490" s="89" t="s">
        <v>621</v>
      </c>
      <c r="J490" s="89" t="s">
        <v>618</v>
      </c>
      <c r="K490" s="89" t="s">
        <v>619</v>
      </c>
      <c r="L490" s="89" t="s">
        <v>94</v>
      </c>
    </row>
    <row r="491" spans="7:12" x14ac:dyDescent="0.2">
      <c r="G491" s="89">
        <v>11414</v>
      </c>
      <c r="H491" s="89" t="s">
        <v>91</v>
      </c>
      <c r="I491" s="89" t="s">
        <v>622</v>
      </c>
      <c r="J491" s="89" t="s">
        <v>618</v>
      </c>
      <c r="K491" s="89" t="s">
        <v>619</v>
      </c>
      <c r="L491" s="89" t="s">
        <v>94</v>
      </c>
    </row>
    <row r="492" spans="7:12" x14ac:dyDescent="0.2">
      <c r="G492" s="89">
        <v>7635</v>
      </c>
      <c r="H492" s="89" t="s">
        <v>91</v>
      </c>
      <c r="I492" s="89" t="s">
        <v>623</v>
      </c>
      <c r="J492" s="89" t="s">
        <v>618</v>
      </c>
      <c r="K492" s="89" t="s">
        <v>619</v>
      </c>
      <c r="L492" s="89" t="s">
        <v>94</v>
      </c>
    </row>
    <row r="493" spans="7:12" x14ac:dyDescent="0.2">
      <c r="G493" s="89">
        <v>378</v>
      </c>
      <c r="H493" s="89" t="s">
        <v>91</v>
      </c>
      <c r="I493" s="89" t="s">
        <v>624</v>
      </c>
      <c r="J493" s="89" t="s">
        <v>625</v>
      </c>
      <c r="K493" s="89" t="s">
        <v>626</v>
      </c>
      <c r="L493" s="89" t="s">
        <v>94</v>
      </c>
    </row>
    <row r="494" spans="7:12" x14ac:dyDescent="0.2">
      <c r="G494" s="89">
        <v>1433</v>
      </c>
      <c r="H494" s="89" t="s">
        <v>91</v>
      </c>
      <c r="I494" s="89" t="s">
        <v>627</v>
      </c>
      <c r="J494" s="89" t="s">
        <v>625</v>
      </c>
      <c r="K494" s="89" t="s">
        <v>626</v>
      </c>
      <c r="L494" s="89" t="s">
        <v>94</v>
      </c>
    </row>
    <row r="495" spans="7:12" x14ac:dyDescent="0.2">
      <c r="G495" s="89">
        <v>9892</v>
      </c>
      <c r="H495" s="89" t="s">
        <v>91</v>
      </c>
      <c r="I495" s="89" t="s">
        <v>630</v>
      </c>
      <c r="J495" s="89" t="s">
        <v>628</v>
      </c>
      <c r="K495" s="89" t="s">
        <v>629</v>
      </c>
      <c r="L495" s="89" t="s">
        <v>94</v>
      </c>
    </row>
    <row r="496" spans="7:12" x14ac:dyDescent="0.2">
      <c r="G496" s="89">
        <v>9893</v>
      </c>
      <c r="H496" s="89" t="s">
        <v>91</v>
      </c>
      <c r="I496" s="89" t="s">
        <v>631</v>
      </c>
      <c r="J496" s="89" t="s">
        <v>628</v>
      </c>
      <c r="K496" s="89" t="s">
        <v>629</v>
      </c>
      <c r="L496" s="89" t="s">
        <v>94</v>
      </c>
    </row>
    <row r="497" spans="7:12" x14ac:dyDescent="0.2">
      <c r="G497" s="89">
        <v>9625</v>
      </c>
      <c r="H497" s="89" t="s">
        <v>91</v>
      </c>
      <c r="I497" s="89" t="s">
        <v>632</v>
      </c>
      <c r="J497" s="89" t="s">
        <v>628</v>
      </c>
      <c r="K497" s="89" t="s">
        <v>629</v>
      </c>
      <c r="L497" s="89" t="s">
        <v>94</v>
      </c>
    </row>
    <row r="498" spans="7:12" x14ac:dyDescent="0.2">
      <c r="G498" s="89">
        <v>372</v>
      </c>
      <c r="H498" s="89" t="s">
        <v>91</v>
      </c>
      <c r="I498" s="89" t="s">
        <v>633</v>
      </c>
      <c r="J498" s="89" t="s">
        <v>503</v>
      </c>
      <c r="K498" s="89" t="s">
        <v>504</v>
      </c>
      <c r="L498" s="89" t="s">
        <v>94</v>
      </c>
    </row>
    <row r="499" spans="7:12" x14ac:dyDescent="0.2">
      <c r="G499" s="89">
        <v>13188</v>
      </c>
      <c r="H499" s="89" t="s">
        <v>91</v>
      </c>
      <c r="I499" s="89" t="s">
        <v>634</v>
      </c>
      <c r="J499" s="89" t="s">
        <v>503</v>
      </c>
      <c r="K499" s="89" t="s">
        <v>504</v>
      </c>
      <c r="L499" s="89" t="s">
        <v>94</v>
      </c>
    </row>
    <row r="500" spans="7:12" x14ac:dyDescent="0.2">
      <c r="G500" s="89">
        <v>1438</v>
      </c>
      <c r="H500" s="89" t="s">
        <v>91</v>
      </c>
      <c r="I500" s="89" t="s">
        <v>635</v>
      </c>
      <c r="J500" s="89" t="s">
        <v>636</v>
      </c>
      <c r="K500" s="89" t="s">
        <v>637</v>
      </c>
      <c r="L500" s="89" t="s">
        <v>94</v>
      </c>
    </row>
    <row r="501" spans="7:12" x14ac:dyDescent="0.2">
      <c r="G501" s="89">
        <v>9783</v>
      </c>
      <c r="H501" s="89" t="s">
        <v>91</v>
      </c>
      <c r="I501" s="89" t="s">
        <v>638</v>
      </c>
      <c r="J501" s="89" t="s">
        <v>636</v>
      </c>
      <c r="K501" s="89" t="s">
        <v>637</v>
      </c>
      <c r="L501" s="89" t="s">
        <v>94</v>
      </c>
    </row>
    <row r="502" spans="7:12" x14ac:dyDescent="0.2">
      <c r="G502" s="89">
        <v>9785</v>
      </c>
      <c r="H502" s="89" t="s">
        <v>91</v>
      </c>
      <c r="I502" s="89" t="s">
        <v>639</v>
      </c>
      <c r="J502" s="89" t="s">
        <v>636</v>
      </c>
      <c r="K502" s="89" t="s">
        <v>637</v>
      </c>
      <c r="L502" s="89" t="s">
        <v>94</v>
      </c>
    </row>
    <row r="503" spans="7:12" x14ac:dyDescent="0.2">
      <c r="G503" s="89">
        <v>9784</v>
      </c>
      <c r="H503" s="89" t="s">
        <v>91</v>
      </c>
      <c r="I503" s="89" t="s">
        <v>640</v>
      </c>
      <c r="J503" s="89" t="s">
        <v>636</v>
      </c>
      <c r="K503" s="89" t="s">
        <v>637</v>
      </c>
      <c r="L503" s="89" t="s">
        <v>94</v>
      </c>
    </row>
    <row r="504" spans="7:12" x14ac:dyDescent="0.2">
      <c r="G504" s="89">
        <v>7218</v>
      </c>
      <c r="H504" s="89" t="s">
        <v>91</v>
      </c>
      <c r="I504" s="89" t="s">
        <v>641</v>
      </c>
      <c r="J504" s="89" t="s">
        <v>642</v>
      </c>
      <c r="K504" s="89" t="s">
        <v>643</v>
      </c>
      <c r="L504" s="89" t="s">
        <v>94</v>
      </c>
    </row>
    <row r="505" spans="7:12" x14ac:dyDescent="0.2">
      <c r="G505" s="89">
        <v>7220</v>
      </c>
      <c r="H505" s="89" t="s">
        <v>91</v>
      </c>
      <c r="I505" s="89" t="s">
        <v>644</v>
      </c>
      <c r="J505" s="89" t="s">
        <v>642</v>
      </c>
      <c r="K505" s="89" t="s">
        <v>643</v>
      </c>
      <c r="L505" s="89" t="s">
        <v>94</v>
      </c>
    </row>
    <row r="506" spans="7:12" x14ac:dyDescent="0.2">
      <c r="G506" s="89">
        <v>7219</v>
      </c>
      <c r="H506" s="89" t="s">
        <v>91</v>
      </c>
      <c r="I506" s="89" t="s">
        <v>645</v>
      </c>
      <c r="J506" s="89" t="s">
        <v>642</v>
      </c>
      <c r="K506" s="89" t="s">
        <v>643</v>
      </c>
      <c r="L506" s="89" t="s">
        <v>94</v>
      </c>
    </row>
    <row r="507" spans="7:12" x14ac:dyDescent="0.2">
      <c r="G507" s="89">
        <v>1405</v>
      </c>
      <c r="H507" s="89" t="s">
        <v>91</v>
      </c>
      <c r="I507" s="89" t="s">
        <v>646</v>
      </c>
      <c r="J507" s="89" t="s">
        <v>647</v>
      </c>
      <c r="K507" s="89" t="s">
        <v>648</v>
      </c>
      <c r="L507" s="89" t="s">
        <v>94</v>
      </c>
    </row>
    <row r="508" spans="7:12" x14ac:dyDescent="0.2">
      <c r="G508" s="89">
        <v>1477</v>
      </c>
      <c r="H508" s="89" t="s">
        <v>91</v>
      </c>
      <c r="I508" s="89" t="s">
        <v>649</v>
      </c>
      <c r="J508" s="89" t="s">
        <v>647</v>
      </c>
      <c r="K508" s="89" t="s">
        <v>648</v>
      </c>
      <c r="L508" s="89" t="s">
        <v>94</v>
      </c>
    </row>
    <row r="509" spans="7:12" x14ac:dyDescent="0.2">
      <c r="G509" s="89">
        <v>9963</v>
      </c>
      <c r="H509" s="89" t="s">
        <v>91</v>
      </c>
      <c r="I509" s="89" t="s">
        <v>650</v>
      </c>
      <c r="J509" s="89" t="s">
        <v>647</v>
      </c>
      <c r="K509" s="89" t="s">
        <v>648</v>
      </c>
      <c r="L509" s="89" t="s">
        <v>94</v>
      </c>
    </row>
    <row r="510" spans="7:12" x14ac:dyDescent="0.2">
      <c r="G510" s="89">
        <v>9964</v>
      </c>
      <c r="H510" s="89" t="s">
        <v>91</v>
      </c>
      <c r="I510" s="89" t="s">
        <v>651</v>
      </c>
      <c r="J510" s="89" t="s">
        <v>647</v>
      </c>
      <c r="K510" s="89" t="s">
        <v>648</v>
      </c>
      <c r="L510" s="89" t="s">
        <v>94</v>
      </c>
    </row>
    <row r="511" spans="7:12" x14ac:dyDescent="0.2">
      <c r="G511" s="89">
        <v>9962</v>
      </c>
      <c r="H511" s="89" t="s">
        <v>91</v>
      </c>
      <c r="I511" s="89" t="s">
        <v>652</v>
      </c>
      <c r="J511" s="89" t="s">
        <v>647</v>
      </c>
      <c r="K511" s="89" t="s">
        <v>648</v>
      </c>
      <c r="L511" s="89" t="s">
        <v>94</v>
      </c>
    </row>
    <row r="512" spans="7:12" x14ac:dyDescent="0.2">
      <c r="G512" s="89">
        <v>317</v>
      </c>
      <c r="H512" s="89" t="s">
        <v>91</v>
      </c>
      <c r="I512" s="89" t="s">
        <v>653</v>
      </c>
      <c r="J512" s="89" t="s">
        <v>653</v>
      </c>
      <c r="K512" s="89"/>
      <c r="L512" s="89" t="s">
        <v>94</v>
      </c>
    </row>
    <row r="513" spans="7:12" x14ac:dyDescent="0.2">
      <c r="G513" s="89">
        <v>7209</v>
      </c>
      <c r="H513" s="89" t="s">
        <v>91</v>
      </c>
      <c r="I513" s="89" t="s">
        <v>656</v>
      </c>
      <c r="J513" s="89" t="s">
        <v>654</v>
      </c>
      <c r="K513" s="89" t="s">
        <v>655</v>
      </c>
      <c r="L513" s="89" t="s">
        <v>94</v>
      </c>
    </row>
    <row r="514" spans="7:12" x14ac:dyDescent="0.2">
      <c r="G514" s="89">
        <v>7211</v>
      </c>
      <c r="H514" s="89" t="s">
        <v>91</v>
      </c>
      <c r="I514" s="89" t="s">
        <v>657</v>
      </c>
      <c r="J514" s="89" t="s">
        <v>654</v>
      </c>
      <c r="K514" s="89" t="s">
        <v>655</v>
      </c>
      <c r="L514" s="89" t="s">
        <v>94</v>
      </c>
    </row>
    <row r="515" spans="7:12" x14ac:dyDescent="0.2">
      <c r="G515" s="89">
        <v>7210</v>
      </c>
      <c r="H515" s="89" t="s">
        <v>91</v>
      </c>
      <c r="I515" s="89" t="s">
        <v>658</v>
      </c>
      <c r="J515" s="89" t="s">
        <v>654</v>
      </c>
      <c r="K515" s="89" t="s">
        <v>655</v>
      </c>
      <c r="L515" s="89" t="s">
        <v>94</v>
      </c>
    </row>
    <row r="516" spans="7:12" x14ac:dyDescent="0.2">
      <c r="G516" s="89">
        <v>1385</v>
      </c>
      <c r="H516" s="89" t="s">
        <v>91</v>
      </c>
      <c r="I516" s="89" t="s">
        <v>661</v>
      </c>
      <c r="J516" s="89" t="s">
        <v>659</v>
      </c>
      <c r="K516" s="89" t="s">
        <v>660</v>
      </c>
      <c r="L516" s="89" t="s">
        <v>94</v>
      </c>
    </row>
    <row r="517" spans="7:12" x14ac:dyDescent="0.2">
      <c r="G517" s="89">
        <v>1262</v>
      </c>
      <c r="H517" s="89" t="s">
        <v>91</v>
      </c>
      <c r="I517" s="89" t="s">
        <v>662</v>
      </c>
      <c r="J517" s="89" t="s">
        <v>659</v>
      </c>
      <c r="K517" s="89" t="s">
        <v>660</v>
      </c>
      <c r="L517" s="89" t="s">
        <v>94</v>
      </c>
    </row>
    <row r="518" spans="7:12" x14ac:dyDescent="0.2">
      <c r="G518" s="89">
        <v>299</v>
      </c>
      <c r="H518" s="89" t="s">
        <v>91</v>
      </c>
      <c r="I518" s="89" t="s">
        <v>663</v>
      </c>
      <c r="J518" s="89" t="s">
        <v>659</v>
      </c>
      <c r="K518" s="89" t="s">
        <v>660</v>
      </c>
      <c r="L518" s="89" t="s">
        <v>94</v>
      </c>
    </row>
    <row r="519" spans="7:12" x14ac:dyDescent="0.2">
      <c r="G519" s="89">
        <v>9920</v>
      </c>
      <c r="H519" s="89" t="s">
        <v>91</v>
      </c>
      <c r="I519" s="89" t="s">
        <v>664</v>
      </c>
      <c r="J519" s="89" t="s">
        <v>665</v>
      </c>
      <c r="K519" s="89" t="s">
        <v>666</v>
      </c>
      <c r="L519" s="89" t="s">
        <v>94</v>
      </c>
    </row>
    <row r="520" spans="7:12" x14ac:dyDescent="0.2">
      <c r="G520" s="89">
        <v>9921</v>
      </c>
      <c r="H520" s="89" t="s">
        <v>91</v>
      </c>
      <c r="I520" s="89" t="s">
        <v>667</v>
      </c>
      <c r="J520" s="89" t="s">
        <v>665</v>
      </c>
      <c r="K520" s="89" t="s">
        <v>666</v>
      </c>
      <c r="L520" s="89" t="s">
        <v>94</v>
      </c>
    </row>
    <row r="521" spans="7:12" x14ac:dyDescent="0.2">
      <c r="G521" s="89">
        <v>9922</v>
      </c>
      <c r="H521" s="89" t="s">
        <v>91</v>
      </c>
      <c r="I521" s="89" t="s">
        <v>668</v>
      </c>
      <c r="J521" s="89" t="s">
        <v>665</v>
      </c>
      <c r="K521" s="89" t="s">
        <v>666</v>
      </c>
      <c r="L521" s="89" t="s">
        <v>94</v>
      </c>
    </row>
    <row r="522" spans="7:12" x14ac:dyDescent="0.2">
      <c r="G522" s="89">
        <v>295</v>
      </c>
      <c r="H522" s="89" t="s">
        <v>91</v>
      </c>
      <c r="I522" s="89" t="s">
        <v>669</v>
      </c>
      <c r="J522" s="89" t="s">
        <v>670</v>
      </c>
      <c r="K522" s="89" t="s">
        <v>671</v>
      </c>
      <c r="L522" s="89" t="s">
        <v>94</v>
      </c>
    </row>
    <row r="523" spans="7:12" x14ac:dyDescent="0.2">
      <c r="G523" s="89">
        <v>294</v>
      </c>
      <c r="H523" s="89" t="s">
        <v>91</v>
      </c>
      <c r="I523" s="89" t="s">
        <v>672</v>
      </c>
      <c r="J523" s="89" t="s">
        <v>673</v>
      </c>
      <c r="K523" s="89" t="s">
        <v>674</v>
      </c>
      <c r="L523" s="89" t="s">
        <v>94</v>
      </c>
    </row>
    <row r="524" spans="7:12" x14ac:dyDescent="0.2">
      <c r="G524" s="89">
        <v>1820</v>
      </c>
      <c r="H524" s="89" t="s">
        <v>91</v>
      </c>
      <c r="I524" s="89" t="s">
        <v>675</v>
      </c>
      <c r="J524" s="89" t="s">
        <v>676</v>
      </c>
      <c r="K524" s="89" t="s">
        <v>677</v>
      </c>
      <c r="L524" s="89" t="s">
        <v>94</v>
      </c>
    </row>
    <row r="525" spans="7:12" x14ac:dyDescent="0.2">
      <c r="G525" s="89">
        <v>293</v>
      </c>
      <c r="H525" s="89" t="s">
        <v>91</v>
      </c>
      <c r="I525" s="89" t="s">
        <v>678</v>
      </c>
      <c r="J525" s="89" t="s">
        <v>676</v>
      </c>
      <c r="K525" s="89" t="s">
        <v>677</v>
      </c>
      <c r="L525" s="89" t="s">
        <v>94</v>
      </c>
    </row>
    <row r="526" spans="7:12" x14ac:dyDescent="0.2">
      <c r="G526" s="89">
        <v>1821</v>
      </c>
      <c r="H526" s="89" t="s">
        <v>91</v>
      </c>
      <c r="I526" s="89" t="s">
        <v>679</v>
      </c>
      <c r="J526" s="89" t="s">
        <v>676</v>
      </c>
      <c r="K526" s="89" t="s">
        <v>677</v>
      </c>
      <c r="L526" s="89" t="s">
        <v>94</v>
      </c>
    </row>
    <row r="527" spans="7:12" x14ac:dyDescent="0.2">
      <c r="G527" s="89">
        <v>292</v>
      </c>
      <c r="H527" s="89" t="s">
        <v>91</v>
      </c>
      <c r="I527" s="89" t="s">
        <v>680</v>
      </c>
      <c r="J527" s="89" t="s">
        <v>681</v>
      </c>
      <c r="K527" s="89" t="s">
        <v>682</v>
      </c>
      <c r="L527" s="89" t="s">
        <v>94</v>
      </c>
    </row>
    <row r="528" spans="7:12" x14ac:dyDescent="0.2">
      <c r="G528" s="89">
        <v>1455</v>
      </c>
      <c r="H528" s="89" t="s">
        <v>91</v>
      </c>
      <c r="I528" s="89" t="s">
        <v>683</v>
      </c>
      <c r="J528" s="89" t="s">
        <v>681</v>
      </c>
      <c r="K528" s="89" t="s">
        <v>682</v>
      </c>
      <c r="L528" s="89" t="s">
        <v>94</v>
      </c>
    </row>
    <row r="529" spans="7:12" x14ac:dyDescent="0.2">
      <c r="G529" s="89">
        <v>1454</v>
      </c>
      <c r="H529" s="89" t="s">
        <v>91</v>
      </c>
      <c r="I529" s="89" t="s">
        <v>684</v>
      </c>
      <c r="J529" s="89" t="s">
        <v>681</v>
      </c>
      <c r="K529" s="89" t="s">
        <v>682</v>
      </c>
      <c r="L529" s="89" t="s">
        <v>94</v>
      </c>
    </row>
    <row r="530" spans="7:12" x14ac:dyDescent="0.2">
      <c r="G530" s="89">
        <v>290</v>
      </c>
      <c r="H530" s="89" t="s">
        <v>91</v>
      </c>
      <c r="I530" s="89" t="s">
        <v>685</v>
      </c>
      <c r="J530" s="89" t="s">
        <v>686</v>
      </c>
      <c r="K530" s="89" t="s">
        <v>687</v>
      </c>
      <c r="L530" s="89" t="s">
        <v>94</v>
      </c>
    </row>
    <row r="531" spans="7:12" x14ac:dyDescent="0.2">
      <c r="G531" s="89">
        <v>1384</v>
      </c>
      <c r="H531" s="89" t="s">
        <v>91</v>
      </c>
      <c r="I531" s="89" t="s">
        <v>688</v>
      </c>
      <c r="J531" s="89" t="s">
        <v>686</v>
      </c>
      <c r="K531" s="89" t="s">
        <v>687</v>
      </c>
      <c r="L531" s="89" t="s">
        <v>94</v>
      </c>
    </row>
    <row r="532" spans="7:12" x14ac:dyDescent="0.2">
      <c r="G532" s="89">
        <v>1318</v>
      </c>
      <c r="H532" s="89" t="s">
        <v>91</v>
      </c>
      <c r="I532" s="89" t="s">
        <v>689</v>
      </c>
      <c r="J532" s="89" t="s">
        <v>686</v>
      </c>
      <c r="K532" s="89" t="s">
        <v>687</v>
      </c>
      <c r="L532" s="89" t="s">
        <v>94</v>
      </c>
    </row>
    <row r="533" spans="7:12" x14ac:dyDescent="0.2">
      <c r="G533" s="89">
        <v>289</v>
      </c>
      <c r="H533" s="89" t="s">
        <v>91</v>
      </c>
      <c r="I533" s="89" t="s">
        <v>690</v>
      </c>
      <c r="J533" s="89" t="s">
        <v>109</v>
      </c>
      <c r="K533" s="89" t="s">
        <v>110</v>
      </c>
      <c r="L533" s="89" t="s">
        <v>94</v>
      </c>
    </row>
    <row r="534" spans="7:12" x14ac:dyDescent="0.2">
      <c r="G534" s="89">
        <v>288</v>
      </c>
      <c r="H534" s="89" t="s">
        <v>91</v>
      </c>
      <c r="I534" s="89" t="s">
        <v>691</v>
      </c>
      <c r="J534" s="89" t="s">
        <v>692</v>
      </c>
      <c r="K534" s="89" t="s">
        <v>693</v>
      </c>
      <c r="L534" s="89" t="s">
        <v>94</v>
      </c>
    </row>
    <row r="535" spans="7:12" x14ac:dyDescent="0.2">
      <c r="G535" s="89">
        <v>1452</v>
      </c>
      <c r="H535" s="89" t="s">
        <v>91</v>
      </c>
      <c r="I535" s="89" t="s">
        <v>694</v>
      </c>
      <c r="J535" s="89" t="s">
        <v>692</v>
      </c>
      <c r="K535" s="89" t="s">
        <v>693</v>
      </c>
      <c r="L535" s="89" t="s">
        <v>94</v>
      </c>
    </row>
    <row r="536" spans="7:12" x14ac:dyDescent="0.2">
      <c r="G536" s="89">
        <v>1451</v>
      </c>
      <c r="H536" s="89" t="s">
        <v>91</v>
      </c>
      <c r="I536" s="89" t="s">
        <v>695</v>
      </c>
      <c r="J536" s="89" t="s">
        <v>692</v>
      </c>
      <c r="K536" s="89" t="s">
        <v>693</v>
      </c>
      <c r="L536" s="89" t="s">
        <v>94</v>
      </c>
    </row>
    <row r="537" spans="7:12" x14ac:dyDescent="0.2">
      <c r="G537" s="89">
        <v>9802</v>
      </c>
      <c r="H537" s="89" t="s">
        <v>91</v>
      </c>
      <c r="I537" s="89" t="s">
        <v>696</v>
      </c>
      <c r="J537" s="89" t="s">
        <v>697</v>
      </c>
      <c r="K537" s="89" t="s">
        <v>698</v>
      </c>
      <c r="L537" s="89" t="s">
        <v>94</v>
      </c>
    </row>
    <row r="538" spans="7:12" x14ac:dyDescent="0.2">
      <c r="G538" s="89">
        <v>9803</v>
      </c>
      <c r="H538" s="89" t="s">
        <v>91</v>
      </c>
      <c r="I538" s="89" t="s">
        <v>699</v>
      </c>
      <c r="J538" s="89" t="s">
        <v>697</v>
      </c>
      <c r="K538" s="89" t="s">
        <v>698</v>
      </c>
      <c r="L538" s="89" t="s">
        <v>94</v>
      </c>
    </row>
    <row r="539" spans="7:12" x14ac:dyDescent="0.2">
      <c r="G539" s="89">
        <v>286</v>
      </c>
      <c r="H539" s="89" t="s">
        <v>91</v>
      </c>
      <c r="I539" s="89" t="s">
        <v>700</v>
      </c>
      <c r="J539" s="89" t="s">
        <v>697</v>
      </c>
      <c r="K539" s="89" t="s">
        <v>698</v>
      </c>
      <c r="L539" s="89" t="s">
        <v>94</v>
      </c>
    </row>
    <row r="540" spans="7:12" x14ac:dyDescent="0.2">
      <c r="G540" s="89">
        <v>1446</v>
      </c>
      <c r="H540" s="89" t="s">
        <v>91</v>
      </c>
      <c r="I540" s="89" t="s">
        <v>701</v>
      </c>
      <c r="J540" s="89" t="s">
        <v>697</v>
      </c>
      <c r="K540" s="89" t="s">
        <v>698</v>
      </c>
      <c r="L540" s="89" t="s">
        <v>94</v>
      </c>
    </row>
    <row r="541" spans="7:12" x14ac:dyDescent="0.2">
      <c r="G541" s="89">
        <v>1445</v>
      </c>
      <c r="H541" s="89" t="s">
        <v>91</v>
      </c>
      <c r="I541" s="89" t="s">
        <v>702</v>
      </c>
      <c r="J541" s="89" t="s">
        <v>697</v>
      </c>
      <c r="K541" s="89" t="s">
        <v>698</v>
      </c>
      <c r="L541" s="89" t="s">
        <v>94</v>
      </c>
    </row>
    <row r="542" spans="7:12" x14ac:dyDescent="0.2">
      <c r="G542" s="89">
        <v>2041</v>
      </c>
      <c r="H542" s="89" t="s">
        <v>91</v>
      </c>
      <c r="I542" s="89" t="s">
        <v>550</v>
      </c>
      <c r="J542" s="89" t="s">
        <v>547</v>
      </c>
      <c r="K542" s="89" t="s">
        <v>548</v>
      </c>
      <c r="L542" s="89" t="s">
        <v>94</v>
      </c>
    </row>
    <row r="543" spans="7:12" x14ac:dyDescent="0.2">
      <c r="G543" s="89">
        <v>285</v>
      </c>
      <c r="H543" s="89" t="s">
        <v>91</v>
      </c>
      <c r="I543" s="89" t="s">
        <v>546</v>
      </c>
      <c r="J543" s="89" t="s">
        <v>547</v>
      </c>
      <c r="K543" s="89" t="s">
        <v>548</v>
      </c>
      <c r="L543" s="89" t="s">
        <v>94</v>
      </c>
    </row>
    <row r="544" spans="7:12" x14ac:dyDescent="0.2">
      <c r="G544" s="89">
        <v>2042</v>
      </c>
      <c r="H544" s="89" t="s">
        <v>91</v>
      </c>
      <c r="I544" s="89" t="s">
        <v>549</v>
      </c>
      <c r="J544" s="89" t="s">
        <v>547</v>
      </c>
      <c r="K544" s="89" t="s">
        <v>548</v>
      </c>
      <c r="L544" s="89" t="s">
        <v>94</v>
      </c>
    </row>
    <row r="545" spans="7:12" x14ac:dyDescent="0.2">
      <c r="G545" s="89">
        <v>2039</v>
      </c>
      <c r="H545" s="89" t="s">
        <v>91</v>
      </c>
      <c r="I545" s="89" t="s">
        <v>555</v>
      </c>
      <c r="J545" s="89" t="s">
        <v>552</v>
      </c>
      <c r="K545" s="89" t="s">
        <v>553</v>
      </c>
      <c r="L545" s="89" t="s">
        <v>94</v>
      </c>
    </row>
    <row r="546" spans="7:12" x14ac:dyDescent="0.2">
      <c r="G546" s="89">
        <v>284</v>
      </c>
      <c r="H546" s="89" t="s">
        <v>91</v>
      </c>
      <c r="I546" s="89" t="s">
        <v>551</v>
      </c>
      <c r="J546" s="89" t="s">
        <v>552</v>
      </c>
      <c r="K546" s="89" t="s">
        <v>553</v>
      </c>
      <c r="L546" s="89" t="s">
        <v>94</v>
      </c>
    </row>
    <row r="547" spans="7:12" x14ac:dyDescent="0.2">
      <c r="G547" s="89">
        <v>2040</v>
      </c>
      <c r="H547" s="89" t="s">
        <v>91</v>
      </c>
      <c r="I547" s="89" t="s">
        <v>554</v>
      </c>
      <c r="J547" s="89" t="s">
        <v>552</v>
      </c>
      <c r="K547" s="89" t="s">
        <v>553</v>
      </c>
      <c r="L547" s="89" t="s">
        <v>94</v>
      </c>
    </row>
    <row r="548" spans="7:12" x14ac:dyDescent="0.2">
      <c r="G548" s="89">
        <v>8382</v>
      </c>
      <c r="H548" s="89" t="s">
        <v>91</v>
      </c>
      <c r="I548" s="89" t="s">
        <v>703</v>
      </c>
      <c r="J548" s="89" t="s">
        <v>557</v>
      </c>
      <c r="K548" s="89" t="s">
        <v>558</v>
      </c>
      <c r="L548" s="89" t="s">
        <v>94</v>
      </c>
    </row>
    <row r="549" spans="7:12" x14ac:dyDescent="0.2">
      <c r="G549" s="89">
        <v>282</v>
      </c>
      <c r="H549" s="89" t="s">
        <v>91</v>
      </c>
      <c r="I549" s="89" t="s">
        <v>704</v>
      </c>
      <c r="J549" s="89" t="s">
        <v>557</v>
      </c>
      <c r="K549" s="89" t="s">
        <v>558</v>
      </c>
      <c r="L549" s="89" t="s">
        <v>94</v>
      </c>
    </row>
    <row r="550" spans="7:12" x14ac:dyDescent="0.2">
      <c r="G550" s="89">
        <v>8395</v>
      </c>
      <c r="H550" s="89" t="s">
        <v>91</v>
      </c>
      <c r="I550" s="89" t="s">
        <v>705</v>
      </c>
      <c r="J550" s="89" t="s">
        <v>557</v>
      </c>
      <c r="K550" s="89" t="s">
        <v>558</v>
      </c>
      <c r="L550" s="89" t="s">
        <v>94</v>
      </c>
    </row>
    <row r="551" spans="7:12" x14ac:dyDescent="0.2">
      <c r="G551" s="89">
        <v>539</v>
      </c>
      <c r="H551" s="89" t="s">
        <v>91</v>
      </c>
      <c r="I551" s="89" t="s">
        <v>706</v>
      </c>
      <c r="J551" s="89" t="s">
        <v>197</v>
      </c>
      <c r="K551" s="89" t="s">
        <v>198</v>
      </c>
      <c r="L551" s="89" t="s">
        <v>94</v>
      </c>
    </row>
    <row r="552" spans="7:12" x14ac:dyDescent="0.2">
      <c r="G552" s="89">
        <v>263</v>
      </c>
      <c r="H552" s="89" t="s">
        <v>91</v>
      </c>
      <c r="I552" s="89" t="s">
        <v>707</v>
      </c>
      <c r="J552" s="89" t="s">
        <v>197</v>
      </c>
      <c r="K552" s="89" t="s">
        <v>198</v>
      </c>
      <c r="L552" s="89" t="s">
        <v>94</v>
      </c>
    </row>
    <row r="553" spans="7:12" x14ac:dyDescent="0.2">
      <c r="G553" s="89">
        <v>261</v>
      </c>
      <c r="H553" s="89" t="s">
        <v>91</v>
      </c>
      <c r="I553" s="89" t="s">
        <v>708</v>
      </c>
      <c r="J553" s="89" t="s">
        <v>709</v>
      </c>
      <c r="K553" s="89" t="s">
        <v>710</v>
      </c>
      <c r="L553" s="89" t="s">
        <v>94</v>
      </c>
    </row>
    <row r="554" spans="7:12" x14ac:dyDescent="0.2">
      <c r="G554" s="89">
        <v>533</v>
      </c>
      <c r="H554" s="89" t="s">
        <v>91</v>
      </c>
      <c r="I554" s="89" t="s">
        <v>711</v>
      </c>
      <c r="J554" s="89" t="s">
        <v>121</v>
      </c>
      <c r="K554" s="89" t="s">
        <v>122</v>
      </c>
      <c r="L554" s="89" t="s">
        <v>94</v>
      </c>
    </row>
    <row r="555" spans="7:12" x14ac:dyDescent="0.2">
      <c r="G555" s="89">
        <v>260</v>
      </c>
      <c r="H555" s="89" t="s">
        <v>91</v>
      </c>
      <c r="I555" s="89" t="s">
        <v>712</v>
      </c>
      <c r="J555" s="89" t="s">
        <v>121</v>
      </c>
      <c r="K555" s="89" t="s">
        <v>122</v>
      </c>
      <c r="L555" s="89" t="s">
        <v>94</v>
      </c>
    </row>
    <row r="556" spans="7:12" x14ac:dyDescent="0.2">
      <c r="G556" s="89">
        <v>536</v>
      </c>
      <c r="H556" s="89" t="s">
        <v>91</v>
      </c>
      <c r="I556" s="89" t="s">
        <v>713</v>
      </c>
      <c r="J556" s="89" t="s">
        <v>121</v>
      </c>
      <c r="K556" s="89" t="s">
        <v>122</v>
      </c>
      <c r="L556" s="89" t="s">
        <v>94</v>
      </c>
    </row>
    <row r="557" spans="7:12" x14ac:dyDescent="0.2">
      <c r="G557" s="89">
        <v>12541</v>
      </c>
      <c r="H557" s="89" t="s">
        <v>91</v>
      </c>
      <c r="I557" s="89" t="s">
        <v>714</v>
      </c>
      <c r="J557" s="89" t="s">
        <v>197</v>
      </c>
      <c r="K557" s="89" t="s">
        <v>198</v>
      </c>
      <c r="L557" s="89" t="s">
        <v>94</v>
      </c>
    </row>
    <row r="558" spans="7:12" x14ac:dyDescent="0.2">
      <c r="G558" s="89">
        <v>13343</v>
      </c>
      <c r="H558" s="89" t="s">
        <v>91</v>
      </c>
      <c r="I558" s="89" t="s">
        <v>715</v>
      </c>
      <c r="J558" s="89" t="s">
        <v>197</v>
      </c>
      <c r="K558" s="89" t="s">
        <v>198</v>
      </c>
      <c r="L558" s="89" t="s">
        <v>94</v>
      </c>
    </row>
    <row r="559" spans="7:12" x14ac:dyDescent="0.2">
      <c r="G559" s="89">
        <v>9651</v>
      </c>
      <c r="H559" s="89" t="s">
        <v>91</v>
      </c>
      <c r="I559" s="89" t="s">
        <v>716</v>
      </c>
      <c r="J559" s="89" t="s">
        <v>197</v>
      </c>
      <c r="K559" s="89" t="s">
        <v>198</v>
      </c>
      <c r="L559" s="89" t="s">
        <v>94</v>
      </c>
    </row>
    <row r="560" spans="7:12" x14ac:dyDescent="0.2">
      <c r="G560" s="89">
        <v>9652</v>
      </c>
      <c r="H560" s="89" t="s">
        <v>91</v>
      </c>
      <c r="I560" s="89" t="s">
        <v>717</v>
      </c>
      <c r="J560" s="89" t="s">
        <v>197</v>
      </c>
      <c r="K560" s="89" t="s">
        <v>198</v>
      </c>
      <c r="L560" s="89" t="s">
        <v>94</v>
      </c>
    </row>
    <row r="561" spans="7:12" x14ac:dyDescent="0.2">
      <c r="G561" s="89">
        <v>9653</v>
      </c>
      <c r="H561" s="89" t="s">
        <v>91</v>
      </c>
      <c r="I561" s="89" t="s">
        <v>718</v>
      </c>
      <c r="J561" s="89" t="s">
        <v>197</v>
      </c>
      <c r="K561" s="89" t="s">
        <v>198</v>
      </c>
      <c r="L561" s="89" t="s">
        <v>94</v>
      </c>
    </row>
    <row r="562" spans="7:12" x14ac:dyDescent="0.2">
      <c r="G562" s="89">
        <v>592</v>
      </c>
      <c r="H562" s="89" t="s">
        <v>91</v>
      </c>
      <c r="I562" s="89" t="s">
        <v>719</v>
      </c>
      <c r="J562" s="89" t="s">
        <v>197</v>
      </c>
      <c r="K562" s="89" t="s">
        <v>198</v>
      </c>
      <c r="L562" s="89" t="s">
        <v>94</v>
      </c>
    </row>
    <row r="563" spans="7:12" x14ac:dyDescent="0.2">
      <c r="G563" s="89">
        <v>253</v>
      </c>
      <c r="H563" s="89" t="s">
        <v>91</v>
      </c>
      <c r="I563" s="89" t="s">
        <v>720</v>
      </c>
      <c r="J563" s="89" t="s">
        <v>197</v>
      </c>
      <c r="K563" s="89" t="s">
        <v>198</v>
      </c>
      <c r="L563" s="89" t="s">
        <v>94</v>
      </c>
    </row>
    <row r="564" spans="7:12" x14ac:dyDescent="0.2">
      <c r="G564" s="89">
        <v>117</v>
      </c>
      <c r="H564" s="89" t="s">
        <v>91</v>
      </c>
      <c r="I564" s="89" t="s">
        <v>721</v>
      </c>
      <c r="J564" s="89" t="s">
        <v>197</v>
      </c>
      <c r="K564" s="89" t="s">
        <v>198</v>
      </c>
      <c r="L564" s="89" t="s">
        <v>94</v>
      </c>
    </row>
    <row r="565" spans="7:12" x14ac:dyDescent="0.2">
      <c r="G565" s="89">
        <v>124</v>
      </c>
      <c r="H565" s="89" t="s">
        <v>91</v>
      </c>
      <c r="I565" s="89" t="s">
        <v>722</v>
      </c>
      <c r="J565" s="89" t="s">
        <v>197</v>
      </c>
      <c r="K565" s="89" t="s">
        <v>198</v>
      </c>
      <c r="L565" s="89" t="s">
        <v>94</v>
      </c>
    </row>
    <row r="566" spans="7:12" x14ac:dyDescent="0.2">
      <c r="G566" s="89">
        <v>127</v>
      </c>
      <c r="H566" s="89" t="s">
        <v>91</v>
      </c>
      <c r="I566" s="89" t="s">
        <v>723</v>
      </c>
      <c r="J566" s="89" t="s">
        <v>197</v>
      </c>
      <c r="K566" s="89" t="s">
        <v>198</v>
      </c>
      <c r="L566" s="89" t="s">
        <v>94</v>
      </c>
    </row>
    <row r="567" spans="7:12" x14ac:dyDescent="0.2">
      <c r="G567" s="89">
        <v>128</v>
      </c>
      <c r="H567" s="89" t="s">
        <v>91</v>
      </c>
      <c r="I567" s="89" t="s">
        <v>724</v>
      </c>
      <c r="J567" s="89" t="s">
        <v>197</v>
      </c>
      <c r="K567" s="89" t="s">
        <v>198</v>
      </c>
      <c r="L567" s="89" t="s">
        <v>94</v>
      </c>
    </row>
    <row r="568" spans="7:12" x14ac:dyDescent="0.2">
      <c r="G568" s="89">
        <v>1533</v>
      </c>
      <c r="H568" s="89" t="s">
        <v>91</v>
      </c>
      <c r="I568" s="89" t="s">
        <v>725</v>
      </c>
      <c r="J568" s="89" t="s">
        <v>197</v>
      </c>
      <c r="K568" s="89" t="s">
        <v>198</v>
      </c>
      <c r="L568" s="89" t="s">
        <v>94</v>
      </c>
    </row>
    <row r="569" spans="7:12" x14ac:dyDescent="0.2">
      <c r="G569" s="89">
        <v>9552</v>
      </c>
      <c r="H569" s="89" t="s">
        <v>91</v>
      </c>
      <c r="I569" s="89" t="s">
        <v>726</v>
      </c>
      <c r="J569" s="89" t="s">
        <v>109</v>
      </c>
      <c r="K569" s="89" t="s">
        <v>110</v>
      </c>
      <c r="L569" s="89" t="s">
        <v>94</v>
      </c>
    </row>
    <row r="570" spans="7:12" x14ac:dyDescent="0.2">
      <c r="G570" s="89">
        <v>9854</v>
      </c>
      <c r="H570" s="89" t="s">
        <v>91</v>
      </c>
      <c r="I570" s="89" t="s">
        <v>727</v>
      </c>
      <c r="J570" s="89" t="s">
        <v>109</v>
      </c>
      <c r="K570" s="89" t="s">
        <v>110</v>
      </c>
      <c r="L570" s="89" t="s">
        <v>94</v>
      </c>
    </row>
    <row r="571" spans="7:12" x14ac:dyDescent="0.2">
      <c r="G571" s="89">
        <v>9553</v>
      </c>
      <c r="H571" s="89" t="s">
        <v>91</v>
      </c>
      <c r="I571" s="89" t="s">
        <v>728</v>
      </c>
      <c r="J571" s="89" t="s">
        <v>109</v>
      </c>
      <c r="K571" s="89" t="s">
        <v>110</v>
      </c>
      <c r="L571" s="89" t="s">
        <v>94</v>
      </c>
    </row>
    <row r="572" spans="7:12" x14ac:dyDescent="0.2">
      <c r="G572" s="89">
        <v>241</v>
      </c>
      <c r="H572" s="89" t="s">
        <v>91</v>
      </c>
      <c r="I572" s="89" t="s">
        <v>729</v>
      </c>
      <c r="J572" s="89" t="s">
        <v>197</v>
      </c>
      <c r="K572" s="89" t="s">
        <v>198</v>
      </c>
      <c r="L572" s="89" t="s">
        <v>94</v>
      </c>
    </row>
    <row r="573" spans="7:12" x14ac:dyDescent="0.2">
      <c r="G573" s="89">
        <v>239</v>
      </c>
      <c r="H573" s="89" t="s">
        <v>91</v>
      </c>
      <c r="I573" s="89" t="s">
        <v>730</v>
      </c>
      <c r="J573" s="89" t="s">
        <v>197</v>
      </c>
      <c r="K573" s="89" t="s">
        <v>198</v>
      </c>
      <c r="L573" s="89" t="s">
        <v>94</v>
      </c>
    </row>
    <row r="574" spans="7:12" x14ac:dyDescent="0.2">
      <c r="G574" s="89">
        <v>1223</v>
      </c>
      <c r="H574" s="89" t="s">
        <v>107</v>
      </c>
      <c r="I574" s="89" t="s">
        <v>1199</v>
      </c>
      <c r="J574" s="89" t="s">
        <v>145</v>
      </c>
      <c r="K574" s="89" t="s">
        <v>146</v>
      </c>
      <c r="L574" s="89" t="s">
        <v>94</v>
      </c>
    </row>
    <row r="575" spans="7:12" x14ac:dyDescent="0.2">
      <c r="G575" s="89">
        <v>237</v>
      </c>
      <c r="H575" s="89" t="s">
        <v>107</v>
      </c>
      <c r="I575" s="89" t="s">
        <v>1200</v>
      </c>
      <c r="J575" s="89" t="s">
        <v>145</v>
      </c>
      <c r="K575" s="89" t="s">
        <v>146</v>
      </c>
      <c r="L575" s="89" t="s">
        <v>94</v>
      </c>
    </row>
    <row r="576" spans="7:12" x14ac:dyDescent="0.2">
      <c r="G576" s="89">
        <v>1225</v>
      </c>
      <c r="H576" s="89" t="s">
        <v>107</v>
      </c>
      <c r="I576" s="89" t="s">
        <v>1201</v>
      </c>
      <c r="J576" s="89" t="s">
        <v>145</v>
      </c>
      <c r="K576" s="89" t="s">
        <v>146</v>
      </c>
      <c r="L576" s="89" t="s">
        <v>94</v>
      </c>
    </row>
    <row r="577" spans="7:12" x14ac:dyDescent="0.2">
      <c r="G577" s="89">
        <v>233</v>
      </c>
      <c r="H577" s="89" t="s">
        <v>91</v>
      </c>
      <c r="I577" s="89" t="s">
        <v>731</v>
      </c>
      <c r="J577" s="89" t="s">
        <v>732</v>
      </c>
      <c r="K577" s="89" t="s">
        <v>733</v>
      </c>
      <c r="L577" s="89" t="s">
        <v>94</v>
      </c>
    </row>
    <row r="578" spans="7:12" x14ac:dyDescent="0.2">
      <c r="G578" s="89">
        <v>229</v>
      </c>
      <c r="H578" s="89" t="s">
        <v>91</v>
      </c>
      <c r="I578" s="89" t="s">
        <v>734</v>
      </c>
      <c r="J578" s="89" t="s">
        <v>735</v>
      </c>
      <c r="K578" s="89" t="s">
        <v>736</v>
      </c>
      <c r="L578" s="89" t="s">
        <v>94</v>
      </c>
    </row>
    <row r="579" spans="7:12" x14ac:dyDescent="0.2">
      <c r="G579" s="89">
        <v>9756</v>
      </c>
      <c r="H579" s="89" t="s">
        <v>91</v>
      </c>
      <c r="I579" s="89" t="s">
        <v>767</v>
      </c>
      <c r="J579" s="89" t="s">
        <v>768</v>
      </c>
      <c r="K579" s="89" t="s">
        <v>769</v>
      </c>
      <c r="L579" s="89" t="s">
        <v>94</v>
      </c>
    </row>
    <row r="580" spans="7:12" x14ac:dyDescent="0.2">
      <c r="G580" s="89">
        <v>9930</v>
      </c>
      <c r="H580" s="89" t="s">
        <v>91</v>
      </c>
      <c r="I580" s="89" t="s">
        <v>770</v>
      </c>
      <c r="J580" s="89" t="s">
        <v>768</v>
      </c>
      <c r="K580" s="89" t="s">
        <v>769</v>
      </c>
      <c r="L580" s="89" t="s">
        <v>94</v>
      </c>
    </row>
    <row r="581" spans="7:12" x14ac:dyDescent="0.2">
      <c r="G581" s="89">
        <v>1476</v>
      </c>
      <c r="H581" s="89" t="s">
        <v>91</v>
      </c>
      <c r="I581" s="89" t="s">
        <v>771</v>
      </c>
      <c r="J581" s="89" t="s">
        <v>768</v>
      </c>
      <c r="K581" s="89" t="s">
        <v>769</v>
      </c>
      <c r="L581" s="89" t="s">
        <v>94</v>
      </c>
    </row>
    <row r="582" spans="7:12" x14ac:dyDescent="0.2">
      <c r="G582" s="89">
        <v>1526</v>
      </c>
      <c r="H582" s="89" t="s">
        <v>91</v>
      </c>
      <c r="I582" s="89" t="s">
        <v>772</v>
      </c>
      <c r="J582" s="89" t="s">
        <v>768</v>
      </c>
      <c r="K582" s="89" t="s">
        <v>769</v>
      </c>
      <c r="L582" s="89" t="s">
        <v>94</v>
      </c>
    </row>
    <row r="583" spans="7:12" x14ac:dyDescent="0.2">
      <c r="G583" s="89">
        <v>9755</v>
      </c>
      <c r="H583" s="89" t="s">
        <v>91</v>
      </c>
      <c r="I583" s="89" t="s">
        <v>773</v>
      </c>
      <c r="J583" s="89" t="s">
        <v>768</v>
      </c>
      <c r="K583" s="89" t="s">
        <v>769</v>
      </c>
      <c r="L583" s="89" t="s">
        <v>94</v>
      </c>
    </row>
    <row r="584" spans="7:12" x14ac:dyDescent="0.2">
      <c r="G584" s="89">
        <v>9938</v>
      </c>
      <c r="H584" s="89" t="s">
        <v>91</v>
      </c>
      <c r="I584" s="89" t="s">
        <v>824</v>
      </c>
      <c r="J584" s="89" t="s">
        <v>822</v>
      </c>
      <c r="K584" s="89" t="s">
        <v>823</v>
      </c>
      <c r="L584" s="89" t="s">
        <v>94</v>
      </c>
    </row>
    <row r="585" spans="7:12" x14ac:dyDescent="0.2">
      <c r="G585" s="89">
        <v>9942</v>
      </c>
      <c r="H585" s="89" t="s">
        <v>91</v>
      </c>
      <c r="I585" s="89" t="s">
        <v>825</v>
      </c>
      <c r="J585" s="89" t="s">
        <v>822</v>
      </c>
      <c r="K585" s="89" t="s">
        <v>823</v>
      </c>
      <c r="L585" s="89" t="s">
        <v>94</v>
      </c>
    </row>
    <row r="586" spans="7:12" x14ac:dyDescent="0.2">
      <c r="G586" s="89">
        <v>9943</v>
      </c>
      <c r="H586" s="89" t="s">
        <v>91</v>
      </c>
      <c r="I586" s="89" t="s">
        <v>827</v>
      </c>
      <c r="J586" s="89" t="s">
        <v>822</v>
      </c>
      <c r="K586" s="89" t="s">
        <v>823</v>
      </c>
      <c r="L586" s="89" t="s">
        <v>94</v>
      </c>
    </row>
    <row r="587" spans="7:12" x14ac:dyDescent="0.2">
      <c r="G587" s="89">
        <v>1434</v>
      </c>
      <c r="H587" s="89" t="s">
        <v>91</v>
      </c>
      <c r="I587" s="89" t="s">
        <v>826</v>
      </c>
      <c r="J587" s="89" t="s">
        <v>822</v>
      </c>
      <c r="K587" s="89" t="s">
        <v>823</v>
      </c>
      <c r="L587" s="89" t="s">
        <v>94</v>
      </c>
    </row>
    <row r="588" spans="7:12" x14ac:dyDescent="0.2">
      <c r="G588" s="89">
        <v>12468</v>
      </c>
      <c r="H588" s="89" t="s">
        <v>91</v>
      </c>
      <c r="I588" s="89" t="s">
        <v>821</v>
      </c>
      <c r="J588" s="89" t="s">
        <v>822</v>
      </c>
      <c r="K588" s="89" t="s">
        <v>823</v>
      </c>
      <c r="L588" s="89" t="s">
        <v>94</v>
      </c>
    </row>
    <row r="589" spans="7:12" x14ac:dyDescent="0.2">
      <c r="G589" s="89">
        <v>7221</v>
      </c>
      <c r="H589" s="89" t="s">
        <v>91</v>
      </c>
      <c r="I589" s="89" t="s">
        <v>830</v>
      </c>
      <c r="J589" s="89" t="s">
        <v>831</v>
      </c>
      <c r="K589" s="89" t="s">
        <v>832</v>
      </c>
      <c r="L589" s="89" t="s">
        <v>94</v>
      </c>
    </row>
    <row r="590" spans="7:12" x14ac:dyDescent="0.2">
      <c r="G590" s="89">
        <v>7222</v>
      </c>
      <c r="H590" s="89" t="s">
        <v>91</v>
      </c>
      <c r="I590" s="89" t="s">
        <v>833</v>
      </c>
      <c r="J590" s="89" t="s">
        <v>831</v>
      </c>
      <c r="K590" s="89" t="s">
        <v>832</v>
      </c>
      <c r="L590" s="89" t="s">
        <v>94</v>
      </c>
    </row>
    <row r="591" spans="7:12" x14ac:dyDescent="0.2">
      <c r="G591" s="89">
        <v>7223</v>
      </c>
      <c r="H591" s="89" t="s">
        <v>91</v>
      </c>
      <c r="I591" s="89" t="s">
        <v>834</v>
      </c>
      <c r="J591" s="89" t="s">
        <v>831</v>
      </c>
      <c r="K591" s="89" t="s">
        <v>832</v>
      </c>
      <c r="L591" s="89" t="s">
        <v>94</v>
      </c>
    </row>
    <row r="592" spans="7:12" x14ac:dyDescent="0.2">
      <c r="G592" s="89">
        <v>9935</v>
      </c>
      <c r="H592" s="89" t="s">
        <v>91</v>
      </c>
      <c r="I592" s="89" t="s">
        <v>835</v>
      </c>
      <c r="J592" s="89" t="s">
        <v>836</v>
      </c>
      <c r="K592" s="89" t="s">
        <v>837</v>
      </c>
      <c r="L592" s="89" t="s">
        <v>94</v>
      </c>
    </row>
    <row r="593" spans="7:12" x14ac:dyDescent="0.2">
      <c r="G593" s="89">
        <v>9936</v>
      </c>
      <c r="H593" s="89" t="s">
        <v>91</v>
      </c>
      <c r="I593" s="89" t="s">
        <v>838</v>
      </c>
      <c r="J593" s="89" t="s">
        <v>836</v>
      </c>
      <c r="K593" s="89" t="s">
        <v>837</v>
      </c>
      <c r="L593" s="89" t="s">
        <v>94</v>
      </c>
    </row>
    <row r="594" spans="7:12" x14ac:dyDescent="0.2">
      <c r="G594" s="89">
        <v>9937</v>
      </c>
      <c r="H594" s="89" t="s">
        <v>91</v>
      </c>
      <c r="I594" s="89" t="s">
        <v>839</v>
      </c>
      <c r="J594" s="89" t="s">
        <v>836</v>
      </c>
      <c r="K594" s="89" t="s">
        <v>837</v>
      </c>
      <c r="L594" s="89" t="s">
        <v>94</v>
      </c>
    </row>
    <row r="595" spans="7:12" x14ac:dyDescent="0.2">
      <c r="G595" s="89">
        <v>1441</v>
      </c>
      <c r="H595" s="89" t="s">
        <v>91</v>
      </c>
      <c r="I595" s="89" t="s">
        <v>840</v>
      </c>
      <c r="J595" s="89" t="s">
        <v>836</v>
      </c>
      <c r="K595" s="89" t="s">
        <v>837</v>
      </c>
      <c r="L595" s="89" t="s">
        <v>94</v>
      </c>
    </row>
    <row r="596" spans="7:12" x14ac:dyDescent="0.2">
      <c r="G596" s="89">
        <v>1522</v>
      </c>
      <c r="H596" s="89" t="s">
        <v>91</v>
      </c>
      <c r="I596" s="89" t="s">
        <v>841</v>
      </c>
      <c r="J596" s="89" t="s">
        <v>836</v>
      </c>
      <c r="K596" s="89" t="s">
        <v>837</v>
      </c>
      <c r="L596" s="89" t="s">
        <v>94</v>
      </c>
    </row>
    <row r="597" spans="7:12" x14ac:dyDescent="0.2">
      <c r="G597" s="89">
        <v>9953</v>
      </c>
      <c r="H597" s="89" t="s">
        <v>91</v>
      </c>
      <c r="I597" s="89" t="s">
        <v>842</v>
      </c>
      <c r="J597" s="89" t="s">
        <v>828</v>
      </c>
      <c r="K597" s="89" t="s">
        <v>829</v>
      </c>
      <c r="L597" s="89" t="s">
        <v>94</v>
      </c>
    </row>
    <row r="598" spans="7:12" x14ac:dyDescent="0.2">
      <c r="G598" s="89">
        <v>9954</v>
      </c>
      <c r="H598" s="89" t="s">
        <v>91</v>
      </c>
      <c r="I598" s="89" t="s">
        <v>843</v>
      </c>
      <c r="J598" s="89" t="s">
        <v>828</v>
      </c>
      <c r="K598" s="89" t="s">
        <v>829</v>
      </c>
      <c r="L598" s="89" t="s">
        <v>94</v>
      </c>
    </row>
    <row r="599" spans="7:12" x14ac:dyDescent="0.2">
      <c r="G599" s="89">
        <v>9955</v>
      </c>
      <c r="H599" s="89" t="s">
        <v>91</v>
      </c>
      <c r="I599" s="89" t="s">
        <v>844</v>
      </c>
      <c r="J599" s="89" t="s">
        <v>828</v>
      </c>
      <c r="K599" s="89" t="s">
        <v>829</v>
      </c>
      <c r="L599" s="89" t="s">
        <v>94</v>
      </c>
    </row>
    <row r="600" spans="7:12" x14ac:dyDescent="0.2">
      <c r="G600" s="89">
        <v>739</v>
      </c>
      <c r="H600" s="89" t="s">
        <v>91</v>
      </c>
      <c r="I600" s="89" t="s">
        <v>845</v>
      </c>
      <c r="J600" s="89" t="s">
        <v>145</v>
      </c>
      <c r="K600" s="89" t="s">
        <v>146</v>
      </c>
      <c r="L600" s="89" t="s">
        <v>94</v>
      </c>
    </row>
    <row r="601" spans="7:12" x14ac:dyDescent="0.2">
      <c r="G601" s="89">
        <v>741</v>
      </c>
      <c r="H601" s="89" t="s">
        <v>91</v>
      </c>
      <c r="I601" s="89" t="s">
        <v>846</v>
      </c>
      <c r="J601" s="89" t="s">
        <v>145</v>
      </c>
      <c r="K601" s="89" t="s">
        <v>146</v>
      </c>
      <c r="L601" s="89" t="s">
        <v>94</v>
      </c>
    </row>
    <row r="602" spans="7:12" x14ac:dyDescent="0.2">
      <c r="G602" s="89">
        <v>155</v>
      </c>
      <c r="H602" s="89" t="s">
        <v>91</v>
      </c>
      <c r="I602" s="89" t="s">
        <v>847</v>
      </c>
      <c r="J602" s="89" t="s">
        <v>145</v>
      </c>
      <c r="K602" s="89" t="s">
        <v>146</v>
      </c>
      <c r="L602" s="89" t="s">
        <v>94</v>
      </c>
    </row>
    <row r="603" spans="7:12" x14ac:dyDescent="0.2">
      <c r="G603" s="89">
        <v>743</v>
      </c>
      <c r="H603" s="89" t="s">
        <v>91</v>
      </c>
      <c r="I603" s="89" t="s">
        <v>848</v>
      </c>
      <c r="J603" s="89" t="s">
        <v>145</v>
      </c>
      <c r="K603" s="89" t="s">
        <v>146</v>
      </c>
      <c r="L603" s="89" t="s">
        <v>94</v>
      </c>
    </row>
    <row r="604" spans="7:12" x14ac:dyDescent="0.2">
      <c r="G604" s="89">
        <v>742</v>
      </c>
      <c r="H604" s="89" t="s">
        <v>91</v>
      </c>
      <c r="I604" s="89" t="s">
        <v>849</v>
      </c>
      <c r="J604" s="89" t="s">
        <v>145</v>
      </c>
      <c r="K604" s="89" t="s">
        <v>146</v>
      </c>
      <c r="L604" s="89" t="s">
        <v>94</v>
      </c>
    </row>
    <row r="605" spans="7:12" x14ac:dyDescent="0.2">
      <c r="G605" s="89">
        <v>13502</v>
      </c>
      <c r="H605" s="89" t="s">
        <v>91</v>
      </c>
      <c r="I605" s="89" t="s">
        <v>850</v>
      </c>
      <c r="J605" s="89" t="s">
        <v>145</v>
      </c>
      <c r="K605" s="89" t="s">
        <v>146</v>
      </c>
      <c r="L605" s="89" t="s">
        <v>94</v>
      </c>
    </row>
    <row r="606" spans="7:12" x14ac:dyDescent="0.2">
      <c r="G606" s="89">
        <v>8058</v>
      </c>
      <c r="H606" s="89" t="s">
        <v>91</v>
      </c>
      <c r="I606" s="89" t="s">
        <v>851</v>
      </c>
      <c r="J606" s="89" t="s">
        <v>145</v>
      </c>
      <c r="K606" s="89" t="s">
        <v>146</v>
      </c>
      <c r="L606" s="89" t="s">
        <v>94</v>
      </c>
    </row>
    <row r="607" spans="7:12" x14ac:dyDescent="0.2">
      <c r="G607" s="89">
        <v>566</v>
      </c>
      <c r="H607" s="89" t="s">
        <v>91</v>
      </c>
      <c r="I607" s="89" t="s">
        <v>1202</v>
      </c>
      <c r="J607" s="89" t="s">
        <v>145</v>
      </c>
      <c r="K607" s="89" t="s">
        <v>146</v>
      </c>
      <c r="L607" s="89" t="s">
        <v>94</v>
      </c>
    </row>
    <row r="608" spans="7:12" x14ac:dyDescent="0.2">
      <c r="G608" s="89">
        <v>763</v>
      </c>
      <c r="H608" s="89" t="s">
        <v>91</v>
      </c>
      <c r="I608" s="89" t="s">
        <v>852</v>
      </c>
      <c r="J608" s="89" t="s">
        <v>145</v>
      </c>
      <c r="K608" s="89" t="s">
        <v>146</v>
      </c>
      <c r="L608" s="89" t="s">
        <v>94</v>
      </c>
    </row>
    <row r="609" spans="7:12" x14ac:dyDescent="0.2">
      <c r="G609" s="89">
        <v>416</v>
      </c>
      <c r="H609" s="89" t="s">
        <v>91</v>
      </c>
      <c r="I609" s="89" t="s">
        <v>853</v>
      </c>
      <c r="J609" s="89" t="s">
        <v>145</v>
      </c>
      <c r="K609" s="89" t="s">
        <v>146</v>
      </c>
      <c r="L609" s="89" t="s">
        <v>94</v>
      </c>
    </row>
    <row r="610" spans="7:12" x14ac:dyDescent="0.2">
      <c r="G610" s="89">
        <v>1034</v>
      </c>
      <c r="H610" s="89" t="s">
        <v>91</v>
      </c>
      <c r="I610" s="89" t="s">
        <v>854</v>
      </c>
      <c r="J610" s="89" t="s">
        <v>145</v>
      </c>
      <c r="K610" s="89" t="s">
        <v>146</v>
      </c>
      <c r="L610" s="89" t="s">
        <v>94</v>
      </c>
    </row>
    <row r="611" spans="7:12" x14ac:dyDescent="0.2">
      <c r="G611" s="89">
        <v>1369</v>
      </c>
      <c r="H611" s="89" t="s">
        <v>91</v>
      </c>
      <c r="I611" s="89" t="s">
        <v>855</v>
      </c>
      <c r="J611" s="89" t="s">
        <v>145</v>
      </c>
      <c r="K611" s="89" t="s">
        <v>146</v>
      </c>
      <c r="L611" s="89" t="s">
        <v>94</v>
      </c>
    </row>
    <row r="612" spans="7:12" x14ac:dyDescent="0.2">
      <c r="G612" s="89">
        <v>1485</v>
      </c>
      <c r="H612" s="89" t="s">
        <v>91</v>
      </c>
      <c r="I612" s="89" t="s">
        <v>856</v>
      </c>
      <c r="J612" s="89" t="s">
        <v>145</v>
      </c>
      <c r="K612" s="89" t="s">
        <v>146</v>
      </c>
      <c r="L612" s="89" t="s">
        <v>94</v>
      </c>
    </row>
    <row r="613" spans="7:12" x14ac:dyDescent="0.2">
      <c r="G613" s="89">
        <v>1523</v>
      </c>
      <c r="H613" s="89" t="s">
        <v>91</v>
      </c>
      <c r="I613" s="89" t="s">
        <v>857</v>
      </c>
      <c r="J613" s="89" t="s">
        <v>145</v>
      </c>
      <c r="K613" s="89" t="s">
        <v>146</v>
      </c>
      <c r="L613" s="89" t="s">
        <v>94</v>
      </c>
    </row>
    <row r="614" spans="7:12" x14ac:dyDescent="0.2">
      <c r="G614" s="89">
        <v>154</v>
      </c>
      <c r="H614" s="89" t="s">
        <v>91</v>
      </c>
      <c r="I614" s="89" t="s">
        <v>858</v>
      </c>
      <c r="J614" s="89" t="s">
        <v>145</v>
      </c>
      <c r="K614" s="89" t="s">
        <v>146</v>
      </c>
      <c r="L614" s="89" t="s">
        <v>94</v>
      </c>
    </row>
    <row r="615" spans="7:12" x14ac:dyDescent="0.2">
      <c r="G615" s="89">
        <v>764</v>
      </c>
      <c r="H615" s="89" t="s">
        <v>91</v>
      </c>
      <c r="I615" s="89" t="s">
        <v>859</v>
      </c>
      <c r="J615" s="89" t="s">
        <v>145</v>
      </c>
      <c r="K615" s="89" t="s">
        <v>146</v>
      </c>
      <c r="L615" s="89" t="s">
        <v>94</v>
      </c>
    </row>
    <row r="616" spans="7:12" x14ac:dyDescent="0.2">
      <c r="G616" s="89">
        <v>152</v>
      </c>
      <c r="H616" s="89" t="s">
        <v>91</v>
      </c>
      <c r="I616" s="89" t="s">
        <v>860</v>
      </c>
      <c r="J616" s="89" t="s">
        <v>197</v>
      </c>
      <c r="K616" s="89" t="s">
        <v>198</v>
      </c>
      <c r="L616" s="89" t="s">
        <v>94</v>
      </c>
    </row>
    <row r="617" spans="7:12" x14ac:dyDescent="0.2">
      <c r="G617" s="89">
        <v>528</v>
      </c>
      <c r="H617" s="89" t="s">
        <v>91</v>
      </c>
      <c r="I617" s="89" t="s">
        <v>1203</v>
      </c>
      <c r="J617" s="89" t="s">
        <v>1038</v>
      </c>
      <c r="K617" s="89" t="s">
        <v>126</v>
      </c>
      <c r="L617" s="89" t="s">
        <v>94</v>
      </c>
    </row>
    <row r="618" spans="7:12" x14ac:dyDescent="0.2">
      <c r="G618" s="89">
        <v>529</v>
      </c>
      <c r="H618" s="89" t="s">
        <v>91</v>
      </c>
      <c r="I618" s="89" t="s">
        <v>861</v>
      </c>
      <c r="J618" s="89" t="s">
        <v>109</v>
      </c>
      <c r="K618" s="89" t="s">
        <v>110</v>
      </c>
      <c r="L618" s="89" t="s">
        <v>94</v>
      </c>
    </row>
    <row r="619" spans="7:12" x14ac:dyDescent="0.2">
      <c r="G619" s="89">
        <v>120</v>
      </c>
      <c r="H619" s="89" t="s">
        <v>91</v>
      </c>
      <c r="I619" s="89" t="s">
        <v>862</v>
      </c>
      <c r="J619" s="89" t="s">
        <v>109</v>
      </c>
      <c r="K619" s="89" t="s">
        <v>110</v>
      </c>
      <c r="L619" s="89" t="s">
        <v>94</v>
      </c>
    </row>
    <row r="620" spans="7:12" x14ac:dyDescent="0.2">
      <c r="G620" s="89">
        <v>923</v>
      </c>
      <c r="H620" s="89" t="s">
        <v>91</v>
      </c>
      <c r="I620" s="89" t="s">
        <v>863</v>
      </c>
      <c r="J620" s="89" t="s">
        <v>109</v>
      </c>
      <c r="K620" s="89" t="s">
        <v>110</v>
      </c>
      <c r="L620" s="89" t="s">
        <v>94</v>
      </c>
    </row>
    <row r="621" spans="7:12" x14ac:dyDescent="0.2">
      <c r="G621" s="89">
        <v>530</v>
      </c>
      <c r="H621" s="89" t="s">
        <v>91</v>
      </c>
      <c r="I621" s="89" t="s">
        <v>864</v>
      </c>
      <c r="J621" s="89" t="s">
        <v>121</v>
      </c>
      <c r="K621" s="89" t="s">
        <v>122</v>
      </c>
      <c r="L621" s="89" t="s">
        <v>94</v>
      </c>
    </row>
    <row r="622" spans="7:12" x14ac:dyDescent="0.2">
      <c r="G622" s="89">
        <v>119</v>
      </c>
      <c r="H622" s="89" t="s">
        <v>91</v>
      </c>
      <c r="I622" s="89" t="s">
        <v>865</v>
      </c>
      <c r="J622" s="89" t="s">
        <v>121</v>
      </c>
      <c r="K622" s="89" t="s">
        <v>122</v>
      </c>
      <c r="L622" s="89" t="s">
        <v>94</v>
      </c>
    </row>
    <row r="623" spans="7:12" x14ac:dyDescent="0.2">
      <c r="G623" s="89">
        <v>532</v>
      </c>
      <c r="H623" s="89" t="s">
        <v>91</v>
      </c>
      <c r="I623" s="89" t="s">
        <v>866</v>
      </c>
      <c r="J623" s="89" t="s">
        <v>121</v>
      </c>
      <c r="K623" s="89" t="s">
        <v>122</v>
      </c>
      <c r="L623" s="89" t="s">
        <v>94</v>
      </c>
    </row>
    <row r="624" spans="7:12" x14ac:dyDescent="0.2">
      <c r="G624" s="89">
        <v>531</v>
      </c>
      <c r="H624" s="89" t="s">
        <v>91</v>
      </c>
      <c r="I624" s="89" t="s">
        <v>867</v>
      </c>
      <c r="J624" s="89" t="s">
        <v>121</v>
      </c>
      <c r="K624" s="89" t="s">
        <v>122</v>
      </c>
      <c r="L624" s="89" t="s">
        <v>94</v>
      </c>
    </row>
    <row r="625" spans="7:12" x14ac:dyDescent="0.2">
      <c r="G625" s="89">
        <v>118</v>
      </c>
      <c r="H625" s="89" t="s">
        <v>91</v>
      </c>
      <c r="I625" s="89" t="s">
        <v>868</v>
      </c>
      <c r="J625" s="89" t="s">
        <v>134</v>
      </c>
      <c r="K625" s="89" t="s">
        <v>135</v>
      </c>
      <c r="L625" s="89" t="s">
        <v>94</v>
      </c>
    </row>
    <row r="626" spans="7:12" x14ac:dyDescent="0.2">
      <c r="G626" s="89">
        <v>1413</v>
      </c>
      <c r="H626" s="89" t="s">
        <v>91</v>
      </c>
      <c r="I626" s="89" t="s">
        <v>869</v>
      </c>
      <c r="J626" s="89" t="s">
        <v>134</v>
      </c>
      <c r="K626" s="89" t="s">
        <v>135</v>
      </c>
      <c r="L626" s="89" t="s">
        <v>94</v>
      </c>
    </row>
    <row r="627" spans="7:12" x14ac:dyDescent="0.2">
      <c r="G627" s="89">
        <v>9924</v>
      </c>
      <c r="H627" s="89" t="s">
        <v>107</v>
      </c>
      <c r="I627" s="89" t="s">
        <v>870</v>
      </c>
      <c r="J627" s="89" t="s">
        <v>257</v>
      </c>
      <c r="K627" s="89" t="s">
        <v>258</v>
      </c>
      <c r="L627" s="89" t="s">
        <v>94</v>
      </c>
    </row>
    <row r="628" spans="7:12" x14ac:dyDescent="0.2">
      <c r="G628" s="89">
        <v>9925</v>
      </c>
      <c r="H628" s="89" t="s">
        <v>107</v>
      </c>
      <c r="I628" s="89" t="s">
        <v>871</v>
      </c>
      <c r="J628" s="89" t="s">
        <v>257</v>
      </c>
      <c r="K628" s="89" t="s">
        <v>258</v>
      </c>
      <c r="L628" s="89" t="s">
        <v>94</v>
      </c>
    </row>
    <row r="629" spans="7:12" x14ac:dyDescent="0.2">
      <c r="G629" s="89">
        <v>9926</v>
      </c>
      <c r="H629" s="89" t="s">
        <v>107</v>
      </c>
      <c r="I629" s="89" t="s">
        <v>872</v>
      </c>
      <c r="J629" s="89" t="s">
        <v>257</v>
      </c>
      <c r="K629" s="89" t="s">
        <v>258</v>
      </c>
      <c r="L629" s="89" t="s">
        <v>94</v>
      </c>
    </row>
    <row r="630" spans="7:12" x14ac:dyDescent="0.2">
      <c r="G630" s="89">
        <v>13263</v>
      </c>
      <c r="H630" s="89" t="s">
        <v>91</v>
      </c>
      <c r="I630" s="89" t="s">
        <v>1204</v>
      </c>
      <c r="J630" s="89" t="s">
        <v>1038</v>
      </c>
      <c r="K630" s="89" t="s">
        <v>126</v>
      </c>
      <c r="L630" s="89" t="s">
        <v>94</v>
      </c>
    </row>
    <row r="631" spans="7:12" x14ac:dyDescent="0.2">
      <c r="G631" s="89">
        <v>401</v>
      </c>
      <c r="H631" s="89" t="s">
        <v>91</v>
      </c>
      <c r="I631" s="89" t="s">
        <v>1205</v>
      </c>
      <c r="J631" s="89" t="s">
        <v>1038</v>
      </c>
      <c r="K631" s="89" t="s">
        <v>126</v>
      </c>
      <c r="L631" s="89" t="s">
        <v>94</v>
      </c>
    </row>
    <row r="632" spans="7:12" x14ac:dyDescent="0.2">
      <c r="G632" s="89">
        <v>9905</v>
      </c>
      <c r="H632" s="89" t="s">
        <v>91</v>
      </c>
      <c r="I632" s="89" t="s">
        <v>1206</v>
      </c>
      <c r="J632" s="89" t="s">
        <v>1038</v>
      </c>
      <c r="K632" s="89" t="s">
        <v>126</v>
      </c>
      <c r="L632" s="89" t="s">
        <v>94</v>
      </c>
    </row>
    <row r="633" spans="7:12" x14ac:dyDescent="0.2">
      <c r="G633" s="89">
        <v>9906</v>
      </c>
      <c r="H633" s="89" t="s">
        <v>91</v>
      </c>
      <c r="I633" s="89" t="s">
        <v>1207</v>
      </c>
      <c r="J633" s="89" t="s">
        <v>1038</v>
      </c>
      <c r="K633" s="89" t="s">
        <v>126</v>
      </c>
      <c r="L633" s="89" t="s">
        <v>94</v>
      </c>
    </row>
    <row r="634" spans="7:12" x14ac:dyDescent="0.2">
      <c r="G634" s="89">
        <v>9916</v>
      </c>
      <c r="H634" s="89" t="s">
        <v>91</v>
      </c>
      <c r="I634" s="89" t="s">
        <v>1208</v>
      </c>
      <c r="J634" s="89" t="s">
        <v>1038</v>
      </c>
      <c r="K634" s="89" t="s">
        <v>126</v>
      </c>
      <c r="L634" s="89" t="s">
        <v>94</v>
      </c>
    </row>
    <row r="635" spans="7:12" x14ac:dyDescent="0.2">
      <c r="G635" s="89">
        <v>9917</v>
      </c>
      <c r="H635" s="89" t="s">
        <v>91</v>
      </c>
      <c r="I635" s="89" t="s">
        <v>1209</v>
      </c>
      <c r="J635" s="89" t="s">
        <v>1038</v>
      </c>
      <c r="K635" s="89" t="s">
        <v>126</v>
      </c>
      <c r="L635" s="89" t="s">
        <v>94</v>
      </c>
    </row>
    <row r="636" spans="7:12" x14ac:dyDescent="0.2">
      <c r="G636" s="89">
        <v>12088</v>
      </c>
      <c r="H636" s="89" t="s">
        <v>91</v>
      </c>
      <c r="I636" s="89" t="s">
        <v>1210</v>
      </c>
      <c r="J636" s="89" t="s">
        <v>1038</v>
      </c>
      <c r="K636" s="89" t="s">
        <v>126</v>
      </c>
      <c r="L636" s="89" t="s">
        <v>94</v>
      </c>
    </row>
    <row r="637" spans="7:12" x14ac:dyDescent="0.2">
      <c r="G637" s="89">
        <v>2049</v>
      </c>
      <c r="H637" s="89" t="s">
        <v>91</v>
      </c>
      <c r="I637" s="89" t="s">
        <v>1211</v>
      </c>
      <c r="J637" s="89" t="s">
        <v>1038</v>
      </c>
      <c r="K637" s="89" t="s">
        <v>126</v>
      </c>
      <c r="L637" s="89" t="s">
        <v>94</v>
      </c>
    </row>
    <row r="638" spans="7:12" x14ac:dyDescent="0.2">
      <c r="G638" s="89">
        <v>8624</v>
      </c>
      <c r="H638" s="89" t="s">
        <v>91</v>
      </c>
      <c r="I638" s="89" t="s">
        <v>1212</v>
      </c>
      <c r="J638" s="89" t="s">
        <v>1038</v>
      </c>
      <c r="K638" s="89" t="s">
        <v>126</v>
      </c>
      <c r="L638" s="89" t="s">
        <v>94</v>
      </c>
    </row>
    <row r="639" spans="7:12" x14ac:dyDescent="0.2">
      <c r="G639" s="89">
        <v>961</v>
      </c>
      <c r="H639" s="89" t="s">
        <v>91</v>
      </c>
      <c r="I639" s="89" t="s">
        <v>1213</v>
      </c>
      <c r="J639" s="89" t="s">
        <v>1038</v>
      </c>
      <c r="K639" s="89" t="s">
        <v>126</v>
      </c>
      <c r="L639" s="89" t="s">
        <v>94</v>
      </c>
    </row>
    <row r="640" spans="7:12" x14ac:dyDescent="0.2">
      <c r="G640" s="89">
        <v>211</v>
      </c>
      <c r="H640" s="89" t="s">
        <v>91</v>
      </c>
      <c r="I640" s="89" t="s">
        <v>1214</v>
      </c>
      <c r="J640" s="89" t="s">
        <v>1038</v>
      </c>
      <c r="K640" s="89" t="s">
        <v>126</v>
      </c>
      <c r="L640" s="89" t="s">
        <v>94</v>
      </c>
    </row>
    <row r="641" spans="7:12" x14ac:dyDescent="0.2">
      <c r="G641" s="89">
        <v>385</v>
      </c>
      <c r="H641" s="89" t="s">
        <v>91</v>
      </c>
      <c r="I641" s="89" t="s">
        <v>1215</v>
      </c>
      <c r="J641" s="89" t="s">
        <v>1038</v>
      </c>
      <c r="K641" s="89" t="s">
        <v>126</v>
      </c>
      <c r="L641" s="89" t="s">
        <v>94</v>
      </c>
    </row>
    <row r="642" spans="7:12" x14ac:dyDescent="0.2">
      <c r="G642" s="89">
        <v>9529</v>
      </c>
      <c r="H642" s="89" t="s">
        <v>91</v>
      </c>
      <c r="I642" s="89" t="s">
        <v>1216</v>
      </c>
      <c r="J642" s="89" t="s">
        <v>1038</v>
      </c>
      <c r="K642" s="89" t="s">
        <v>126</v>
      </c>
      <c r="L642" s="89" t="s">
        <v>94</v>
      </c>
    </row>
    <row r="643" spans="7:12" x14ac:dyDescent="0.2">
      <c r="G643" s="89">
        <v>13501</v>
      </c>
      <c r="H643" s="89" t="s">
        <v>91</v>
      </c>
      <c r="I643" s="89" t="s">
        <v>875</v>
      </c>
      <c r="J643" s="89" t="s">
        <v>145</v>
      </c>
      <c r="K643" s="89" t="s">
        <v>146</v>
      </c>
      <c r="L643" s="89" t="s">
        <v>94</v>
      </c>
    </row>
    <row r="644" spans="7:12" x14ac:dyDescent="0.2">
      <c r="G644" s="89">
        <v>9744</v>
      </c>
      <c r="H644" s="89" t="s">
        <v>91</v>
      </c>
      <c r="I644" s="89" t="s">
        <v>876</v>
      </c>
      <c r="J644" s="89" t="s">
        <v>145</v>
      </c>
      <c r="K644" s="89" t="s">
        <v>146</v>
      </c>
      <c r="L644" s="89" t="s">
        <v>94</v>
      </c>
    </row>
    <row r="645" spans="7:12" x14ac:dyDescent="0.2">
      <c r="G645" s="89">
        <v>9745</v>
      </c>
      <c r="H645" s="89" t="s">
        <v>91</v>
      </c>
      <c r="I645" s="89" t="s">
        <v>877</v>
      </c>
      <c r="J645" s="89" t="s">
        <v>145</v>
      </c>
      <c r="K645" s="89" t="s">
        <v>146</v>
      </c>
      <c r="L645" s="89" t="s">
        <v>94</v>
      </c>
    </row>
    <row r="646" spans="7:12" x14ac:dyDescent="0.2">
      <c r="G646" s="89">
        <v>502</v>
      </c>
      <c r="H646" s="89" t="s">
        <v>91</v>
      </c>
      <c r="I646" s="89" t="s">
        <v>878</v>
      </c>
      <c r="J646" s="89" t="s">
        <v>145</v>
      </c>
      <c r="K646" s="89" t="s">
        <v>146</v>
      </c>
      <c r="L646" s="89" t="s">
        <v>94</v>
      </c>
    </row>
    <row r="647" spans="7:12" x14ac:dyDescent="0.2">
      <c r="G647" s="89">
        <v>761</v>
      </c>
      <c r="H647" s="89" t="s">
        <v>91</v>
      </c>
      <c r="I647" s="89" t="s">
        <v>879</v>
      </c>
      <c r="J647" s="89" t="s">
        <v>145</v>
      </c>
      <c r="K647" s="89" t="s">
        <v>146</v>
      </c>
      <c r="L647" s="89" t="s">
        <v>94</v>
      </c>
    </row>
    <row r="648" spans="7:12" x14ac:dyDescent="0.2">
      <c r="G648" s="89">
        <v>762</v>
      </c>
      <c r="H648" s="89" t="s">
        <v>91</v>
      </c>
      <c r="I648" s="89" t="s">
        <v>880</v>
      </c>
      <c r="J648" s="89" t="s">
        <v>145</v>
      </c>
      <c r="K648" s="89" t="s">
        <v>146</v>
      </c>
      <c r="L648" s="89" t="s">
        <v>94</v>
      </c>
    </row>
    <row r="649" spans="7:12" x14ac:dyDescent="0.2">
      <c r="G649" s="89">
        <v>1334</v>
      </c>
      <c r="H649" s="89" t="s">
        <v>91</v>
      </c>
      <c r="I649" s="89" t="s">
        <v>881</v>
      </c>
      <c r="J649" s="89" t="s">
        <v>145</v>
      </c>
      <c r="K649" s="89" t="s">
        <v>146</v>
      </c>
      <c r="L649" s="89" t="s">
        <v>94</v>
      </c>
    </row>
    <row r="650" spans="7:12" x14ac:dyDescent="0.2">
      <c r="G650" s="89">
        <v>1335</v>
      </c>
      <c r="H650" s="89" t="s">
        <v>91</v>
      </c>
      <c r="I650" s="89" t="s">
        <v>882</v>
      </c>
      <c r="J650" s="89" t="s">
        <v>145</v>
      </c>
      <c r="K650" s="89" t="s">
        <v>146</v>
      </c>
      <c r="L650" s="89" t="s">
        <v>94</v>
      </c>
    </row>
    <row r="651" spans="7:12" x14ac:dyDescent="0.2">
      <c r="G651" s="89">
        <v>1368</v>
      </c>
      <c r="H651" s="89" t="s">
        <v>91</v>
      </c>
      <c r="I651" s="89" t="s">
        <v>883</v>
      </c>
      <c r="J651" s="89" t="s">
        <v>145</v>
      </c>
      <c r="K651" s="89" t="s">
        <v>146</v>
      </c>
      <c r="L651" s="89" t="s">
        <v>94</v>
      </c>
    </row>
    <row r="652" spans="7:12" x14ac:dyDescent="0.2">
      <c r="G652" s="89">
        <v>1484</v>
      </c>
      <c r="H652" s="89" t="s">
        <v>91</v>
      </c>
      <c r="I652" s="89" t="s">
        <v>884</v>
      </c>
      <c r="J652" s="89" t="s">
        <v>145</v>
      </c>
      <c r="K652" s="89" t="s">
        <v>146</v>
      </c>
      <c r="L652" s="89" t="s">
        <v>94</v>
      </c>
    </row>
    <row r="653" spans="7:12" x14ac:dyDescent="0.2">
      <c r="G653" s="89">
        <v>1524</v>
      </c>
      <c r="H653" s="89" t="s">
        <v>91</v>
      </c>
      <c r="I653" s="89" t="s">
        <v>885</v>
      </c>
      <c r="J653" s="89" t="s">
        <v>145</v>
      </c>
      <c r="K653" s="89" t="s">
        <v>146</v>
      </c>
      <c r="L653" s="89" t="s">
        <v>94</v>
      </c>
    </row>
    <row r="654" spans="7:12" x14ac:dyDescent="0.2">
      <c r="G654" s="89">
        <v>101</v>
      </c>
      <c r="H654" s="89" t="s">
        <v>91</v>
      </c>
      <c r="I654" s="89" t="s">
        <v>886</v>
      </c>
      <c r="J654" s="89" t="s">
        <v>145</v>
      </c>
      <c r="K654" s="89" t="s">
        <v>146</v>
      </c>
      <c r="L654" s="89" t="s">
        <v>94</v>
      </c>
    </row>
    <row r="655" spans="7:12" x14ac:dyDescent="0.2">
      <c r="G655" s="89">
        <v>9742</v>
      </c>
      <c r="H655" s="89" t="s">
        <v>91</v>
      </c>
      <c r="I655" s="89" t="s">
        <v>887</v>
      </c>
      <c r="J655" s="89" t="s">
        <v>145</v>
      </c>
      <c r="K655" s="89" t="s">
        <v>146</v>
      </c>
      <c r="L655" s="89" t="s">
        <v>94</v>
      </c>
    </row>
    <row r="656" spans="7:12" x14ac:dyDescent="0.2">
      <c r="G656" s="89">
        <v>839</v>
      </c>
      <c r="H656" s="89" t="s">
        <v>107</v>
      </c>
      <c r="I656" s="89" t="s">
        <v>1217</v>
      </c>
      <c r="J656" s="89" t="s">
        <v>145</v>
      </c>
      <c r="K656" s="89" t="s">
        <v>990</v>
      </c>
      <c r="L656" s="89" t="s">
        <v>94</v>
      </c>
    </row>
    <row r="657" spans="7:12" x14ac:dyDescent="0.2">
      <c r="G657" s="89">
        <v>840</v>
      </c>
      <c r="H657" s="89" t="s">
        <v>107</v>
      </c>
      <c r="I657" s="89" t="s">
        <v>1218</v>
      </c>
      <c r="J657" s="89" t="s">
        <v>145</v>
      </c>
      <c r="K657" s="89" t="s">
        <v>1223</v>
      </c>
      <c r="L657" s="89" t="s">
        <v>94</v>
      </c>
    </row>
    <row r="658" spans="7:12" x14ac:dyDescent="0.2">
      <c r="G658" s="89">
        <v>845</v>
      </c>
      <c r="H658" s="89" t="s">
        <v>107</v>
      </c>
      <c r="I658" s="89" t="s">
        <v>1219</v>
      </c>
      <c r="J658" s="89" t="s">
        <v>145</v>
      </c>
      <c r="K658" s="89" t="s">
        <v>1224</v>
      </c>
      <c r="L658" s="89" t="s">
        <v>94</v>
      </c>
    </row>
    <row r="659" spans="7:12" x14ac:dyDescent="0.2">
      <c r="G659" s="89">
        <v>842</v>
      </c>
      <c r="H659" s="89" t="s">
        <v>107</v>
      </c>
      <c r="I659" s="89" t="s">
        <v>1220</v>
      </c>
      <c r="J659" s="89" t="s">
        <v>145</v>
      </c>
      <c r="K659" s="89" t="s">
        <v>1225</v>
      </c>
      <c r="L659" s="89" t="s">
        <v>94</v>
      </c>
    </row>
    <row r="660" spans="7:12" x14ac:dyDescent="0.2">
      <c r="G660" s="89">
        <v>844</v>
      </c>
      <c r="H660" s="89" t="s">
        <v>107</v>
      </c>
      <c r="I660" s="89" t="s">
        <v>1221</v>
      </c>
      <c r="J660" s="89" t="s">
        <v>145</v>
      </c>
      <c r="K660" s="89" t="s">
        <v>1226</v>
      </c>
      <c r="L660" s="89" t="s">
        <v>94</v>
      </c>
    </row>
    <row r="661" spans="7:12" x14ac:dyDescent="0.2">
      <c r="G661" s="89">
        <v>616</v>
      </c>
      <c r="H661" s="89" t="s">
        <v>107</v>
      </c>
      <c r="I661" s="89" t="s">
        <v>1222</v>
      </c>
      <c r="J661" s="89" t="s">
        <v>145</v>
      </c>
      <c r="K661" s="89" t="s">
        <v>1227</v>
      </c>
      <c r="L661" s="89" t="s">
        <v>94</v>
      </c>
    </row>
    <row r="662" spans="7:12" x14ac:dyDescent="0.2">
      <c r="G662" s="78">
        <v>10000</v>
      </c>
      <c r="H662" s="78"/>
      <c r="I662" s="79" t="s">
        <v>980</v>
      </c>
      <c r="J662" s="79" t="s">
        <v>88</v>
      </c>
      <c r="K662" s="79" t="s">
        <v>983</v>
      </c>
      <c r="L662" s="79" t="s">
        <v>94</v>
      </c>
    </row>
    <row r="663" spans="7:12" x14ac:dyDescent="0.2">
      <c r="G663" s="78">
        <v>10000</v>
      </c>
      <c r="H663" s="78"/>
      <c r="I663" s="79" t="s">
        <v>980</v>
      </c>
      <c r="J663" s="79" t="s">
        <v>88</v>
      </c>
      <c r="K663" s="79" t="s">
        <v>983</v>
      </c>
      <c r="L663" s="79" t="s">
        <v>94</v>
      </c>
    </row>
    <row r="664" spans="7:12" x14ac:dyDescent="0.2">
      <c r="G664" s="78">
        <v>10000</v>
      </c>
      <c r="H664" s="78"/>
      <c r="I664" s="79" t="s">
        <v>980</v>
      </c>
      <c r="J664" s="79" t="s">
        <v>88</v>
      </c>
      <c r="K664" s="79" t="s">
        <v>983</v>
      </c>
      <c r="L664" s="79" t="s">
        <v>94</v>
      </c>
    </row>
    <row r="665" spans="7:12" x14ac:dyDescent="0.2">
      <c r="G665" s="78">
        <v>10000</v>
      </c>
      <c r="H665" s="78"/>
      <c r="I665" s="79" t="s">
        <v>980</v>
      </c>
      <c r="J665" s="79" t="s">
        <v>88</v>
      </c>
      <c r="K665" s="79" t="s">
        <v>983</v>
      </c>
      <c r="L665" s="79" t="s">
        <v>94</v>
      </c>
    </row>
    <row r="666" spans="7:12" x14ac:dyDescent="0.2">
      <c r="G666" s="78">
        <v>10000</v>
      </c>
      <c r="H666" s="78"/>
      <c r="I666" s="79" t="s">
        <v>980</v>
      </c>
      <c r="J666" s="79" t="s">
        <v>88</v>
      </c>
      <c r="K666" s="79" t="s">
        <v>983</v>
      </c>
      <c r="L666" s="79" t="s">
        <v>94</v>
      </c>
    </row>
    <row r="667" spans="7:12" x14ac:dyDescent="0.2">
      <c r="G667" s="78">
        <v>10000</v>
      </c>
      <c r="H667" s="78"/>
      <c r="I667" s="79" t="s">
        <v>980</v>
      </c>
      <c r="J667" s="79" t="s">
        <v>88</v>
      </c>
      <c r="K667" s="79" t="s">
        <v>983</v>
      </c>
      <c r="L667" s="79" t="s">
        <v>94</v>
      </c>
    </row>
    <row r="668" spans="7:12" x14ac:dyDescent="0.2">
      <c r="G668" s="78">
        <v>10000</v>
      </c>
      <c r="H668" s="78"/>
      <c r="I668" s="79" t="s">
        <v>980</v>
      </c>
      <c r="J668" s="79" t="s">
        <v>88</v>
      </c>
      <c r="K668" s="79" t="s">
        <v>983</v>
      </c>
      <c r="L668" s="79" t="s">
        <v>94</v>
      </c>
    </row>
    <row r="669" spans="7:12" x14ac:dyDescent="0.2">
      <c r="G669" s="78">
        <v>10000</v>
      </c>
      <c r="H669" s="78"/>
      <c r="I669" s="79" t="s">
        <v>980</v>
      </c>
      <c r="J669" s="79" t="s">
        <v>88</v>
      </c>
      <c r="K669" s="79" t="s">
        <v>983</v>
      </c>
      <c r="L669" s="79" t="s">
        <v>94</v>
      </c>
    </row>
    <row r="670" spans="7:12" x14ac:dyDescent="0.2">
      <c r="G670" s="78">
        <v>10000</v>
      </c>
      <c r="H670" s="78"/>
      <c r="I670" s="79" t="s">
        <v>980</v>
      </c>
      <c r="J670" s="79" t="s">
        <v>88</v>
      </c>
      <c r="K670" s="79" t="s">
        <v>983</v>
      </c>
      <c r="L670" s="79" t="s">
        <v>94</v>
      </c>
    </row>
    <row r="671" spans="7:12" x14ac:dyDescent="0.2">
      <c r="G671" s="78">
        <v>10000</v>
      </c>
      <c r="H671" s="78"/>
      <c r="I671" s="79" t="s">
        <v>980</v>
      </c>
      <c r="J671" s="79" t="s">
        <v>88</v>
      </c>
      <c r="K671" s="79" t="s">
        <v>983</v>
      </c>
      <c r="L671" s="79" t="s">
        <v>94</v>
      </c>
    </row>
    <row r="672" spans="7:12" x14ac:dyDescent="0.2">
      <c r="G672" s="78">
        <v>10000</v>
      </c>
      <c r="H672" s="78"/>
      <c r="I672" s="79" t="s">
        <v>980</v>
      </c>
      <c r="J672" s="79" t="s">
        <v>88</v>
      </c>
      <c r="K672" s="79" t="s">
        <v>983</v>
      </c>
      <c r="L672" s="79" t="s">
        <v>94</v>
      </c>
    </row>
    <row r="673" spans="7:12" x14ac:dyDescent="0.2">
      <c r="G673" s="78">
        <v>10000</v>
      </c>
      <c r="H673" s="78"/>
      <c r="I673" s="79" t="s">
        <v>980</v>
      </c>
      <c r="J673" s="79" t="s">
        <v>88</v>
      </c>
      <c r="K673" s="79" t="s">
        <v>983</v>
      </c>
      <c r="L673" s="79" t="s">
        <v>94</v>
      </c>
    </row>
    <row r="674" spans="7:12" x14ac:dyDescent="0.2">
      <c r="G674" s="78">
        <v>10000</v>
      </c>
      <c r="H674" s="78"/>
      <c r="I674" s="79" t="s">
        <v>980</v>
      </c>
      <c r="J674" s="79" t="s">
        <v>88</v>
      </c>
      <c r="K674" s="79" t="s">
        <v>983</v>
      </c>
      <c r="L674" s="79" t="s">
        <v>94</v>
      </c>
    </row>
    <row r="675" spans="7:12" x14ac:dyDescent="0.2">
      <c r="G675" s="78">
        <v>10000</v>
      </c>
      <c r="H675" s="78"/>
      <c r="I675" s="79" t="s">
        <v>980</v>
      </c>
      <c r="J675" s="79" t="s">
        <v>88</v>
      </c>
      <c r="K675" s="79" t="s">
        <v>983</v>
      </c>
      <c r="L675" s="79" t="s">
        <v>94</v>
      </c>
    </row>
  </sheetData>
  <sheetProtection password="EEFC" sheet="1" objects="1" scenarios="1" formatCells="0" formatColumns="0" formatRows="0" autoFilter="0"/>
  <sortState xmlns:xlrd2="http://schemas.microsoft.com/office/spreadsheetml/2017/richdata2" ref="A4:G2449">
    <sortCondition ref="F4:F2449"/>
    <sortCondition ref="D4:D2449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8ff6c565afecc61bbf55733b550bf441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dd568f90d89ff33af41bf918545bb213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a46656d4-8850-49b3-aebd-68bd05f7f43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AECA8AE-D0F7-4D62-8205-3F94F9B2C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הנחיות</vt:lpstr>
      <vt:lpstr>פרסום מרכיבי תשואה</vt:lpstr>
      <vt:lpstr>Var</vt:lpstr>
      <vt:lpstr>Periods</vt:lpstr>
      <vt:lpstr>Quarters</vt:lpstr>
      <vt:lpstr>Tab_Type</vt:lpstr>
      <vt:lpstr>TabA</vt:lpstr>
      <vt:lpstr>TabB</vt:lpstr>
      <vt:lpstr>TabC</vt:lpstr>
      <vt:lpstr>Var!Track_Info</vt:lpstr>
      <vt:lpstr>type</vt:lpstr>
      <vt:lpstr>הנחיות!WPrint_Area_W</vt:lpstr>
      <vt:lpstr>'פרסום מרכיבי תשואה'!WPrint_Area_W</vt:lpstr>
      <vt:lpstr>Var!Years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יגאל שלפר</cp:lastModifiedBy>
  <cp:lastPrinted>2021-05-27T06:23:48Z</cp:lastPrinted>
  <dcterms:created xsi:type="dcterms:W3CDTF">2016-08-07T08:05:35Z</dcterms:created>
  <dcterms:modified xsi:type="dcterms:W3CDTF">2026-07-23T03:11:36Z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