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ED3C22DD-2C48-43C4-884E-23DACC2DD231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4" i="6"/>
  <c r="B25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U7" i="8"/>
  <c r="W3" i="8" l="1"/>
  <c r="B26" i="6" s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<sst xmlns="http://schemas.openxmlformats.org/spreadsheetml/2006/main" count="5671" uniqueCount="1342">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</sst>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3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195</v>
      </c>
      <c r="C20" s="83" t="str">
        <f>VLOOKUP(B20,Tab_Type,2,0)</f>
        <v>TabC</v>
      </c>
    </row>
    <row r="21" spans="1:4" ht="15" x14ac:dyDescent="0.25">
      <c r="A21" s="30" t="s">
        <v>965</v>
      </c>
      <c r="B21" s="84">
        <v>212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אגד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קרן הגמלאות של חברי אגד בע"מ</v>
      </c>
      <c r="C24" s="77">
        <v>4</v>
      </c>
    </row>
    <row r="25" spans="1:4" x14ac:dyDescent="0.2">
      <c r="A25" s="30" t="s">
        <v>963</v>
      </c>
      <c r="B25" s="85">
        <f ca="1">IFERROR(VLOOKUP($B$21,INDIRECT($C$20),C25,0),"מספר ח.פ.")</f>
        <v>520020447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520020447_P212_Yield226.xlsx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zoomScaleNormal="100" workbookViewId="0">
      <selection activeCell="E61" sqref="E61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212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אגד</v>
      </c>
      <c r="D3" s="56"/>
    </row>
    <row r="4" spans="2:31" ht="18.75" x14ac:dyDescent="0.3">
      <c r="B4" s="21" t="s">
        <v>27</v>
      </c>
      <c r="C4" s="56" t="str">
        <f ca="1">הנחיות!B24</f>
        <v>קרן הגמלאות של חברי אגד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0</v>
      </c>
      <c r="D7" s="59">
        <v>2.453E-2</v>
      </c>
      <c r="E7" s="67">
        <v>4.0000000000000003E-5</v>
      </c>
      <c r="F7" s="68">
        <v>2.2450000000000001E-2</v>
      </c>
      <c r="G7" s="58">
        <v>6.0000000000000002E-5</v>
      </c>
      <c r="H7" s="59">
        <v>2.3529999999999999E-2</v>
      </c>
      <c r="I7" s="67">
        <v>-4.0000000000000003E-5</v>
      </c>
      <c r="J7" s="68">
        <v>2.4729999999999999E-2</v>
      </c>
      <c r="K7" s="58">
        <v>-5.0000000000000002E-5</v>
      </c>
      <c r="L7" s="59">
        <v>1.8749999999999999E-2</v>
      </c>
      <c r="M7" s="67">
        <v>1.7000000000000001E-4</v>
      </c>
      <c r="N7" s="68">
        <v>1.9939999999999999E-2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-2.3000000000000001E-4</v>
      </c>
      <c r="D8" s="59">
        <v>0.81525999999999998</v>
      </c>
      <c r="E8" s="67">
        <v>-3.0000000000000001E-3</v>
      </c>
      <c r="F8" s="68">
        <v>0.81698999999999999</v>
      </c>
      <c r="G8" s="58">
        <v>-1.042E-2</v>
      </c>
      <c r="H8" s="59">
        <v>0.81847999999999999</v>
      </c>
      <c r="I8" s="67">
        <v>7.9699999999999997E-3</v>
      </c>
      <c r="J8" s="68">
        <v>0.82613000000000003</v>
      </c>
      <c r="K8" s="58">
        <v>1.6820000000000002E-2</v>
      </c>
      <c r="L8" s="59">
        <v>0.83560999999999996</v>
      </c>
      <c r="M8" s="67">
        <v>1.32E-3</v>
      </c>
      <c r="N8" s="68">
        <v>0.84065000000000001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2.0000000000000002E-5</v>
      </c>
      <c r="D11" s="59">
        <v>1.6420000000000001E-2</v>
      </c>
      <c r="E11" s="67">
        <v>-4.0000000000000003E-5</v>
      </c>
      <c r="F11" s="68">
        <v>1.6480000000000002E-2</v>
      </c>
      <c r="G11" s="58">
        <v>-8.0000000000000007E-5</v>
      </c>
      <c r="H11" s="59">
        <v>1.653E-2</v>
      </c>
      <c r="I11" s="67">
        <v>2.0000000000000001E-4</v>
      </c>
      <c r="J11" s="68">
        <v>1.6379999999999999E-2</v>
      </c>
      <c r="K11" s="58">
        <v>2.5000000000000001E-4</v>
      </c>
      <c r="L11" s="59">
        <v>1.5720000000000001E-2</v>
      </c>
      <c r="M11" s="67">
        <v>3.0000000000000001E-5</v>
      </c>
      <c r="N11" s="68">
        <v>1.5650000000000001E-2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0</v>
      </c>
      <c r="D12" s="59">
        <v>1.5299999999999999E-3</v>
      </c>
      <c r="E12" s="67">
        <v>0</v>
      </c>
      <c r="F12" s="68">
        <v>1.5299999999999999E-3</v>
      </c>
      <c r="G12" s="58">
        <v>0</v>
      </c>
      <c r="H12" s="59">
        <v>1.5299999999999999E-3</v>
      </c>
      <c r="I12" s="67">
        <v>2.0000000000000002E-5</v>
      </c>
      <c r="J12" s="68">
        <v>1.56E-3</v>
      </c>
      <c r="K12" s="58">
        <v>3.0000000000000001E-5</v>
      </c>
      <c r="L12" s="59">
        <v>1.57E-3</v>
      </c>
      <c r="M12" s="67">
        <v>1.0000000000000001E-5</v>
      </c>
      <c r="N12" s="68">
        <v>1.5900000000000001E-3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0</v>
      </c>
      <c r="D13" s="59">
        <v>0</v>
      </c>
      <c r="E13" s="67">
        <v>0</v>
      </c>
      <c r="F13" s="68">
        <v>0</v>
      </c>
      <c r="G13" s="58">
        <v>0</v>
      </c>
      <c r="H13" s="59">
        <v>0</v>
      </c>
      <c r="I13" s="67">
        <v>0</v>
      </c>
      <c r="J13" s="68">
        <v>0</v>
      </c>
      <c r="K13" s="58">
        <v>0</v>
      </c>
      <c r="L13" s="59">
        <v>0</v>
      </c>
      <c r="M13" s="67">
        <v>0</v>
      </c>
      <c r="N13" s="68">
        <v>0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9.3999999999999997E-4</v>
      </c>
      <c r="D14" s="59">
        <v>8.1890000000000004E-2</v>
      </c>
      <c r="E14" s="67">
        <v>1.39E-3</v>
      </c>
      <c r="F14" s="68">
        <v>8.1869999999999998E-2</v>
      </c>
      <c r="G14" s="58">
        <v>-4.2700000000000004E-3</v>
      </c>
      <c r="H14" s="59">
        <v>8.1680000000000003E-2</v>
      </c>
      <c r="I14" s="67">
        <v>3.13E-3</v>
      </c>
      <c r="J14" s="68">
        <v>7.714E-2</v>
      </c>
      <c r="K14" s="58">
        <v>5.2999999999999998E-4</v>
      </c>
      <c r="L14" s="59">
        <v>7.9780000000000004E-2</v>
      </c>
      <c r="M14" s="67">
        <v>1.73E-3</v>
      </c>
      <c r="N14" s="68">
        <v>7.9380000000000006E-2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0</v>
      </c>
      <c r="D15" s="59">
        <v>0</v>
      </c>
      <c r="E15" s="67">
        <v>0</v>
      </c>
      <c r="F15" s="68">
        <v>0</v>
      </c>
      <c r="G15" s="58">
        <v>0</v>
      </c>
      <c r="H15" s="59">
        <v>0</v>
      </c>
      <c r="I15" s="67">
        <v>0</v>
      </c>
      <c r="J15" s="68">
        <v>0</v>
      </c>
      <c r="K15" s="58">
        <v>0</v>
      </c>
      <c r="L15" s="59">
        <v>0</v>
      </c>
      <c r="M15" s="67">
        <v>0</v>
      </c>
      <c r="N15" s="68">
        <v>0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0</v>
      </c>
      <c r="D16" s="59">
        <v>7.6999999999999996E-4</v>
      </c>
      <c r="E16" s="67">
        <v>6.0000000000000002E-5</v>
      </c>
      <c r="F16" s="68">
        <v>7.6999999999999996E-4</v>
      </c>
      <c r="G16" s="58">
        <v>0</v>
      </c>
      <c r="H16" s="59">
        <v>8.0999999999999996E-4</v>
      </c>
      <c r="I16" s="67">
        <v>0</v>
      </c>
      <c r="J16" s="68">
        <v>8.1999999999999998E-4</v>
      </c>
      <c r="K16" s="58">
        <v>0</v>
      </c>
      <c r="L16" s="59">
        <v>8.1999999999999998E-4</v>
      </c>
      <c r="M16" s="67">
        <v>0</v>
      </c>
      <c r="N16" s="68">
        <v>8.0999999999999996E-4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0</v>
      </c>
      <c r="D17" s="59">
        <v>0</v>
      </c>
      <c r="E17" s="67">
        <v>0</v>
      </c>
      <c r="F17" s="68">
        <v>0</v>
      </c>
      <c r="G17" s="58">
        <v>0</v>
      </c>
      <c r="H17" s="59">
        <v>0</v>
      </c>
      <c r="I17" s="67">
        <v>0</v>
      </c>
      <c r="J17" s="68">
        <v>0</v>
      </c>
      <c r="K17" s="58">
        <v>0</v>
      </c>
      <c r="L17" s="59">
        <v>0</v>
      </c>
      <c r="M17" s="67">
        <v>0</v>
      </c>
      <c r="N17" s="68">
        <v>0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0</v>
      </c>
      <c r="D18" s="59">
        <v>0</v>
      </c>
      <c r="E18" s="67">
        <v>0</v>
      </c>
      <c r="F18" s="68">
        <v>0</v>
      </c>
      <c r="G18" s="58">
        <v>0</v>
      </c>
      <c r="H18" s="59">
        <v>0</v>
      </c>
      <c r="I18" s="67">
        <v>0</v>
      </c>
      <c r="J18" s="68">
        <v>0</v>
      </c>
      <c r="K18" s="58">
        <v>0</v>
      </c>
      <c r="L18" s="59">
        <v>0</v>
      </c>
      <c r="M18" s="67">
        <v>0</v>
      </c>
      <c r="N18" s="68">
        <v>0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0</v>
      </c>
      <c r="D21" s="59">
        <v>0</v>
      </c>
      <c r="E21" s="67">
        <v>0</v>
      </c>
      <c r="F21" s="68">
        <v>0</v>
      </c>
      <c r="G21" s="58">
        <v>0</v>
      </c>
      <c r="H21" s="59">
        <v>0</v>
      </c>
      <c r="I21" s="67">
        <v>0</v>
      </c>
      <c r="J21" s="68">
        <v>0</v>
      </c>
      <c r="K21" s="58">
        <v>0</v>
      </c>
      <c r="L21" s="59">
        <v>0</v>
      </c>
      <c r="M21" s="67">
        <v>0</v>
      </c>
      <c r="N21" s="68">
        <v>0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9.0000000000000006E-5</v>
      </c>
      <c r="D22" s="59">
        <v>3.4660000000000003E-2</v>
      </c>
      <c r="E22" s="67">
        <v>9.0000000000000006E-5</v>
      </c>
      <c r="F22" s="68">
        <v>3.4889999999999997E-2</v>
      </c>
      <c r="G22" s="58">
        <v>8.0000000000000007E-5</v>
      </c>
      <c r="H22" s="59">
        <v>3.125E-2</v>
      </c>
      <c r="I22" s="67">
        <v>1.1E-4</v>
      </c>
      <c r="J22" s="68">
        <v>2.656E-2</v>
      </c>
      <c r="K22" s="58">
        <v>8.0000000000000007E-5</v>
      </c>
      <c r="L22" s="59">
        <v>2.1229999999999999E-2</v>
      </c>
      <c r="M22" s="67">
        <v>6.0000000000000002E-5</v>
      </c>
      <c r="N22" s="68">
        <v>1.678E-2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0</v>
      </c>
      <c r="E23" s="67">
        <v>0</v>
      </c>
      <c r="F23" s="68">
        <v>0</v>
      </c>
      <c r="G23" s="58">
        <v>0</v>
      </c>
      <c r="H23" s="59">
        <v>0</v>
      </c>
      <c r="I23" s="67">
        <v>0</v>
      </c>
      <c r="J23" s="68">
        <v>0</v>
      </c>
      <c r="K23" s="58">
        <v>0</v>
      </c>
      <c r="L23" s="59">
        <v>0</v>
      </c>
      <c r="M23" s="67">
        <v>0</v>
      </c>
      <c r="N23" s="68">
        <v>0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0</v>
      </c>
      <c r="D24" s="59">
        <v>0</v>
      </c>
      <c r="E24" s="67">
        <v>0</v>
      </c>
      <c r="F24" s="68">
        <v>0</v>
      </c>
      <c r="G24" s="58">
        <v>0</v>
      </c>
      <c r="H24" s="59">
        <v>0</v>
      </c>
      <c r="I24" s="67">
        <v>0</v>
      </c>
      <c r="J24" s="68">
        <v>0</v>
      </c>
      <c r="K24" s="58">
        <v>0</v>
      </c>
      <c r="L24" s="59">
        <v>0</v>
      </c>
      <c r="M24" s="67">
        <v>0</v>
      </c>
      <c r="N24" s="68">
        <v>0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2.494E-2</v>
      </c>
      <c r="E25" s="67">
        <v>0</v>
      </c>
      <c r="F25" s="68">
        <v>2.5000000000000001E-2</v>
      </c>
      <c r="G25" s="58">
        <v>0</v>
      </c>
      <c r="H25" s="59">
        <v>2.6179999999999998E-2</v>
      </c>
      <c r="I25" s="67">
        <v>0</v>
      </c>
      <c r="J25" s="68">
        <v>2.6669999999999999E-2</v>
      </c>
      <c r="K25" s="58">
        <v>0</v>
      </c>
      <c r="L25" s="59">
        <v>2.6519999999999998E-2</v>
      </c>
      <c r="M25" s="67">
        <v>0</v>
      </c>
      <c r="N25" s="68">
        <v>2.521E-2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8.0000000000000004E-4</v>
      </c>
      <c r="D26" s="61">
        <v>1</v>
      </c>
      <c r="E26" s="69">
        <v>-1.5E-3</v>
      </c>
      <c r="F26" s="70">
        <v>1</v>
      </c>
      <c r="G26" s="60">
        <v>-1.46E-2</v>
      </c>
      <c r="H26" s="61">
        <v>1</v>
      </c>
      <c r="I26" s="69">
        <v>1.14E-2</v>
      </c>
      <c r="J26" s="70">
        <v>1</v>
      </c>
      <c r="K26" s="60">
        <v>1.77E-2</v>
      </c>
      <c r="L26" s="61">
        <v>1</v>
      </c>
      <c r="M26" s="69">
        <v>3.3E-3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4669</v>
      </c>
      <c r="D27" s="11"/>
      <c r="E27" s="71">
        <v>-8358</v>
      </c>
      <c r="F27" s="11"/>
      <c r="G27" s="62">
        <v>-82592</v>
      </c>
      <c r="H27" s="11"/>
      <c r="I27" s="71">
        <v>63073</v>
      </c>
      <c r="J27" s="11"/>
      <c r="K27" s="62">
        <v>98452</v>
      </c>
      <c r="L27" s="11"/>
      <c r="M27" s="71">
        <v>18710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1.1000000000000001E-3</v>
      </c>
      <c r="D29" s="64">
        <v>0.93759999999999999</v>
      </c>
      <c r="E29" s="72">
        <v>-2.5000000000000001E-3</v>
      </c>
      <c r="F29" s="73">
        <v>0.93789999999999996</v>
      </c>
      <c r="G29" s="63">
        <v>-1.04E-2</v>
      </c>
      <c r="H29" s="64">
        <v>0.93610000000000004</v>
      </c>
      <c r="I29" s="72">
        <v>9.4000000000000004E-3</v>
      </c>
      <c r="J29" s="73">
        <v>0.93910000000000005</v>
      </c>
      <c r="K29" s="63">
        <v>1.7399999999999999E-2</v>
      </c>
      <c r="L29" s="64">
        <v>0.93710000000000004</v>
      </c>
      <c r="M29" s="72">
        <v>1E-4</v>
      </c>
      <c r="N29" s="73">
        <v>0.93730000000000002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-2.9999999999999997E-4</v>
      </c>
      <c r="D30" s="59">
        <v>6.2399999999999997E-2</v>
      </c>
      <c r="E30" s="67">
        <v>1E-3</v>
      </c>
      <c r="F30" s="68">
        <v>6.2100000000000002E-2</v>
      </c>
      <c r="G30" s="58">
        <v>-4.1999999999999997E-3</v>
      </c>
      <c r="H30" s="59">
        <v>6.3899999999999998E-2</v>
      </c>
      <c r="I30" s="67">
        <v>2E-3</v>
      </c>
      <c r="J30" s="68">
        <v>6.0900000000000003E-2</v>
      </c>
      <c r="K30" s="58">
        <v>2.9999999999999997E-4</v>
      </c>
      <c r="L30" s="59">
        <v>6.2899999999999998E-2</v>
      </c>
      <c r="M30" s="67">
        <v>3.2000000000000002E-3</v>
      </c>
      <c r="N30" s="68">
        <v>6.2700000000000006E-2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8.0000000000000004E-4</v>
      </c>
      <c r="D31" s="61">
        <v>1</v>
      </c>
      <c r="E31" s="69">
        <v>-1.5E-3</v>
      </c>
      <c r="F31" s="70">
        <v>1</v>
      </c>
      <c r="G31" s="60">
        <v>-1.46E-2</v>
      </c>
      <c r="H31" s="61">
        <v>1</v>
      </c>
      <c r="I31" s="69">
        <v>1.14E-2</v>
      </c>
      <c r="J31" s="70">
        <v>1</v>
      </c>
      <c r="K31" s="60">
        <v>1.77E-2</v>
      </c>
      <c r="L31" s="61">
        <v>1</v>
      </c>
      <c r="M31" s="69">
        <v>3.3E-3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1E-3</v>
      </c>
      <c r="D33" s="64">
        <v>0.24179999999999999</v>
      </c>
      <c r="E33" s="72">
        <v>8.0000000000000004E-4</v>
      </c>
      <c r="F33" s="73">
        <v>0.24030000000000001</v>
      </c>
      <c r="G33" s="63">
        <v>-6.7999999999999996E-3</v>
      </c>
      <c r="H33" s="64">
        <v>0.24179999999999999</v>
      </c>
      <c r="I33" s="72">
        <v>4.4999999999999997E-3</v>
      </c>
      <c r="J33" s="73">
        <v>0.24</v>
      </c>
      <c r="K33" s="63">
        <v>4.1999999999999997E-3</v>
      </c>
      <c r="L33" s="64">
        <v>0.24299999999999999</v>
      </c>
      <c r="M33" s="72">
        <v>1.9E-3</v>
      </c>
      <c r="N33" s="73">
        <v>0.2437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-2.0000000000000001E-4</v>
      </c>
      <c r="D34" s="59">
        <v>0.75819999999999999</v>
      </c>
      <c r="E34" s="67">
        <v>-2.3E-3</v>
      </c>
      <c r="F34" s="68">
        <v>0.75970000000000004</v>
      </c>
      <c r="G34" s="58">
        <v>-7.7999999999999996E-3</v>
      </c>
      <c r="H34" s="59">
        <v>0.75819999999999999</v>
      </c>
      <c r="I34" s="67">
        <v>6.8999999999999999E-3</v>
      </c>
      <c r="J34" s="68">
        <v>0.76</v>
      </c>
      <c r="K34" s="58">
        <v>1.35E-2</v>
      </c>
      <c r="L34" s="59">
        <v>0.75700000000000001</v>
      </c>
      <c r="M34" s="67">
        <v>1.4E-3</v>
      </c>
      <c r="N34" s="68">
        <v>0.75629999999999997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5">
        <v>8.0000000000000004E-4</v>
      </c>
      <c r="D35" s="66">
        <v>1</v>
      </c>
      <c r="E35" s="74">
        <v>-1.5E-3</v>
      </c>
      <c r="F35" s="75">
        <v>1</v>
      </c>
      <c r="G35" s="65">
        <v>-1.46E-2</v>
      </c>
      <c r="H35" s="66">
        <v>1</v>
      </c>
      <c r="I35" s="74">
        <v>1.14E-2</v>
      </c>
      <c r="J35" s="75">
        <v>1</v>
      </c>
      <c r="K35" s="65">
        <v>1.77E-2</v>
      </c>
      <c r="L35" s="66">
        <v>1</v>
      </c>
      <c r="M35" s="74">
        <v>3.3E-3</v>
      </c>
      <c r="N35" s="75">
        <v>1</v>
      </c>
      <c r="O35" s="65"/>
      <c r="P35" s="66"/>
      <c r="Q35" s="74"/>
      <c r="R35" s="75"/>
      <c r="S35" s="65"/>
      <c r="T35" s="66"/>
      <c r="U35" s="74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1.1E-4</v>
      </c>
      <c r="D38" s="59">
        <v>2.3529999999999999E-2</v>
      </c>
      <c r="E38" s="67">
        <v>2.5999999999999998E-4</v>
      </c>
      <c r="F38" s="68">
        <v>2.2290000000000001E-2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-1.495E-2</v>
      </c>
      <c r="D39" s="59">
        <v>0.81876000000000004</v>
      </c>
      <c r="E39" s="67">
        <v>1.093E-2</v>
      </c>
      <c r="F39" s="68">
        <v>0.82776000000000005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-1E-4</v>
      </c>
      <c r="D42" s="59">
        <v>1.6459999999999999E-2</v>
      </c>
      <c r="E42" s="67">
        <v>3.6999999999999999E-4</v>
      </c>
      <c r="F42" s="68">
        <v>1.6109999999999999E-2</v>
      </c>
      <c r="G42" s="58"/>
      <c r="H42" s="59"/>
      <c r="I42" s="67"/>
      <c r="J42" s="68"/>
    </row>
    <row r="43" spans="2:26" x14ac:dyDescent="0.25">
      <c r="B43" s="6" t="s">
        <v>5</v>
      </c>
      <c r="C43" s="58">
        <v>-1.0000000000000001E-5</v>
      </c>
      <c r="D43" s="59">
        <v>1.5399999999999999E-3</v>
      </c>
      <c r="E43" s="67">
        <v>4.0000000000000003E-5</v>
      </c>
      <c r="F43" s="68">
        <v>1.5499999999999999E-3</v>
      </c>
      <c r="G43" s="58"/>
      <c r="H43" s="59"/>
      <c r="I43" s="67"/>
      <c r="J43" s="68"/>
    </row>
    <row r="44" spans="2:26" x14ac:dyDescent="0.25">
      <c r="B44" s="6" t="s">
        <v>6</v>
      </c>
      <c r="C44" s="58">
        <v>0</v>
      </c>
      <c r="D44" s="59">
        <v>0</v>
      </c>
      <c r="E44" s="67">
        <v>0</v>
      </c>
      <c r="F44" s="68">
        <v>0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-7.5000000000000002E-4</v>
      </c>
      <c r="D45" s="59">
        <v>8.0140000000000003E-2</v>
      </c>
      <c r="E45" s="67">
        <v>4.64E-3</v>
      </c>
      <c r="F45" s="68">
        <v>7.8539999999999999E-2</v>
      </c>
      <c r="G45" s="58"/>
      <c r="H45" s="59"/>
      <c r="I45" s="67"/>
      <c r="J45" s="68"/>
    </row>
    <row r="46" spans="2:26" x14ac:dyDescent="0.25">
      <c r="B46" s="6" t="s">
        <v>7</v>
      </c>
      <c r="C46" s="58">
        <v>0</v>
      </c>
      <c r="D46" s="59">
        <v>0</v>
      </c>
      <c r="E46" s="67">
        <v>0</v>
      </c>
      <c r="F46" s="68">
        <v>0</v>
      </c>
      <c r="G46" s="58"/>
      <c r="H46" s="59"/>
      <c r="I46" s="67"/>
      <c r="J46" s="68"/>
    </row>
    <row r="47" spans="2:26" x14ac:dyDescent="0.25">
      <c r="B47" s="6" t="s">
        <v>8</v>
      </c>
      <c r="C47" s="58">
        <v>8.0000000000000007E-5</v>
      </c>
      <c r="D47" s="59">
        <v>7.6999999999999996E-4</v>
      </c>
      <c r="E47" s="67">
        <v>6.9999999999999994E-5</v>
      </c>
      <c r="F47" s="68">
        <v>7.6999999999999996E-4</v>
      </c>
      <c r="G47" s="58"/>
      <c r="H47" s="59"/>
      <c r="I47" s="67"/>
      <c r="J47" s="68"/>
    </row>
    <row r="48" spans="2:26" x14ac:dyDescent="0.25">
      <c r="B48" s="6" t="s">
        <v>9</v>
      </c>
      <c r="C48" s="58">
        <v>0</v>
      </c>
      <c r="D48" s="59">
        <v>0</v>
      </c>
      <c r="E48" s="67">
        <v>0</v>
      </c>
      <c r="F48" s="68">
        <v>0</v>
      </c>
      <c r="G48" s="58"/>
      <c r="H48" s="59"/>
      <c r="I48" s="67"/>
      <c r="J48" s="68"/>
    </row>
    <row r="49" spans="2:10" x14ac:dyDescent="0.25">
      <c r="B49" s="6" t="s">
        <v>10</v>
      </c>
      <c r="C49" s="58">
        <v>0</v>
      </c>
      <c r="D49" s="59">
        <v>0</v>
      </c>
      <c r="E49" s="67">
        <v>0</v>
      </c>
      <c r="F49" s="68">
        <v>0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0</v>
      </c>
      <c r="D52" s="59">
        <v>0</v>
      </c>
      <c r="E52" s="67">
        <v>0</v>
      </c>
      <c r="F52" s="68">
        <v>0</v>
      </c>
      <c r="G52" s="58"/>
      <c r="H52" s="59"/>
      <c r="I52" s="67"/>
      <c r="J52" s="68"/>
    </row>
    <row r="53" spans="2:10" x14ac:dyDescent="0.25">
      <c r="B53" s="6" t="s">
        <v>14</v>
      </c>
      <c r="C53" s="58">
        <v>3.4000000000000002E-4</v>
      </c>
      <c r="D53" s="59">
        <v>3.3419999999999998E-2</v>
      </c>
      <c r="E53" s="67">
        <v>5.6999999999999998E-4</v>
      </c>
      <c r="F53" s="68">
        <v>2.7279999999999999E-2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0</v>
      </c>
      <c r="E54" s="67">
        <v>0</v>
      </c>
      <c r="F54" s="68">
        <v>0</v>
      </c>
      <c r="G54" s="58"/>
      <c r="H54" s="59"/>
      <c r="I54" s="67"/>
      <c r="J54" s="68"/>
    </row>
    <row r="55" spans="2:10" x14ac:dyDescent="0.25">
      <c r="B55" s="6" t="s">
        <v>16</v>
      </c>
      <c r="C55" s="58">
        <v>0</v>
      </c>
      <c r="D55" s="59">
        <v>0</v>
      </c>
      <c r="E55" s="67">
        <v>0</v>
      </c>
      <c r="F55" s="68">
        <v>0</v>
      </c>
      <c r="G55" s="58"/>
      <c r="H55" s="59"/>
      <c r="I55" s="67"/>
      <c r="J55" s="68"/>
    </row>
    <row r="56" spans="2:10" x14ac:dyDescent="0.25">
      <c r="B56" s="6" t="s">
        <v>17</v>
      </c>
      <c r="C56" s="58">
        <v>0</v>
      </c>
      <c r="D56" s="59">
        <v>2.537E-2</v>
      </c>
      <c r="E56" s="67">
        <v>0</v>
      </c>
      <c r="F56" s="68">
        <v>2.5690000000000001E-2</v>
      </c>
      <c r="G56" s="58"/>
      <c r="H56" s="59"/>
      <c r="I56" s="67"/>
      <c r="J56" s="68"/>
    </row>
    <row r="57" spans="2:10" x14ac:dyDescent="0.25">
      <c r="B57" s="7" t="s">
        <v>25</v>
      </c>
      <c r="C57" s="60">
        <v>-1.5299999999999999E-2</v>
      </c>
      <c r="D57" s="61">
        <v>1</v>
      </c>
      <c r="E57" s="69">
        <v>1.6899999999999998E-2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-86281</v>
      </c>
      <c r="D58" s="11"/>
      <c r="E58" s="91">
        <v>93954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-1.1900000000000001E-2</v>
      </c>
      <c r="D60" s="64">
        <v>0.93740000000000001</v>
      </c>
      <c r="E60" s="72">
        <v>1.47E-2</v>
      </c>
      <c r="F60" s="73">
        <v>0.93679999999999997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-3.3999999999999998E-3</v>
      </c>
      <c r="D61" s="59">
        <v>6.2600000000000003E-2</v>
      </c>
      <c r="E61" s="67">
        <v>2.2000000000000001E-3</v>
      </c>
      <c r="F61" s="68">
        <v>6.3200000000000006E-2</v>
      </c>
      <c r="G61" s="58"/>
      <c r="H61" s="59"/>
      <c r="I61" s="67"/>
      <c r="J61" s="68"/>
    </row>
    <row r="62" spans="2:10" x14ac:dyDescent="0.25">
      <c r="B62" s="7" t="s">
        <v>25</v>
      </c>
      <c r="C62" s="60">
        <v>-1.5299999999999999E-2</v>
      </c>
      <c r="D62" s="61">
        <v>1</v>
      </c>
      <c r="E62" s="69">
        <v>1.6899999999999998E-2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-4.0000000000000001E-3</v>
      </c>
      <c r="D64" s="64">
        <v>0.23980000000000001</v>
      </c>
      <c r="E64" s="72">
        <v>6.6E-3</v>
      </c>
      <c r="F64" s="73">
        <v>0.2407</v>
      </c>
      <c r="G64" s="63"/>
      <c r="H64" s="64"/>
      <c r="I64" s="72"/>
      <c r="J64" s="73"/>
    </row>
    <row r="65" spans="2:10" x14ac:dyDescent="0.25">
      <c r="B65" s="6" t="s">
        <v>22</v>
      </c>
      <c r="C65" s="58">
        <v>-1.1299999999999999E-2</v>
      </c>
      <c r="D65" s="59">
        <v>0.76019999999999999</v>
      </c>
      <c r="E65" s="67">
        <v>1.03E-2</v>
      </c>
      <c r="F65" s="68">
        <v>0.75929999999999997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-1.5299999999999999E-2</v>
      </c>
      <c r="D66" s="66">
        <v>1</v>
      </c>
      <c r="E66" s="74">
        <v>1.6899999999999998E-2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dcmitype/"/>
    <ds:schemaRef ds:uri="http://purl.org/dc/terms/"/>
    <ds:schemaRef ds:uri="a46656d4-8850-49b3-aebd-68bd05f7f43d"/>
    <ds:schemaRef ds:uri="http://schemas.microsoft.com/office/infopath/2007/PartnerControls"/>
    <ds:schemaRef ds:uri="http://schemas.microsoft.com/sharepoint/v3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2026-07-23T03:23:49Z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