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E27A170A-8A9F-448A-B296-14C11A642E00}" xr6:coauthVersionLast="47" xr6:coauthVersionMax="47" xr10:uidLastSave="{00000000-0000-0000-0000-000000000000}"/>
  <bookViews>
    <workbookView xWindow="-120" yWindow="-120" windowWidth="19440" windowHeight="10320" tabRatio="840" activeTab="1" xr2:uid="{00000000-000D-0000-FFFF-FFFF00000000}"/>
  </bookViews>
  <sheets>
    <sheet name="אישור רו&quot;ח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אחרים'!$A$1:$AO$6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<sst xmlns="http://schemas.openxmlformats.org/spreadsheetml/2006/main" count="4938" uniqueCount="1344">
  <si>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</si>
  <si>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</si>
  <si>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</si>
  <si>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</si>
  <si>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</si>
  <si>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</si>
  <si>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</si>
  <si>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</si>
  <si>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</si>
  <si>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</si>
  <si>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</si>
  <si>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</si>
  <si>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</si>
  <si>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</si>
  <si>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</si>
  <si>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</si>
  <si>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</si>
  <si>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</si>
  <si>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</si>
  <si>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</si>
  <si>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</si>
  <si>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</si>
  <si>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</si>
  <si>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</si>
  <si>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</si>
  <si>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</si>
  <si>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</si>
  <si>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</si>
  <si>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</si>
  <si>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</si>
  <si>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</si>
  <si>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</si>
  <si>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</si>
  <si>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</si>
  <si>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</si>
  <si>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</si>
  <si>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</si>
  <si>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</si>
  <si>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</si>
  <si>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</si>
  <si>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</si>
  <si>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</si>
  <si>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</si>
  <si>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</si>
  <si>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</si>
  <si>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</si>
  <si>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</si>
  <si>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</si>
  <si>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</si>
  <si>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</si>
  <si>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</si>
  <si>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</si>
  <si>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</si>
  <si>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</si>
  <si>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</si>
  <si>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</si>
  <si>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</si>
  <si>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</si>
  <si>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</si>
  <si>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</si>
  <si>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</si>
  <si>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</si>
  <si>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</si>
  <si>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</si>
  <si>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</si>
  <si>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</si>
  <si>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</si>
  <si>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</si>
  <si>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</si>
  <si>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</si>
  <si>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</si>
  <si>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</si>
  <si>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</si>
  <si>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</si>
  <si>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</si>
  <si>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</si>
  <si>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</si>
  <si>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</si>
  <si>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</si>
  <si>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</si>
  <si>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</si>
  <si>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</si>
  <si>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</si>
  <si>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</si>
  <si>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</si>
  <si>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</si>
  <si>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</si>
  <si>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</si>
  <si>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</si>
  <si>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</si>
  <si>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</si>
  <si>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</si>
  <si>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</si>
  <si>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</si>
  <si>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</si>
  <si>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</si>
  <si>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</si>
  <si>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</si>
  <si>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</si>
  <si>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</si>
  <si>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</si>
  <si>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</si>
  <si>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</si>
  <si>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</si>
  <si>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</si>
  <si>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</si>
  <si>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</si>
  <si>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</si>
  <si>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</si>
  <si>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</si>
  <si>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</si>
  <si>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</si>
  <si>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</si>
  <si>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</si>
  <si>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</si>
  <si>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</si>
  <si>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</si>
  <si>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</si>
  <si>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</si>
  <si>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</si>
  <si>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</si>
  <si>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</si>
  <si>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</si>
  <si>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</si>
  <si>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</si>
  <si>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</si>
  <si>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</si>
  <si>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</si>
  <si>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</si>
  <si>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</si>
  <si>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</si>
  <si>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</si>
  <si>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</si>
  <si>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</si>
  <si>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</si>
  <si>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</si>
  <si>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</si>
  <si>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</si>
  <si>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</si>
  <si>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</si>
  <si>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</si>
  <si>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</si>
  <si>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</si>
  <si>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</si>
  <si>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</si>
  <si>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</si>
  <si>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</si>
  <si>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</si>
  <si>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</si>
  <si>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</si>
  <si>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</si>
  <si>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</si>
  <si>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</si>
  <si>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</si>
  <si>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</si>
  <si>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</si>
  <si>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</si>
  <si>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</si>
  <si>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</si>
  <si>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</si>
  <si>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</si>
  <si>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</si>
  <si>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</si>
  <si>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</si>
  <si>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</si>
  <si>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</si>
  <si>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</si>
  <si>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</si>
  <si>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</si>
  <si>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</si>
  <si>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</si>
  <si>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</si>
  <si>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</si>
  <si>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</si>
  <si>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</si>
  <si>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</si>
  <si>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</si>
  <si>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</si>
  <si>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</si>
  <si>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</si>
  <si>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</si>
  <si>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</si>
  <si>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</si>
  <si>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</si>
  <si>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</si>
  <si>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</si>
  <si>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</si>
  <si>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</si>
  <si>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</si>
  <si>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</si>
  <si>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</si>
  <si>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</si>
  <si>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</si>
  <si>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</si>
  <si>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</si>
  <si>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</si>
  <si>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</si>
  <si>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</si>
  <si>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</si>
  <si>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</si>
  <si>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</si>
  <si>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</si>
  <si>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</si>
  <si>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</si>
  <si>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</si>
  <si>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</si>
  <si>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</si>
  <si>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</si>
  <si>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</si>
  <si>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</si>
  <si>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</si>
  <si>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</si>
  <si>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</si>
  <si>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</si>
  <si>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</si>
  <si>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</si>
  <si>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</si>
  <si>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</si>
  <si>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</si>
  <si>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</si>
  <si>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</si>
  <si>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</si>
  <si>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</si>
  <si>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</si>
  <si>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</si>
  <si>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</si>
  <si>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</si>
  <si>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</si>
  <si>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</si>
  <si>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</si>
  <si>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</si>
  <si>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</si>
  <si>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</si>
  <si>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</si>
  <si>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</si>
  <si>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</si>
  <si>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</si>
  <si>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</si>
  <si>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</si>
  <si>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</si>
  <si>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</si>
  <si>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</si>
  <si>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</si>
  <si>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</si>
  <si>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</si>
  <si>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</si>
  <si>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</si>
  <si>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</si>
  <si>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</si>
  <si>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</si>
  <si>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</si>
  <si>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</si>
  <si>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</si>
  <si>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</si>
  <si>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</si>
  <si>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</si>
  <si>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</si>
  <si>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</si>
  <si>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</si>
  <si>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</si>
  <si>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</si>
  <si>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</si>
  <si>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</si>
  <si>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</si>
  <si>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</si>
  <si>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</si>
  <si>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</si>
  <si>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</si>
  <si>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</si>
  <si>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</si>
  <si>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</si>
  <si>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</si>
  <si>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</si>
  <si>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</si>
  <si>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</si>
  <si>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</si>
  <si>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</si>
  <si>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</si>
  <si>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</si>
  <si>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</si>
  <si>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</si>
  <si>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</si>
  <si>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</si>
  <si>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</si>
  <si>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</si>
  <si>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</si>
  <si>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</si>
  <si>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</si>
  <si>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</si>
  <si>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</si>
  <si>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</si>
  <si>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</si>
  <si>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</si>
  <si>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</si>
  <si>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</si>
  <si>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</si>
  <si>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</si>
  <si>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</si>
  <si>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</si>
  <si>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</si>
  <si>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</si>
  <si>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</si>
  <si>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</si>
  <si>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</si>
  <si>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</si>
  <si>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</si>
  <si>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</si>
  <si>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</si>
  <si>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</si>
  <si>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</si>
  <si>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</si>
  <si>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</si>
  <si>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</si>
  <si>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</si>
  <si>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</si>
  <si>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</si>
  <si>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</si>
  <si>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</si>
  <si>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</si>
  <si>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</si>
  <si>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</si>
  <si>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</si>
  <si>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</si>
  <si>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</si>
  <si>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</si>
  <si>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</si>
  <si>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</si>
  <si>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</si>
  <si>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</si>
  <si>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</si>
  <si>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</si>
  <si>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</si>
  <si>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</si>
  <si>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</si>
  <si>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</si>
  <si>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</si>
  <si>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</si>
  <si>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</si>
  <si>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</si>
  <si>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</si>
  <si>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</si>
  <si>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</si>
  <si>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</si>
  <si>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</si>
  <si>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</si>
  <si>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</si>
  <si>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</si>
  <si>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</si>
  <si>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</si>
  <si>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</si>
  <si>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</si>
  <si>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</si>
  <si>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</si>
  <si>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</si>
  <si>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</si>
  <si>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</si>
  <si>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</si>
  <si>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</si>
  <si>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</si>
  <si>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</si>
  <si>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</si>
  <si>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</si>
  <si>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</si>
  <si>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</si>
  <si>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</si>
  <si>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</si>
  <si>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</si>
  <si>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</si>
  <si>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</si>
  <si>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</si>
  <si>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</si>
  <si>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</si>
  <si>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</si>
  <si>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</si>
  <si>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</si>
  <si>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</si>
  <si>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</si>
  <si>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</si>
  <si>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</si>
  <si>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</si>
  <si>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</si>
  <si>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</si>
  <si>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</si>
  <si>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</si>
  <si>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</si>
  <si>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</si>
  <si>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</si>
  <si>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</si>
  <si>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</si>
  <si>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</si>
  <si>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</si>
  <si>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</si>
  <si>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</si>
  <si>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</si>
  <si>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</si>
  <si>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</si>
  <si>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</si>
  <si>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</si>
  <si>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</si>
  <si>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</si>
  <si>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</si>
  <si>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</si>
  <si>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</si>
  <si>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</si>
  <si>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</si>
  <si>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</si>
  <si>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</si>
  <si>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</si>
  <si>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</si>
  <si>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</si>
  <si>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</si>
  <si>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</si>
  <si>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</si>
  <si>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</si>
  <si>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</si>
  <si>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</si>
  <si>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</si>
  <si>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</si>
  <si>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</si>
  <si>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</si>
  <si>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</si>
  <si>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</si>
  <si>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</si>
  <si>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</si>
  <si>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</si>
  <si>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</si>
  <si>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</si>
  <si>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</si>
  <si>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</si>
  <si>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</si>
  <si>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</si>
  <si>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</si>
  <si>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</si>
  <si>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</si>
  <si>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</si>
  <si>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</si>
  <si>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</si>
  <si>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</si>
  <si>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</si>
  <si>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</si>
  <si>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</si>
  <si>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</si>
  <si>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</si>
  <si>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</si>
  <si>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</si>
  <si>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</si>
  <si>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</si>
  <si>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</si>
  <si>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</si>
  <si>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</si>
  <si>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</si>
  <si>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</si>
  <si>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</si>
  <si>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</si>
  <si>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</si>
  <si>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</si>
  <si>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</si>
  <si>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</si>
  <si>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</si>
  <si>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</si>
  <si>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</si>
  <si>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</si>
  <si>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</si>
  <si>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</si>
  <si>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</si>
  <si>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</si>
  <si>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</si>
  <si>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</si>
  <si>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</si>
  <si>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</si>
  <si>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</si>
  <si>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</si>
  <si>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</si>
  <si>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</si>
  <si>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</si>
  <si>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</si>
  <si>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</si>
  <si>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</si>
  <si>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</si>
  <si>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</si>
  <si>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</si>
  <si>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</si>
  <si>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</si>
  <si>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</si>
  <si>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</si>
  <si>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</si>
  <si>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</si>
  <si>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</si>
  <si>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</si>
  <si>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</si>
  <si>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</si>
  <si>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</si>
  <si>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</si>
  <si>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</si>
  <si>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</si>
  <si>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</si>
  <si>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</si>
  <si>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</si>
  <si>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</si>
  <si>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</si>
  <si>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</si>
  <si>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</si>
  <si>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</si>
  <si>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</si>
  <si>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</si>
  <si>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</si>
  <si>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</si>
  <si>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</si>
  <si>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</si>
  <si>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</si>
  <si>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</si>
  <si>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</si>
  <si>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</si>
  <si>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</si>
  <si>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</si>
  <si>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</si>
  <si>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</si>
  <si>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</si>
  <si>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</si>
  <si>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</si>
  <si>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</si>
  <si>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</si>
  <si>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</si>
  <si>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</si>
  <si>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</si>
  <si>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</si>
  <si>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</si>
  <si>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</si>
  <si>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</si>
  <si>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</si>
  <si>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</si>
  <si>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</si>
  <si>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</si>
  <si>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</si>
  <si>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</si>
  <si>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</si>
  <si>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</si>
  <si>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</si>
  <si>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</si>
  <si>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</si>
  <si>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</si>
  <si>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</si>
  <si>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</si>
  <si>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</si>
  <si>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</si>
  <si>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</si>
  <si>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</si>
  <si>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</si>
  <si>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</si>
  <si>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</si>
  <si>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</si>
  <si>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</si>
  <si>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</si>
  <si>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</si>
  <si>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</si>
  <si>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</si>
  <si>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</si>
  <si>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</si>
  <si>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</si>
  <si>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</si>
  <si>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</si>
  <si>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</si>
  <si>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</si>
  <si>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</si>
  <si>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</si>
  <si>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</si>
  <si>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</si>
  <si>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</si>
  <si>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</si>
  <si>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</si>
  <si>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</si>
  <si>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</si>
  <si>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</si>
  <si>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</si>
  <si>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</si>
  <si>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</si>
  <si>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</si>
  <si>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</si>
  <si>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</si>
  <si>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</si>
  <si>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</si>
  <si>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</si>
  <si>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</si>
  <si>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</si>
  <si>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</si>
  <si>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</si>
  <si>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</si>
  <si>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</si>
  <si>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</si>
  <si>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</si>
  <si>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</si>
  <si>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</si>
  <si>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</si>
  <si>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</si>
  <si>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</si>
  <si>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</si>
  <si>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</si>
  <si>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</si>
  <si>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</si>
  <si>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</si>
  <si>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</si>
  <si>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</si>
  <si>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</si>
  <si>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</si>
  <si>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</si>
  <si>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</si>
  <si>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</si>
  <si>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</si>
  <si>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</si>
  <si>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</si>
  <si>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</si>
  <si>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</si>
  <si>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</si>
  <si>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</si>
  <si>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</si>
  <si>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</si>
  <si>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</si>
  <si>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</si>
  <si>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</si>
  <si>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</si>
  <si>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</si>
  <si>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</si>
  <si>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</si>
  <si>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</si>
  <si>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</si>
  <si>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</si>
  <si>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</si>
  <si>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</si>
  <si>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</si>
  <si>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</si>
  <si>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</si>
  <si>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</si>
  <si>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</si>
  <si>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</si>
  <si>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</si>
  <si>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</si>
  <si>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</si>
  <si>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</si>
  <si>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</si>
  <si>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</si>
  <si>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</si>
  <si>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</si>
  <si>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</si>
  <si>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</si>
  <si>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</si>
  <si>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</si>
  <si>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</si>
  <si>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</si>
  <si>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</si>
  <si>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</si>
  <si>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</si>
  <si>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</si>
  <si>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</si>
  <si>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</si>
  <si>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</si>
  <si>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</si>
  <si>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</si>
  <si>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</si>
  <si>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</si>
  <si>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</si>
  <si>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</si>
  <si>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</si>
  <si>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</si>
  <si>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</si>
  <si>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</si>
  <si>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</si>
  <si>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</si>
  <si>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</si>
  <si>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</si>
  <si>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</si>
  <si>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</si>
  <si>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</si>
  <si>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</si>
  <si>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</si>
  <si>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</si>
  <si>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</si>
  <si>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</si>
  <si>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</si>
  <si>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</si>
  <si>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</si>
  <si>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</si>
  <si>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</si>
  <si>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</si>
  <si>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</si>
  <si>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</si>
  <si>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</si>
  <si>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</si>
  <si>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</si>
  <si>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</si>
  <si>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</si>
  <si>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</si>
  <si>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</si>
  <si>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</si>
  <si>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</si>
  <si>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</si>
  <si>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</si>
  <si>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</si>
  <si>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</si>
  <si>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</si>
  <si>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</si>
  <si>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</si>
  <si>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</si>
  <si>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</si>
  <si>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</si>
  <si>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</si>
  <si>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</si>
  <si>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</si>
  <si>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</si>
  <si>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</si>
  <si>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</si>
  <si>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</si>
  <si>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</si>
  <si>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</si>
  <si>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</si>
  <si>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</si>
  <si>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</si>
  <si>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</si>
  <si>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</si>
  <si>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</si>
  <si>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</si>
  <si>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</si>
  <si>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</si>
  <si>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</si>
  <si>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</si>
  <si>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</si>
  <si>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</si>
  <si>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</si>
  <si>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</si>
  <si>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</si>
  <si>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</si>
  <si>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</si>
  <si>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</si>
  <si>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</si>
  <si>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</si>
  <si>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</si>
  <si>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</si>
  <si>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</si>
  <si>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</si>
  <si>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</si>
  <si>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</si>
  <si>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</si>
  <si>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</si>
  <si>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</si>
  <si>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</si>
  <si>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</si>
  <si>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</si>
  <si>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</si>
  <si>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</si>
  <si>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</si>
  <si>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</si>
  <si>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</si>
  <si>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</si>
  <si>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</si>
  <si>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</si>
  <si>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</si>
  <si>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</si>
  <si>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</si>
  <si>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</si>
  <si>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</si>
  <si>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</si>
  <si>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</si>
  <si>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</si>
  <si>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</si>
  <si>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</si>
  <si>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</si>
  <si>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</si>
  <si>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</si>
  <si>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</si>
  <si>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</si>
  <si>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</si>
  <si>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</si>
  <si>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</si>
  <si>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</si>
  <si>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</si>
  <si>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</si>
  <si>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</si>
  <si>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</si>
  <si>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</si>
  <si>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</si>
  <si>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</si>
  <si>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</si>
  <si>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</si>
  <si>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</si>
  <si>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</si>
  <si>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</si>
  <si>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</si>
  <si>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</si>
  <si>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</si>
  <si>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</si>
  <si>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</si>
  <si>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</si>
  <si>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</si>
  <si>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</si>
  <si>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</si>
  <si>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</si>
  <si>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</si>
  <si>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</si>
  <si>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</si>
  <si>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</si>
  <si>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</si>
  <si>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</si>
  <si>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</si>
  <si>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</si>
  <si>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</si>
  <si>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</si>
  <si>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</si>
  <si>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</si>
  <si>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</si>
  <si>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</si>
  <si>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</si>
  <si>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</si>
  <si>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</si>
  <si>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</si>
  <si>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</si>
  <si>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</si>
  <si>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</si>
  <si>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</si>
  <si>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</si>
  <si>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</si>
  <si>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</si>
  <si>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</si>
  <si>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</si>
  <si>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</si>
  <si>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</si>
  <si>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</si>
  <si>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</si>
  <si>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</si>
  <si>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</si>
  <si>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</si>
  <si>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</si>
  <si>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</si>
  <si>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</si>
  <si>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</si>
  <si>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</si>
  <si>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</si>
  <si>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</si>
  <si>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</si>
  <si>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</si>
  <si>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</si>
  <si>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</si>
  <si>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</si>
  <si>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</si>
  <si>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</si>
  <si>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</si>
  <si>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</si>
  <si>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</si>
  <si>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</si>
  <si>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</si>
  <si>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</si>
  <si>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</si>
  <si>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</si>
  <si>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</si>
  <si>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</si>
  <si>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</si>
  <si>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</si>
  <si>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</si>
  <si>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</si>
  <si>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</si>
  <si>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</si>
  <si>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</si>
  <si>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</si>
  <si>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</si>
  <si>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</si>
  <si>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</si>
  <si>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</si>
  <si>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</si>
  <si>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</si>
  <si>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</si>
  <si>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</si>
  <si>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</si>
  <si>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</si>
  <si>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</si>
  <si>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</si>
  <si>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</si>
  <si>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</si>
  <si>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</si>
  <si>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</si>
  <si>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</si>
  <si>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</si>
  <si>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</si>
  <si>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</si>
  <si>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</si>
  <si>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</si>
  <si>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</si>
  <si>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</si>
  <si>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</si>
  <si>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</si>
  <si>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</si>
  <si>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</si>
  <si>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</si>
  <si>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</si>
  <si>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</si>
  <si>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</si>
  <si>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</si>
  <si>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</si>
  <si>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</si>
  <si>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</si>
  <si>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</si>
  <si>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</si>
  <si>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</si>
  <si>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</si>
  <si>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</si>
  <si>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</si>
  <si>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</si>
  <si>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</si>
  <si>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</si>
  <si>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</si>
  <si>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</si>
  <si>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</si>
  <si>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</si>
  <si>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</si>
  <si>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</si>
  <si>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</si>
  <si>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</si>
  <si>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</si>
  <si>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</si>
  <si>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</si>
  <si>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</si>
  <si>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</si>
  <si>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</si>
  <si>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</si>
  <si>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</si>
  <si>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</si>
  <si>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</si>
  <si>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</si>
  <si>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</si>
  <si>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</si>
  <si>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</si>
  <si>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</si>
  <si>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</si>
  <si>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</si>
  <si>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</si>
  <si>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</si>
  <si>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</si>
  <si>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</si>
  <si>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</si>
  <si>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</si>
  <si>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</si>
  <si>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</si>
  <si>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</si>
  <si>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</si>
  <si>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</si>
  <si>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</si>
  <si>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</si>
  <si>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</si>
  <si>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</si>
  <si>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</si>
  <si>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</si>
  <si>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</si>
  <si>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</si>
  <si>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</si>
  <si>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</si>
  <si>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</si>
  <si>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</si>
  <si>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</si>
  <si>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</si>
  <si>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</si>
  <si>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</si>
  <si>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</si>
  <si>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</si>
  <si>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</si>
  <si>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</si>
  <si>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</si>
  <si>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</si>
  <si>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</si>
  <si>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</si>
  <si>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</si>
  <si>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</si>
  <si>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</si>
  <si>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</si>
  <si>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</si>
  <si>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</si>
  <si>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</si>
  <si>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</si>
  <si>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</si>
  <si>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</si>
  <si>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</si>
  <si>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</si>
  <si>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</si>
  <si>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</si>
  <si>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</si>
  <si>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</si>
  <si>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</si>
  <si>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</si>
  <si>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</si>
  <si>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</si>
  <si>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</si>
  <si>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</si>
  <si>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</si>
  <si>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</si>
  <si>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</si>
  <si>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</si>
  <si>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</si>
  <si>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</si>
  <si>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</si>
  <si>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</si>
  <si>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</si>
  <si>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</si>
  <si>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</si>
  <si>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</si>
  <si>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</si>
  <si>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</si>
  <si>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</si>
  <si>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</si>
  <si>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</si>
  <si>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</si>
  <si>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</si>
  <si>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</si>
  <si>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</si>
  <si>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</si>
  <si>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</si>
  <si>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</si>
  <si>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</si>
  <si>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</si>
  <si>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</si>
  <si>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</si>
  <si>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</si>
  <si>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</si>
  <si>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</si>
  <si>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</si>
  <si>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</si>
  <si>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</si>
  <si>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</si>
  <si>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</si>
  <si>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</si>
  <si>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</si>
  <si>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</si>
  <si>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</si>
  <si>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</si>
  <si>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</si>
  <si>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</si>
  <si>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</si>
  <si>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</si>
  <si>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</si>
  <si>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</si>
  <si>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</si>
  <si>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</si>
  <si>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</si>
  <si>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</si>
  <si>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</si>
  <si>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</si>
  <si>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</si>
  <si>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</si>
  <si>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</si>
  <si>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</si>
  <si>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</si>
  <si>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</si>
  <si>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</si>
  <si>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</si>
  <si>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</si>
  <si>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</si>
  <si>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</si>
  <si>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</si>
  <si>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</si>
  <si>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</si>
  <si>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</si>
  <si>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</si>
  <si>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</si>
  <si>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</si>
  <si>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</si>
  <si>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</si>
  <si>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</si>
  <si>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</si>
  <si>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</si>
  <si>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</si>
  <si>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</si>
  <si>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</si>
  <si>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</si>
  <si>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</si>
  <si>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</si>
  <si>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</si>
  <si>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</si>
  <si>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</si>
  <si>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</si>
  <si>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</si>
  <si>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</si>
  <si>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</si>
  <si>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</si>
  <si>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</si>
  <si>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</si>
  <si>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</si>
  <si>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</si>
  <si>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</si>
  <si>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</si>
  <si>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</si>
  <si>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</si>
  <si>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</si>
  <si>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</si>
  <si>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</si>
  <si>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</si>
  <si>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</si>
  <si>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</si>
  <si>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</si>
  <si>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</si>
  <si>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</si>
  <si>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</si>
  <si>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</si>
  <si>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</si>
  <si>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</si>
  <si>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</si>
  <si>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</si>
  <si>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</si>
  <si>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</si>
  <si>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</si>
  <si>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</si>
  <si>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</si>
  <si>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</si>
  <si>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</si>
  <si>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</si>
  <si>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</si>
  <si>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</si>
  <si>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</si>
  <si>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</si>
  <si>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</si>
  <si>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</si>
  <si>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</si>
  <si>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</si>
  <si>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</si>
  <si>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</si>
  <si>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</si>
  <si>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</si>
  <si>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</si>
  <si>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</si>
  <si>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</si>
  <si>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</si>
  <si>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</si>
  <si>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</si>
  <si>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</si>
  <si>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</si>
  <si>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</si>
  <si>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</si>
  <si>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</si>
  <si>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</si>
  <si>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</si>
  <si>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</si>
  <si>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</si>
  <si>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</si>
  <si>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</si>
  <si>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</si>
  <si>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</si>
  <si>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</si>
  <si>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</si>
  <si>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</si>
  <si>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</si>
  <si>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</si>
  <si>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</si>
  <si>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</si>
  <si>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</si>
  <si>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</si>
  <si>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</si>
  <si>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</si>
  <si>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</si>
  <si>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</si>
  <si>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</si>
  <si>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</si>
  <si>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</si>
  <si>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</si>
  <si>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</si>
  <si>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</si>
  <si>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</si>
  <si>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</si>
  <si>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</si>
  <si>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</si>
  <si>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</si>
  <si>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</si>
  <si>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</si>
  <si>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</si>
  <si>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</si>
  <si>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</si>
  <si>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</si>
  <si>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</si>
  <si>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</si>
  <si>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</si>
  <si>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</si>
  <si>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</si>
  <si>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</si>
  <si>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</si>
  <si>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</si>
  <si>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</si>
  <si>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</si>
  <si>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</si>
  <si>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</si>
  <si>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</si>
  <si>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</si>
  <si>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</si>
  <si>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</si>
  <si>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</si>
  <si>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</si>
  <si>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</si>
  <si>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</si>
  <si>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</si>
  <si>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</si>
  <si>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</si>
  <si>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</si>
  <si>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</si>
  <si>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</si>
  <si>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</si>
  <si>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</si>
  <si>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</si>
  <si>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</si>
  <si>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</si>
  <si>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</si>
  <si>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</si>
  <si>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</si>
  <si>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</si>
  <si>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</si>
  <si>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</si>
  <si>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</si>
  <si>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</si>
  <si>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</si>
  <si>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</si>
  <si>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</si>
  <si>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</si>
  <si>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Aaa.il</t>
  </si>
  <si>
    <t>USD</t>
  </si>
  <si>
    <t>ILS</t>
  </si>
  <si>
    <t>בנק מזרחי</t>
  </si>
  <si>
    <t>20-21</t>
  </si>
  <si>
    <t>ilAAA</t>
  </si>
  <si>
    <t>בנק לאומי</t>
  </si>
  <si>
    <t>10-800</t>
  </si>
  <si>
    <t>GBP</t>
  </si>
  <si>
    <t>CAD</t>
  </si>
  <si>
    <t>EUR</t>
  </si>
  <si>
    <t>ממשלת ישראל</t>
  </si>
  <si>
    <t>ממשלתי 0928</t>
  </si>
  <si>
    <t>IL0011508798</t>
  </si>
  <si>
    <t>ilRF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</si>
  <si>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</si>
  <si>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</si>
  <si>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</si>
  <si>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</si>
  <si>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</si>
  <si>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</si>
  <si>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ממשל שקלית 0335</t>
  </si>
  <si>
    <t>IL0012023326</t>
  </si>
  <si>
    <t>מקמ 0516</t>
  </si>
  <si>
    <t>IL0082605150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</si>
  <si>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</si>
  <si>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</si>
  <si>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</si>
  <si>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</si>
  <si>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</si>
  <si>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</si>
  <si>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</si>
  <si>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</si>
  <si>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קבוצת דלק בע"מ</t>
  </si>
  <si>
    <t>דלק קבוצה</t>
  </si>
  <si>
    <t>IL0010841281</t>
  </si>
  <si>
    <t>קסם קרנות נאמנות בע"מ</t>
  </si>
  <si>
    <t>קסם ETF תלבונד-שקלי 1-3</t>
  </si>
  <si>
    <t>IL0011936890</t>
  </si>
  <si>
    <t>קסם ETFי (00) תל בונד צמודות-יתר</t>
  </si>
  <si>
    <t>IL0011469355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</si>
  <si>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</si>
  <si>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</si>
  <si>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</si>
  <si>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</si>
  <si>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תא 35</t>
  </si>
  <si>
    <t>IL0011489072</t>
  </si>
  <si>
    <t>אי.בי.אי - קרנות נאמנות בע"מ</t>
  </si>
  <si>
    <t>אי בי אי (פסגות לשעבר)  ETF תא 125</t>
  </si>
  <si>
    <t>IL0011488082</t>
  </si>
  <si>
    <t>קסם ETF ת"א 125</t>
  </si>
  <si>
    <t>IL0011463564</t>
  </si>
  <si>
    <t>מיטב תכלית קרנות נאמנות בע"מ</t>
  </si>
  <si>
    <t>תכלית סל (00) תל בונד שקלי</t>
  </si>
  <si>
    <t>IL0011451841</t>
  </si>
  <si>
    <t>אי.בי.אי (פסגות לשעבר) ETF תלבונד 60</t>
  </si>
  <si>
    <t>IL0011480063</t>
  </si>
  <si>
    <t>קסם ETFי (00) תל בונד שקלי</t>
  </si>
  <si>
    <t>IL0011464141</t>
  </si>
  <si>
    <t>תכלית סל (00) תל בונד צמודות-יתר</t>
  </si>
  <si>
    <t>IL0011446908</t>
  </si>
  <si>
    <t>מגדל קרנות נאמנות בע"מ</t>
  </si>
  <si>
    <t>MTF סל (4A) ת"א 35</t>
  </si>
  <si>
    <t>IL0011501843</t>
  </si>
  <si>
    <t>MTF סל (00) תל בונד שקלי</t>
  </si>
  <si>
    <t>IL0011500027</t>
  </si>
  <si>
    <t>הראל סל תל בונד שקלי 50</t>
  </si>
  <si>
    <t>IL0011507139</t>
  </si>
  <si>
    <t>תכלית סל (40) ת"א 125</t>
  </si>
  <si>
    <t>IL0011437188</t>
  </si>
  <si>
    <t>תכלית סל תא 35</t>
  </si>
  <si>
    <t>IL0011437006</t>
  </si>
  <si>
    <t>הראל סל (4A) ת"א 125</t>
  </si>
  <si>
    <t>IL0011488991</t>
  </si>
  <si>
    <t>הראל סל תלבונד שקלי</t>
  </si>
  <si>
    <t>IL0011505232</t>
  </si>
  <si>
    <t>MTF סל תל בונד שקלי 50</t>
  </si>
  <si>
    <t>IL0011501686</t>
  </si>
  <si>
    <t>קסם ETF תא 35</t>
  </si>
  <si>
    <t>IL0011465700</t>
  </si>
  <si>
    <t>קסם תל בונד שקלי 50</t>
  </si>
  <si>
    <t>IL0011507626</t>
  </si>
  <si>
    <t>AMUNDI INVT SOLUTIONS</t>
  </si>
  <si>
    <t>549300FMBJ5S1PXQ2305</t>
  </si>
  <si>
    <t>U127  LN -  MSCI Emerging Markets (P)</t>
  </si>
  <si>
    <t>LU2573966905</t>
  </si>
  <si>
    <t>State Street</t>
  </si>
  <si>
    <t>549300ZFEEJ2IP5VME73</t>
  </si>
  <si>
    <t>SPY SPDR S&amp;P 500 (poalim)</t>
  </si>
  <si>
    <t>US78462F1030</t>
  </si>
  <si>
    <t>UBS</t>
  </si>
  <si>
    <t>549300SZJ9VS8SGXAN81</t>
  </si>
  <si>
    <t>USMEGA SW UBS  Poalim</t>
  </si>
  <si>
    <t>IE000YCD1TY0</t>
  </si>
  <si>
    <t>LCJD  LN -   MSCI Japan (P)</t>
  </si>
  <si>
    <t>LU1781541252</t>
  </si>
  <si>
    <t>HSBC</t>
  </si>
  <si>
    <t>MLU0ZO3ML4LN2LL2TL39</t>
  </si>
  <si>
    <t>HMWD LN HSBC MSCI WORLD (Poalim)</t>
  </si>
  <si>
    <t>IE00B4X9L533</t>
  </si>
  <si>
    <t>Xtrackers</t>
  </si>
  <si>
    <t>549300PKYNYSI1CU4632</t>
  </si>
  <si>
    <t>XPXD LN DB Pacific Ex- Japan  (POALIM)</t>
  </si>
  <si>
    <t>LU0322252338</t>
  </si>
  <si>
    <t>AUEM  FP -  MSCI Emerging Markets (P)</t>
  </si>
  <si>
    <t>LU1681045453</t>
  </si>
  <si>
    <t>LYXOR INTL</t>
  </si>
  <si>
    <t>BCEHGB.99999.SL.442</t>
  </si>
  <si>
    <t>L100  LN -   FTSE 100 (P)</t>
  </si>
  <si>
    <t>LU1650492173</t>
  </si>
  <si>
    <t>INVESCO</t>
  </si>
  <si>
    <t>ECPGFXU8A2SHKVVGJI15</t>
  </si>
  <si>
    <t>PBUS MSCI US Invesco</t>
  </si>
  <si>
    <t>US46138E4614</t>
  </si>
  <si>
    <t>MXUK GY Invesco Europe ex UK (POALIM)</t>
  </si>
  <si>
    <t>IE00BYX5K108</t>
  </si>
  <si>
    <t>Global X</t>
  </si>
  <si>
    <t>254900QBKK4WBSO3GE51</t>
  </si>
  <si>
    <t>HXT  CN -  Canada TSX 60 (P)</t>
  </si>
  <si>
    <t>CA37963M1086</t>
  </si>
  <si>
    <t>Vanguard Group Inc</t>
  </si>
  <si>
    <t>5493002789CX3L0CJP65</t>
  </si>
  <si>
    <t>VOO VANGUARD S&amp;P 500 ETF (POALIM)</t>
  </si>
  <si>
    <t>US9229083632</t>
  </si>
  <si>
    <t>ISHARES</t>
  </si>
  <si>
    <t>549300LRIF3NWCU26A80</t>
  </si>
  <si>
    <t>IVV US Ishares S&amp;P (Poalim)</t>
  </si>
  <si>
    <t>US4642872000</t>
  </si>
  <si>
    <t>MIZBILIT</t>
  </si>
  <si>
    <t>USDILS</t>
  </si>
  <si>
    <t>570005850_gm_p_0425.xlsx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</si>
</sst>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342899</xdr:colOff>
      <xdr:row>43</xdr:row>
      <xdr:rowOff>85725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D4AC1B9-C3CF-5D1C-B462-F2871F9A6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317901" y="0"/>
          <a:ext cx="5829299" cy="786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5382-2A2F-4E14-B467-82061EAB0AAB}">
  <dimension ref="A1"/>
  <sheetViews>
    <sheetView rightToLeft="1" workbookViewId="0">
      <selection activeCell="K8" sqref="K8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4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4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4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4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4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4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4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4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4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4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4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4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4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4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4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4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4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4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523</v>
      </c>
      <c r="B2">
        <v>523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38" t="s">
        <v>12</v>
      </c>
      <c r="G1" s="132" t="s">
        <v>13</v>
      </c>
      <c r="H1" s="18" t="s">
        <v>282</v>
      </c>
      <c r="I1" s="138" t="s">
        <v>421</v>
      </c>
      <c r="J1" s="139" t="s">
        <v>14</v>
      </c>
      <c r="K1" s="139" t="s">
        <v>621</v>
      </c>
      <c r="L1" s="132" t="s">
        <v>773</v>
      </c>
      <c r="M1" s="132" t="s">
        <v>15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523</v>
      </c>
      <c r="B2">
        <v>523</v>
      </c>
      <c r="C2"/>
      <c r="D2"/>
      <c r="E2"/>
      <c r="F2" s="137"/>
      <c r="G2" s="133"/>
      <c r="I2" s="137"/>
      <c r="J2" s="136"/>
      <c r="K2" s="136"/>
      <c r="L2" s="133"/>
      <c r="M2" s="133"/>
      <c r="N2" s="133"/>
      <c r="O2" s="133"/>
      <c r="Q2" s="136"/>
      <c r="R2" s="136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32" t="s">
        <v>1161</v>
      </c>
      <c r="G1" s="139" t="s">
        <v>30</v>
      </c>
    </row>
    <row r="2" spans="1:7" x14ac:dyDescent="0.2">
      <c r="A2">
        <v>523</v>
      </c>
      <c r="B2">
        <v>523</v>
      </c>
      <c r="C2"/>
      <c r="D2" s="137"/>
      <c r="E2" s="137"/>
      <c r="F2" s="133"/>
      <c r="G2" s="136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523</v>
      </c>
      <c r="B2">
        <v>523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4.375" style="2" bestFit="1" customWidth="1"/>
    <col min="17" max="17" width="7.125" style="2" bestFit="1" customWidth="1"/>
    <col min="18" max="18" width="10.125" style="2" bestFit="1" customWidth="1"/>
    <col min="19" max="19" width="9.875" style="2" bestFit="1" customWidth="1"/>
    <col min="20" max="20" width="5.125" style="2" bestFit="1" customWidth="1"/>
    <col min="21" max="21" width="8" style="2" bestFit="1" customWidth="1"/>
    <col min="22" max="22" width="10.375" style="2" bestFit="1" customWidth="1"/>
    <col min="23" max="23" width="9.25" style="2" bestFit="1" customWidth="1"/>
    <col min="24" max="24" width="10" style="4" bestFit="1" customWidth="1"/>
    <col min="25" max="25" width="11.25" style="4" bestFit="1" customWidth="1"/>
    <col min="26" max="26" width="7.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8" style="2" bestFit="1" customWidth="1"/>
    <col min="31" max="31" width="9.125" style="2" bestFit="1" customWidth="1"/>
    <col min="32" max="32" width="11.5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32" t="s">
        <v>13</v>
      </c>
      <c r="U1" s="138" t="s">
        <v>421</v>
      </c>
      <c r="V1" s="139" t="s">
        <v>621</v>
      </c>
      <c r="W1" s="139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38" t="s">
        <v>16</v>
      </c>
      <c r="AC1" s="138" t="s">
        <v>1147</v>
      </c>
      <c r="AD1" s="132" t="s">
        <v>773</v>
      </c>
      <c r="AE1" s="132" t="s">
        <v>11</v>
      </c>
      <c r="AF1" s="132" t="s">
        <v>15</v>
      </c>
      <c r="AG1" s="132" t="s">
        <v>1153</v>
      </c>
      <c r="AH1" s="132" t="s">
        <v>1154</v>
      </c>
      <c r="AI1" s="132" t="s">
        <v>788</v>
      </c>
      <c r="AJ1" s="18" t="s">
        <v>26</v>
      </c>
      <c r="AK1" s="139" t="s">
        <v>19</v>
      </c>
      <c r="AL1" s="139" t="s">
        <v>30</v>
      </c>
    </row>
    <row r="2" spans="1:3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 s="137"/>
      <c r="V2" s="136"/>
      <c r="W2" s="136"/>
      <c r="X2"/>
      <c r="Y2"/>
      <c r="Z2"/>
      <c r="AA2"/>
      <c r="AB2" s="137"/>
      <c r="AC2" s="137"/>
      <c r="AD2" s="133"/>
      <c r="AE2" s="133"/>
      <c r="AF2" s="133"/>
      <c r="AG2" s="133"/>
      <c r="AH2" s="133"/>
      <c r="AI2" s="133"/>
      <c r="AJ2"/>
      <c r="AK2" s="136"/>
      <c r="AL2" s="136"/>
    </row>
    <row r="3" spans="1:3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/>
      <c r="X3" s="17"/>
      <c r="Y3" s="17"/>
      <c r="Z3" s="19"/>
      <c r="AA3" s="19"/>
      <c r="AC3" s="19"/>
      <c r="AD3" s="19"/>
      <c r="AE3" s="19"/>
      <c r="AF3" s="19"/>
      <c r="AG3" s="19"/>
      <c r="AH3" s="19"/>
      <c r="AI3" s="19"/>
      <c r="AJ3" s="19"/>
    </row>
    <row r="4" spans="1:3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P4" s="19"/>
      <c r="Q4" s="19"/>
      <c r="R4" s="19"/>
      <c r="S4" s="19"/>
      <c r="T4" s="19"/>
      <c r="U4" s="19"/>
      <c r="V4" s="19"/>
      <c r="W4"/>
      <c r="X4" s="17"/>
      <c r="Y4" s="17"/>
      <c r="Z4" s="19"/>
      <c r="AA4" s="19"/>
      <c r="AE4" s="19"/>
      <c r="AF4" s="19"/>
      <c r="AG4" s="19"/>
      <c r="AH4" s="19"/>
      <c r="AI4" s="19"/>
      <c r="AJ4" s="19"/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807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524</v>
      </c>
    </row>
    <row r="12" spans="1:4" x14ac:dyDescent="0.2"/>
    <row r="13" spans="1:4" ht="15" x14ac:dyDescent="0.2">
      <c r="A13" t="s">
        <v>509</v>
      </c>
      <c r="D13" s="95">
        <v>570005850</v>
      </c>
    </row>
    <row r="14" spans="1:4" x14ac:dyDescent="0.2"/>
    <row r="15" spans="1:4" ht="15" x14ac:dyDescent="0.25">
      <c r="A15" s="16" t="s">
        <v>371</v>
      </c>
      <c r="D15" s="146" t="s">
        <v>1343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38" t="s">
        <v>12</v>
      </c>
      <c r="P1" s="18" t="s">
        <v>396</v>
      </c>
      <c r="Q1" s="18" t="s">
        <v>917</v>
      </c>
      <c r="R1" s="18" t="s">
        <v>372</v>
      </c>
      <c r="S1" s="138" t="s">
        <v>16</v>
      </c>
      <c r="T1" s="138" t="s">
        <v>1147</v>
      </c>
      <c r="U1" s="132" t="s">
        <v>773</v>
      </c>
      <c r="V1" s="132" t="s">
        <v>11</v>
      </c>
      <c r="W1" s="132" t="s">
        <v>15</v>
      </c>
      <c r="X1" s="132" t="s">
        <v>1153</v>
      </c>
      <c r="Y1" s="139" t="s">
        <v>19</v>
      </c>
      <c r="Z1" s="139" t="s">
        <v>30</v>
      </c>
    </row>
    <row r="2" spans="1:2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 s="137"/>
      <c r="T2" s="137"/>
      <c r="U2" s="133"/>
      <c r="V2" s="133"/>
      <c r="W2" s="133"/>
      <c r="X2" s="133"/>
      <c r="Y2" s="136"/>
      <c r="Z2" s="136"/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2.5" style="7" bestFit="1" customWidth="1"/>
    <col min="8" max="8" width="10.625" style="7" customWidth="1"/>
    <col min="9" max="9" width="10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4" bestFit="1" customWidth="1"/>
    <col min="14" max="14" width="11.87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2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523</v>
      </c>
      <c r="B2">
        <v>523</v>
      </c>
      <c r="C2" t="s">
        <v>353</v>
      </c>
      <c r="D2">
        <v>76021494</v>
      </c>
      <c r="E2" t="s">
        <v>1214</v>
      </c>
      <c r="F2" s="133">
        <v>3.19</v>
      </c>
      <c r="G2" s="133">
        <v>-232000</v>
      </c>
      <c r="H2" s="133">
        <v>-232</v>
      </c>
      <c r="I2" s="136">
        <v>0.16666666666666666</v>
      </c>
      <c r="J2" s="136">
        <v>-2.5257354604784704E-2</v>
      </c>
      <c r="K2">
        <v>760214940</v>
      </c>
      <c r="L2" t="s">
        <v>1215</v>
      </c>
      <c r="M2" s="133">
        <v>1</v>
      </c>
      <c r="N2" s="133">
        <v>232000</v>
      </c>
      <c r="O2" s="133">
        <v>792.12219000000005</v>
      </c>
      <c r="P2" s="136">
        <v>2.7033443740066811E-2</v>
      </c>
      <c r="Q2" s="136">
        <v>0.16822764458092551</v>
      </c>
      <c r="R2" s="133">
        <v>52.042189999999998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1342</v>
      </c>
      <c r="Y2" t="s">
        <v>62</v>
      </c>
      <c r="Z2" s="137">
        <v>45881</v>
      </c>
      <c r="AA2" s="137">
        <v>46247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6"/>
      <c r="AI2" s="133">
        <v>3.4289999999999998</v>
      </c>
      <c r="AJ2" s="133"/>
      <c r="AK2"/>
      <c r="AL2" s="136"/>
      <c r="AM2" t="s">
        <v>1341</v>
      </c>
      <c r="AN2" s="136">
        <v>0.19407668861522973</v>
      </c>
      <c r="AO2" s="136">
        <v>1.7760891352821052E-3</v>
      </c>
    </row>
    <row r="3" spans="1:41" x14ac:dyDescent="0.2">
      <c r="A3">
        <v>523</v>
      </c>
      <c r="B3">
        <v>523</v>
      </c>
      <c r="C3" t="s">
        <v>353</v>
      </c>
      <c r="D3">
        <v>76021536</v>
      </c>
      <c r="E3" t="s">
        <v>1214</v>
      </c>
      <c r="F3" s="133">
        <v>3.19</v>
      </c>
      <c r="G3" s="133">
        <v>-110000</v>
      </c>
      <c r="H3" s="133">
        <v>-110</v>
      </c>
      <c r="I3" s="136">
        <v>7.9022988505747127E-2</v>
      </c>
      <c r="J3" s="136">
        <v>-1.1975469855716884E-2</v>
      </c>
      <c r="K3">
        <v>760215360</v>
      </c>
      <c r="L3" t="s">
        <v>1215</v>
      </c>
      <c r="M3" s="133">
        <v>1</v>
      </c>
      <c r="N3" s="133">
        <v>110000</v>
      </c>
      <c r="O3" s="133">
        <v>366.83669999999995</v>
      </c>
      <c r="P3" s="136">
        <v>1.2519355493931768E-2</v>
      </c>
      <c r="Q3" s="136">
        <v>7.7907265780345805E-2</v>
      </c>
      <c r="R3" s="133">
        <v>15.9367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1342</v>
      </c>
      <c r="Y3" t="s">
        <v>62</v>
      </c>
      <c r="Z3" s="137">
        <v>45916</v>
      </c>
      <c r="AA3" s="137">
        <v>46247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6"/>
      <c r="AI3" s="133">
        <v>3.343</v>
      </c>
      <c r="AJ3" s="133"/>
      <c r="AK3"/>
      <c r="AL3" s="136"/>
      <c r="AM3" t="s">
        <v>1341</v>
      </c>
      <c r="AN3" s="136">
        <v>5.9431433678220146E-2</v>
      </c>
      <c r="AO3" s="136">
        <v>5.4388563821488537E-4</v>
      </c>
    </row>
    <row r="4" spans="1:41" x14ac:dyDescent="0.2">
      <c r="A4">
        <v>523</v>
      </c>
      <c r="B4">
        <v>523</v>
      </c>
      <c r="C4" t="s">
        <v>353</v>
      </c>
      <c r="D4">
        <v>76021580</v>
      </c>
      <c r="E4" t="s">
        <v>1214</v>
      </c>
      <c r="F4" s="133">
        <v>3.19</v>
      </c>
      <c r="G4" s="133">
        <v>-580000</v>
      </c>
      <c r="H4" s="133">
        <v>-580</v>
      </c>
      <c r="I4" s="136">
        <v>0.41666666666666669</v>
      </c>
      <c r="J4" s="136">
        <v>-6.314338651196176E-2</v>
      </c>
      <c r="K4">
        <v>760215800</v>
      </c>
      <c r="L4" t="s">
        <v>1215</v>
      </c>
      <c r="M4" s="133">
        <v>1</v>
      </c>
      <c r="N4" s="133">
        <v>580000</v>
      </c>
      <c r="O4" s="133">
        <v>1866.75566</v>
      </c>
      <c r="P4" s="136">
        <v>6.3708395937072893E-2</v>
      </c>
      <c r="Q4" s="136">
        <v>0.39645386993881715</v>
      </c>
      <c r="R4" s="133">
        <v>16.55566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1342</v>
      </c>
      <c r="Y4" t="s">
        <v>62</v>
      </c>
      <c r="Z4" s="137">
        <v>46001</v>
      </c>
      <c r="AA4" s="137">
        <v>46366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6"/>
      <c r="AI4" s="133">
        <v>3.2280000000000002</v>
      </c>
      <c r="AJ4" s="133"/>
      <c r="AK4"/>
      <c r="AL4" s="136"/>
      <c r="AM4" t="s">
        <v>1341</v>
      </c>
      <c r="AN4" s="136">
        <v>6.1739670652591949E-2</v>
      </c>
      <c r="AO4" s="136">
        <v>5.650094251111365E-4</v>
      </c>
    </row>
    <row r="5" spans="1:41" x14ac:dyDescent="0.2">
      <c r="A5">
        <v>523</v>
      </c>
      <c r="B5">
        <v>523</v>
      </c>
      <c r="C5" t="s">
        <v>353</v>
      </c>
      <c r="D5">
        <v>76021552</v>
      </c>
      <c r="E5" t="s">
        <v>1214</v>
      </c>
      <c r="F5" s="133">
        <v>3.19</v>
      </c>
      <c r="G5" s="133">
        <v>-150000</v>
      </c>
      <c r="H5" s="133">
        <v>-150</v>
      </c>
      <c r="I5" s="136">
        <v>0.10775862068965517</v>
      </c>
      <c r="J5" s="136">
        <v>-1.6330186166886661E-2</v>
      </c>
      <c r="K5">
        <v>760215520</v>
      </c>
      <c r="L5" t="s">
        <v>1215</v>
      </c>
      <c r="M5" s="133">
        <v>1</v>
      </c>
      <c r="N5" s="133">
        <v>150000</v>
      </c>
      <c r="O5" s="133">
        <v>490.89729</v>
      </c>
      <c r="P5" s="136">
        <v>1.6753279277994044E-2</v>
      </c>
      <c r="Q5" s="136">
        <v>0.10425474234961088</v>
      </c>
      <c r="R5" s="133">
        <v>12.39729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1342</v>
      </c>
      <c r="Y5" t="s">
        <v>62</v>
      </c>
      <c r="Z5" s="137">
        <v>45957</v>
      </c>
      <c r="AA5" s="137">
        <v>46321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6"/>
      <c r="AI5" s="133">
        <v>3.2589999999999999</v>
      </c>
      <c r="AJ5" s="133"/>
      <c r="AK5"/>
      <c r="AL5" s="136"/>
      <c r="AM5" t="s">
        <v>1341</v>
      </c>
      <c r="AN5" s="136">
        <v>4.6232201046933291E-2</v>
      </c>
      <c r="AO5" s="136">
        <v>4.2309311110738212E-4</v>
      </c>
    </row>
    <row r="6" spans="1:41" x14ac:dyDescent="0.2">
      <c r="A6">
        <v>523</v>
      </c>
      <c r="B6">
        <v>523</v>
      </c>
      <c r="C6" t="s">
        <v>353</v>
      </c>
      <c r="D6">
        <v>76021233</v>
      </c>
      <c r="E6" t="s">
        <v>1214</v>
      </c>
      <c r="F6" s="133">
        <v>3.19</v>
      </c>
      <c r="G6" s="133">
        <v>-320000</v>
      </c>
      <c r="H6" s="133">
        <v>-320</v>
      </c>
      <c r="I6" s="136">
        <v>0.22988505747126436</v>
      </c>
      <c r="J6" s="136">
        <v>-3.4837730489358211E-2</v>
      </c>
      <c r="K6">
        <v>760212330</v>
      </c>
      <c r="L6" t="s">
        <v>1215</v>
      </c>
      <c r="M6" s="133">
        <v>1</v>
      </c>
      <c r="N6" s="133">
        <v>320000</v>
      </c>
      <c r="O6" s="133">
        <v>1192.0208699999998</v>
      </c>
      <c r="P6" s="136">
        <v>4.06811342150767E-2</v>
      </c>
      <c r="Q6" s="136">
        <v>0.25315647735030067</v>
      </c>
      <c r="R6" s="133">
        <v>171.22086999999999</v>
      </c>
      <c r="S6" t="s">
        <v>53</v>
      </c>
      <c r="T6" t="s">
        <v>53</v>
      </c>
      <c r="U6" t="s">
        <v>72</v>
      </c>
      <c r="V6" t="s">
        <v>102</v>
      </c>
      <c r="W6" t="s">
        <v>691</v>
      </c>
      <c r="X6" t="s">
        <v>1342</v>
      </c>
      <c r="Y6" t="s">
        <v>62</v>
      </c>
      <c r="Z6" s="137">
        <v>45757</v>
      </c>
      <c r="AA6" s="137">
        <v>46121</v>
      </c>
      <c r="AB6" t="s">
        <v>362</v>
      </c>
      <c r="AC6" t="s">
        <v>363</v>
      </c>
      <c r="AD6" t="s">
        <v>340</v>
      </c>
      <c r="AE6" t="s">
        <v>341</v>
      </c>
      <c r="AF6" t="s">
        <v>362</v>
      </c>
      <c r="AG6" t="s">
        <v>362</v>
      </c>
      <c r="AH6" s="136"/>
      <c r="AI6" s="133">
        <v>3.7570000000000001</v>
      </c>
      <c r="AJ6" s="133"/>
      <c r="AK6"/>
      <c r="AL6" s="136"/>
      <c r="AM6" t="s">
        <v>1341</v>
      </c>
      <c r="AN6" s="136">
        <v>0.63852000600702485</v>
      </c>
      <c r="AO6" s="136">
        <v>5.8434037257184936E-3</v>
      </c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3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2" t="s">
        <v>13</v>
      </c>
      <c r="O1" s="139" t="s">
        <v>14</v>
      </c>
      <c r="P1" s="139" t="s">
        <v>621</v>
      </c>
      <c r="Q1" s="132" t="s">
        <v>922</v>
      </c>
      <c r="R1" s="132" t="s">
        <v>11</v>
      </c>
      <c r="S1" s="132" t="s">
        <v>795</v>
      </c>
      <c r="T1" s="132" t="s">
        <v>1153</v>
      </c>
      <c r="U1" s="139" t="s">
        <v>19</v>
      </c>
      <c r="V1" s="139" t="s">
        <v>30</v>
      </c>
    </row>
    <row r="2" spans="1:22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/>
      <c r="L2"/>
      <c r="M2"/>
      <c r="N2" s="133"/>
      <c r="O2" s="136"/>
      <c r="P2" s="136"/>
      <c r="Q2" s="133"/>
      <c r="R2" s="133"/>
      <c r="S2" s="133"/>
      <c r="T2" s="133"/>
      <c r="U2" s="136"/>
      <c r="V2" s="136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38" t="s">
        <v>12</v>
      </c>
      <c r="H1" s="18" t="s">
        <v>24</v>
      </c>
      <c r="I1" s="18" t="s">
        <v>286</v>
      </c>
      <c r="J1" s="18" t="s">
        <v>25</v>
      </c>
      <c r="K1" s="139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38" t="s">
        <v>16</v>
      </c>
      <c r="Q1" s="18" t="s">
        <v>396</v>
      </c>
      <c r="R1" s="132" t="s">
        <v>787</v>
      </c>
      <c r="S1" s="132" t="s">
        <v>1153</v>
      </c>
      <c r="T1" s="132" t="s">
        <v>1154</v>
      </c>
      <c r="U1" s="132" t="s">
        <v>788</v>
      </c>
      <c r="V1" s="18" t="s">
        <v>26</v>
      </c>
      <c r="W1" s="139" t="s">
        <v>19</v>
      </c>
      <c r="X1" s="139" t="s">
        <v>30</v>
      </c>
    </row>
    <row r="2" spans="1:24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 s="136"/>
      <c r="L2"/>
      <c r="M2"/>
      <c r="N2"/>
      <c r="O2"/>
      <c r="P2" s="137"/>
      <c r="Q2"/>
      <c r="R2" s="133"/>
      <c r="S2" s="133"/>
      <c r="T2" s="133"/>
      <c r="U2" s="133"/>
      <c r="V2"/>
      <c r="W2" s="136"/>
      <c r="X2" s="136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13" sqref="C13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952.15913</v>
      </c>
      <c r="C3" s="42"/>
      <c r="D3" s="42"/>
      <c r="E3" s="130">
        <f>IFERROR(B3/$B$30,0)</f>
        <v>3.2495163747964143E-2</v>
      </c>
    </row>
    <row r="4" spans="1:5" x14ac:dyDescent="0.2">
      <c r="A4" s="41" t="s">
        <v>40</v>
      </c>
      <c r="B4" s="128">
        <f>SUM('איגרות חוב ממשלתיות'!U:U)</f>
        <v>4503.0263100000002</v>
      </c>
      <c r="C4" s="42"/>
      <c r="D4" s="42"/>
      <c r="E4" s="130">
        <f t="shared" ref="E4:E29" si="0">IFERROR(B4/$B$30,0)</f>
        <v>0.15367870001397849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54.321570000000001</v>
      </c>
      <c r="C6" s="42"/>
      <c r="D6" s="42"/>
      <c r="E6" s="130">
        <f t="shared" si="0"/>
        <v>1.853879521374223E-3</v>
      </c>
    </row>
    <row r="7" spans="1:5" x14ac:dyDescent="0.2">
      <c r="A7" s="41" t="s">
        <v>459</v>
      </c>
      <c r="B7" s="128">
        <f>SUM('מניות מבכ ויהש'!U:U)</f>
        <v>28.930599999999998</v>
      </c>
      <c r="C7" s="42"/>
      <c r="D7" s="42"/>
      <c r="E7" s="130">
        <f t="shared" si="0"/>
        <v>9.8733977830664857E-4</v>
      </c>
    </row>
    <row r="8" spans="1:5" x14ac:dyDescent="0.2">
      <c r="A8" s="41" t="s">
        <v>34</v>
      </c>
      <c r="B8" s="128">
        <f>SUM('קרנות סל'!T:T)</f>
        <v>23494.973979999992</v>
      </c>
      <c r="C8" s="42"/>
      <c r="D8" s="42"/>
      <c r="E8" s="130">
        <f t="shared" si="0"/>
        <v>0.80183343590294254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0</v>
      </c>
      <c r="C15" s="42"/>
      <c r="D15" s="42"/>
      <c r="E15" s="130">
        <f t="shared" si="0"/>
        <v>0</v>
      </c>
    </row>
    <row r="16" spans="1:5" x14ac:dyDescent="0.2">
      <c r="A16" s="41" t="s">
        <v>667</v>
      </c>
      <c r="B16" s="128">
        <f>SUM('אפיק השקעה מובטח תשואה'!F:F)</f>
        <v>0</v>
      </c>
      <c r="C16" s="42"/>
      <c r="D16" s="42"/>
      <c r="E16" s="130">
        <f t="shared" si="0"/>
        <v>0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0</v>
      </c>
      <c r="C18" s="42"/>
      <c r="D18" s="42"/>
      <c r="E18" s="130">
        <f t="shared" si="0"/>
        <v>0</v>
      </c>
    </row>
    <row r="19" spans="1:5" x14ac:dyDescent="0.2">
      <c r="A19" s="41" t="s">
        <v>462</v>
      </c>
      <c r="B19" s="128">
        <f>SUM('לא סחיר מניות מבכ ויהש'!X:X)</f>
        <v>0</v>
      </c>
      <c r="C19" s="42"/>
      <c r="D19" s="42"/>
      <c r="E19" s="130">
        <f t="shared" si="0"/>
        <v>0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268.15270999999996</v>
      </c>
      <c r="C23" s="42"/>
      <c r="D23" s="42"/>
      <c r="E23" s="130">
        <f t="shared" si="0"/>
        <v>9.1514810354340042E-3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0</v>
      </c>
      <c r="C26" s="42"/>
      <c r="D26" s="42"/>
      <c r="E26" s="130">
        <f t="shared" si="0"/>
        <v>0</v>
      </c>
    </row>
    <row r="27" spans="1:5" x14ac:dyDescent="0.2">
      <c r="A27" s="41" t="s">
        <v>51</v>
      </c>
      <c r="B27" s="128">
        <f>SUM('זכויות מקרקעין'!S:S)</f>
        <v>0</v>
      </c>
      <c r="C27" s="42"/>
      <c r="D27" s="42"/>
      <c r="E27" s="130">
        <f t="shared" si="0"/>
        <v>0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0</v>
      </c>
      <c r="C29" s="122"/>
      <c r="D29" s="122"/>
      <c r="E29" s="130">
        <f t="shared" si="0"/>
        <v>0</v>
      </c>
    </row>
    <row r="30" spans="1:5" ht="15.75" thickBot="1" x14ac:dyDescent="0.25">
      <c r="A30" s="40" t="s">
        <v>603</v>
      </c>
      <c r="B30" s="129">
        <f>SUM(B3:B29)</f>
        <v>29301.564299999991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38" t="s">
        <v>794</v>
      </c>
      <c r="J1" s="18" t="s">
        <v>396</v>
      </c>
      <c r="K1" s="138" t="s">
        <v>16</v>
      </c>
      <c r="L1" s="132" t="s">
        <v>922</v>
      </c>
      <c r="M1" s="132" t="s">
        <v>11</v>
      </c>
      <c r="N1" s="132" t="s">
        <v>1153</v>
      </c>
      <c r="O1" s="132" t="s">
        <v>1154</v>
      </c>
      <c r="P1" s="18" t="s">
        <v>26</v>
      </c>
      <c r="Q1" s="139" t="s">
        <v>19</v>
      </c>
      <c r="R1" s="139" t="s">
        <v>30</v>
      </c>
    </row>
    <row r="2" spans="1:18" x14ac:dyDescent="0.2">
      <c r="A2">
        <v>523</v>
      </c>
      <c r="B2">
        <v>523</v>
      </c>
      <c r="C2"/>
      <c r="D2"/>
      <c r="E2"/>
      <c r="F2"/>
      <c r="G2"/>
      <c r="H2"/>
      <c r="I2" s="137"/>
      <c r="J2"/>
      <c r="K2" s="137"/>
      <c r="L2" s="133"/>
      <c r="M2" s="133"/>
      <c r="N2" s="133"/>
      <c r="O2" s="133"/>
      <c r="P2"/>
      <c r="Q2" s="136"/>
      <c r="R2" s="136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523</v>
      </c>
      <c r="B2">
        <v>523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523</v>
      </c>
      <c r="B2">
        <v>523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8.375" style="2" bestFit="1" customWidth="1"/>
    <col min="13" max="13" width="8.625" style="2" bestFit="1" customWidth="1"/>
    <col min="14" max="14" width="9.25" style="2" bestFit="1" customWidth="1"/>
    <col min="15" max="15" width="9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523</v>
      </c>
      <c r="B2">
        <v>523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70</v>
      </c>
      <c r="K2" t="s">
        <v>1214</v>
      </c>
      <c r="L2" s="133">
        <v>9.1856799999999996</v>
      </c>
      <c r="M2" s="133">
        <v>3.19</v>
      </c>
      <c r="N2" s="136"/>
      <c r="O2" s="133">
        <v>29.302320000000002</v>
      </c>
      <c r="P2" s="136">
        <v>3.0773999999999999E-2</v>
      </c>
      <c r="Q2" s="136">
        <v>1E-3</v>
      </c>
    </row>
    <row r="3" spans="1:17" x14ac:dyDescent="0.2">
      <c r="A3">
        <v>523</v>
      </c>
      <c r="B3">
        <v>523</v>
      </c>
      <c r="C3" t="s">
        <v>1211</v>
      </c>
      <c r="D3" t="s">
        <v>1212</v>
      </c>
      <c r="E3" t="s">
        <v>776</v>
      </c>
      <c r="F3" t="s">
        <v>213</v>
      </c>
      <c r="G3" t="s">
        <v>53</v>
      </c>
      <c r="H3" t="s">
        <v>62</v>
      </c>
      <c r="I3" t="s">
        <v>1213</v>
      </c>
      <c r="J3" t="s">
        <v>70</v>
      </c>
      <c r="K3" t="s">
        <v>1215</v>
      </c>
      <c r="L3" s="133">
        <v>399.16788000000003</v>
      </c>
      <c r="M3" s="133">
        <v>1</v>
      </c>
      <c r="N3" s="136"/>
      <c r="O3" s="133">
        <v>399.16788000000003</v>
      </c>
      <c r="P3" s="136">
        <v>0.41922300000000001</v>
      </c>
      <c r="Q3" s="136">
        <v>1.3622E-2</v>
      </c>
    </row>
    <row r="4" spans="1:17" x14ac:dyDescent="0.2">
      <c r="A4">
        <v>523</v>
      </c>
      <c r="B4">
        <v>523</v>
      </c>
      <c r="C4" t="s">
        <v>1216</v>
      </c>
      <c r="D4" t="s">
        <v>1217</v>
      </c>
      <c r="E4" t="s">
        <v>776</v>
      </c>
      <c r="F4" t="s">
        <v>219</v>
      </c>
      <c r="G4" t="s">
        <v>53</v>
      </c>
      <c r="H4" t="s">
        <v>62</v>
      </c>
      <c r="I4" t="s">
        <v>1218</v>
      </c>
      <c r="J4" t="s">
        <v>65</v>
      </c>
      <c r="K4" t="s">
        <v>1215</v>
      </c>
      <c r="L4" s="133">
        <v>505.79108000000002</v>
      </c>
      <c r="M4" s="133">
        <v>1</v>
      </c>
      <c r="N4" s="136"/>
      <c r="O4" s="133">
        <v>505.79108000000002</v>
      </c>
      <c r="P4" s="136">
        <v>0.53120400000000001</v>
      </c>
      <c r="Q4" s="136">
        <v>1.7260999999999999E-2</v>
      </c>
    </row>
    <row r="5" spans="1:17" x14ac:dyDescent="0.2">
      <c r="A5">
        <v>523</v>
      </c>
      <c r="B5">
        <v>523</v>
      </c>
      <c r="C5" t="s">
        <v>1216</v>
      </c>
      <c r="D5" t="s">
        <v>1217</v>
      </c>
      <c r="E5" t="s">
        <v>776</v>
      </c>
      <c r="F5" t="s">
        <v>213</v>
      </c>
      <c r="G5" t="s">
        <v>53</v>
      </c>
      <c r="H5" t="s">
        <v>62</v>
      </c>
      <c r="I5" t="s">
        <v>1218</v>
      </c>
      <c r="J5" t="s">
        <v>65</v>
      </c>
      <c r="K5" t="s">
        <v>1215</v>
      </c>
      <c r="L5" s="133">
        <v>5.0819999999999997E-2</v>
      </c>
      <c r="M5" s="133">
        <v>1</v>
      </c>
      <c r="N5" s="136"/>
      <c r="O5" s="133">
        <v>5.0819999999999997E-2</v>
      </c>
      <c r="P5" s="136">
        <v>5.3000000000000001E-5</v>
      </c>
      <c r="Q5" s="136">
        <v>9.9999999999999995E-7</v>
      </c>
    </row>
    <row r="6" spans="1:17" x14ac:dyDescent="0.2">
      <c r="A6">
        <v>523</v>
      </c>
      <c r="B6">
        <v>523</v>
      </c>
      <c r="C6" t="s">
        <v>1219</v>
      </c>
      <c r="D6" t="s">
        <v>1220</v>
      </c>
      <c r="E6" t="s">
        <v>776</v>
      </c>
      <c r="F6" t="s">
        <v>213</v>
      </c>
      <c r="G6" t="s">
        <v>53</v>
      </c>
      <c r="H6" t="s">
        <v>62</v>
      </c>
      <c r="I6" t="s">
        <v>1218</v>
      </c>
      <c r="J6" t="s">
        <v>65</v>
      </c>
      <c r="K6" t="s">
        <v>1215</v>
      </c>
      <c r="L6" s="133">
        <v>0.48279</v>
      </c>
      <c r="M6" s="133">
        <v>1</v>
      </c>
      <c r="N6" s="136"/>
      <c r="O6" s="133">
        <v>0.48279</v>
      </c>
      <c r="P6" s="136">
        <v>5.0699999999999996E-4</v>
      </c>
      <c r="Q6" s="136">
        <v>1.5999999999999999E-5</v>
      </c>
    </row>
    <row r="7" spans="1:17" x14ac:dyDescent="0.2">
      <c r="A7">
        <v>523</v>
      </c>
      <c r="B7">
        <v>523</v>
      </c>
      <c r="C7" t="s">
        <v>1219</v>
      </c>
      <c r="D7" t="s">
        <v>1220</v>
      </c>
      <c r="E7" t="s">
        <v>776</v>
      </c>
      <c r="F7" t="s">
        <v>218</v>
      </c>
      <c r="G7" t="s">
        <v>53</v>
      </c>
      <c r="H7" t="s">
        <v>62</v>
      </c>
      <c r="I7" t="s">
        <v>1218</v>
      </c>
      <c r="J7" t="s">
        <v>65</v>
      </c>
      <c r="K7" t="s">
        <v>1221</v>
      </c>
      <c r="L7" s="133">
        <v>1.3979999999999999E-2</v>
      </c>
      <c r="M7" s="133">
        <v>4.29</v>
      </c>
      <c r="N7" s="136"/>
      <c r="O7" s="133">
        <v>5.9970000000000002E-2</v>
      </c>
      <c r="P7" s="136">
        <v>6.2000000000000003E-5</v>
      </c>
      <c r="Q7" s="136">
        <v>1.9999999999999999E-6</v>
      </c>
    </row>
    <row r="8" spans="1:17" x14ac:dyDescent="0.2">
      <c r="A8">
        <v>523</v>
      </c>
      <c r="B8">
        <v>523</v>
      </c>
      <c r="C8" t="s">
        <v>1216</v>
      </c>
      <c r="D8" t="s">
        <v>1217</v>
      </c>
      <c r="E8" t="s">
        <v>776</v>
      </c>
      <c r="F8" t="s">
        <v>214</v>
      </c>
      <c r="G8" t="s">
        <v>53</v>
      </c>
      <c r="H8" t="s">
        <v>62</v>
      </c>
      <c r="I8" t="s">
        <v>1218</v>
      </c>
      <c r="J8" t="s">
        <v>65</v>
      </c>
      <c r="K8" t="s">
        <v>1215</v>
      </c>
      <c r="L8" s="133">
        <v>0.46500999999999998</v>
      </c>
      <c r="M8" s="133">
        <v>1</v>
      </c>
      <c r="N8" s="136"/>
      <c r="O8" s="133">
        <v>0.46500999999999998</v>
      </c>
      <c r="P8" s="136">
        <v>4.8799999999999999E-4</v>
      </c>
      <c r="Q8" s="136">
        <v>1.5E-5</v>
      </c>
    </row>
    <row r="9" spans="1:17" x14ac:dyDescent="0.2">
      <c r="A9">
        <v>523</v>
      </c>
      <c r="B9">
        <v>523</v>
      </c>
      <c r="C9" t="s">
        <v>1219</v>
      </c>
      <c r="D9" t="s">
        <v>1220</v>
      </c>
      <c r="E9" t="s">
        <v>776</v>
      </c>
      <c r="F9" t="s">
        <v>218</v>
      </c>
      <c r="G9" t="s">
        <v>53</v>
      </c>
      <c r="H9" t="s">
        <v>62</v>
      </c>
      <c r="I9" t="s">
        <v>1218</v>
      </c>
      <c r="J9" t="s">
        <v>65</v>
      </c>
      <c r="K9" t="s">
        <v>1222</v>
      </c>
      <c r="L9" s="133">
        <v>0.11337999999999999</v>
      </c>
      <c r="M9" s="133">
        <v>2.3275000000000001</v>
      </c>
      <c r="N9" s="136"/>
      <c r="O9" s="133">
        <v>0.26389000000000001</v>
      </c>
      <c r="P9" s="136">
        <v>2.7700000000000001E-4</v>
      </c>
      <c r="Q9" s="136">
        <v>9.0000000000000002E-6</v>
      </c>
    </row>
    <row r="10" spans="1:17" x14ac:dyDescent="0.2">
      <c r="A10">
        <v>523</v>
      </c>
      <c r="B10">
        <v>523</v>
      </c>
      <c r="C10" t="s">
        <v>1211</v>
      </c>
      <c r="D10" t="s">
        <v>1212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70</v>
      </c>
      <c r="K10" t="s">
        <v>1221</v>
      </c>
      <c r="L10" s="133">
        <v>0.39701999999999998</v>
      </c>
      <c r="M10" s="133">
        <v>4.29</v>
      </c>
      <c r="N10" s="136"/>
      <c r="O10" s="133">
        <v>1.70322</v>
      </c>
      <c r="P10" s="136">
        <v>1.7880000000000001E-3</v>
      </c>
      <c r="Q10" s="136">
        <v>5.8E-5</v>
      </c>
    </row>
    <row r="11" spans="1:17" x14ac:dyDescent="0.2">
      <c r="A11">
        <v>523</v>
      </c>
      <c r="B11">
        <v>523</v>
      </c>
      <c r="C11" t="s">
        <v>1211</v>
      </c>
      <c r="D11" t="s">
        <v>1212</v>
      </c>
      <c r="E11" t="s">
        <v>776</v>
      </c>
      <c r="F11" t="s">
        <v>218</v>
      </c>
      <c r="G11" t="s">
        <v>53</v>
      </c>
      <c r="H11" t="s">
        <v>62</v>
      </c>
      <c r="I11" t="s">
        <v>1213</v>
      </c>
      <c r="J11" t="s">
        <v>70</v>
      </c>
      <c r="K11" t="s">
        <v>1222</v>
      </c>
      <c r="L11" s="133">
        <v>0.93618000000000001</v>
      </c>
      <c r="M11" s="133">
        <v>2.3275000000000001</v>
      </c>
      <c r="N11" s="136"/>
      <c r="O11" s="133">
        <v>2.17896</v>
      </c>
      <c r="P11" s="136">
        <v>2.2880000000000001E-3</v>
      </c>
      <c r="Q11" s="136">
        <v>7.3999999999999996E-5</v>
      </c>
    </row>
    <row r="12" spans="1:17" x14ac:dyDescent="0.2">
      <c r="A12">
        <v>523</v>
      </c>
      <c r="B12">
        <v>523</v>
      </c>
      <c r="C12" t="s">
        <v>1219</v>
      </c>
      <c r="D12" t="s">
        <v>1220</v>
      </c>
      <c r="E12" t="s">
        <v>776</v>
      </c>
      <c r="F12" t="s">
        <v>218</v>
      </c>
      <c r="G12" t="s">
        <v>53</v>
      </c>
      <c r="H12" t="s">
        <v>62</v>
      </c>
      <c r="I12" t="s">
        <v>1218</v>
      </c>
      <c r="J12" t="s">
        <v>65</v>
      </c>
      <c r="K12" t="s">
        <v>1214</v>
      </c>
      <c r="L12" s="133">
        <v>3.0094099999999999</v>
      </c>
      <c r="M12" s="133">
        <v>3.19</v>
      </c>
      <c r="N12" s="136"/>
      <c r="O12" s="133">
        <v>9.6000200000000007</v>
      </c>
      <c r="P12" s="136">
        <v>1.0082000000000001E-2</v>
      </c>
      <c r="Q12" s="136">
        <v>3.2699999999999998E-4</v>
      </c>
    </row>
    <row r="13" spans="1:17" x14ac:dyDescent="0.2">
      <c r="A13">
        <v>523</v>
      </c>
      <c r="B13">
        <v>523</v>
      </c>
      <c r="C13" t="s">
        <v>1216</v>
      </c>
      <c r="D13" t="s">
        <v>1217</v>
      </c>
      <c r="E13" t="s">
        <v>776</v>
      </c>
      <c r="F13" t="s">
        <v>218</v>
      </c>
      <c r="G13" t="s">
        <v>53</v>
      </c>
      <c r="H13" t="s">
        <v>62</v>
      </c>
      <c r="I13" t="s">
        <v>1218</v>
      </c>
      <c r="J13" t="s">
        <v>65</v>
      </c>
      <c r="K13" t="s">
        <v>1214</v>
      </c>
      <c r="L13" s="133">
        <v>5.1889999999999999E-2</v>
      </c>
      <c r="M13" s="133">
        <v>3.19</v>
      </c>
      <c r="N13" s="136"/>
      <c r="O13" s="133">
        <v>0.16553000000000001</v>
      </c>
      <c r="P13" s="136">
        <v>1.73E-4</v>
      </c>
      <c r="Q13" s="136">
        <v>5.0000000000000004E-6</v>
      </c>
    </row>
    <row r="14" spans="1:17" x14ac:dyDescent="0.2">
      <c r="A14">
        <v>523</v>
      </c>
      <c r="B14">
        <v>523</v>
      </c>
      <c r="C14" t="s">
        <v>1211</v>
      </c>
      <c r="D14" t="s">
        <v>1212</v>
      </c>
      <c r="E14" t="s">
        <v>776</v>
      </c>
      <c r="F14" t="s">
        <v>218</v>
      </c>
      <c r="G14" t="s">
        <v>53</v>
      </c>
      <c r="H14" t="s">
        <v>62</v>
      </c>
      <c r="I14" t="s">
        <v>1213</v>
      </c>
      <c r="J14" t="s">
        <v>70</v>
      </c>
      <c r="K14" t="s">
        <v>1223</v>
      </c>
      <c r="L14" s="133">
        <v>0.78076000000000001</v>
      </c>
      <c r="M14" s="133">
        <v>3.7454999999999998</v>
      </c>
      <c r="N14" s="136"/>
      <c r="O14" s="133">
        <v>2.9243399999999999</v>
      </c>
      <c r="P14" s="136">
        <v>3.0709999999999999E-3</v>
      </c>
      <c r="Q14" s="136">
        <v>9.8999999999999994E-5</v>
      </c>
    </row>
    <row r="15" spans="1:17" x14ac:dyDescent="0.2">
      <c r="A15">
        <v>523</v>
      </c>
      <c r="B15">
        <v>523</v>
      </c>
      <c r="C15" t="s">
        <v>1219</v>
      </c>
      <c r="D15" t="s">
        <v>1220</v>
      </c>
      <c r="E15" t="s">
        <v>776</v>
      </c>
      <c r="F15" t="s">
        <v>218</v>
      </c>
      <c r="G15" t="s">
        <v>53</v>
      </c>
      <c r="H15" t="s">
        <v>62</v>
      </c>
      <c r="I15" t="s">
        <v>1218</v>
      </c>
      <c r="J15" t="s">
        <v>65</v>
      </c>
      <c r="K15" t="s">
        <v>1223</v>
      </c>
      <c r="L15" s="133">
        <v>8.8000000000000003E-4</v>
      </c>
      <c r="M15" s="133">
        <v>3.7454999999999998</v>
      </c>
      <c r="N15" s="136"/>
      <c r="O15" s="133">
        <v>3.3E-3</v>
      </c>
      <c r="P15" s="136">
        <v>3.0000000000000001E-6</v>
      </c>
      <c r="Q15" s="136">
        <v>0</v>
      </c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7" sqref="A7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3.5" style="4" bestFit="1" customWidth="1"/>
    <col min="19" max="19" width="8.625" style="4" bestFit="1" customWidth="1"/>
    <col min="20" max="20" width="11" style="4" bestFit="1" customWidth="1"/>
    <col min="21" max="21" width="9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523</v>
      </c>
      <c r="B2">
        <v>523</v>
      </c>
      <c r="C2" t="s">
        <v>1224</v>
      </c>
      <c r="D2" t="s">
        <v>1225</v>
      </c>
      <c r="E2" t="s">
        <v>1226</v>
      </c>
      <c r="F2" t="s">
        <v>223</v>
      </c>
      <c r="G2" t="s">
        <v>53</v>
      </c>
      <c r="H2" t="s">
        <v>53</v>
      </c>
      <c r="I2" t="s">
        <v>311</v>
      </c>
      <c r="J2" t="s">
        <v>1227</v>
      </c>
      <c r="K2" t="s">
        <v>65</v>
      </c>
      <c r="L2" t="s">
        <v>1215</v>
      </c>
      <c r="M2" s="133">
        <v>2.68</v>
      </c>
      <c r="N2" s="137">
        <v>47024</v>
      </c>
      <c r="O2" s="136">
        <v>2.2499999999999999E-2</v>
      </c>
      <c r="P2" s="136">
        <v>3.73E-2</v>
      </c>
      <c r="Q2" s="133"/>
      <c r="R2" s="133">
        <v>332978</v>
      </c>
      <c r="S2" s="133">
        <v>1</v>
      </c>
      <c r="T2" s="133">
        <v>96.78</v>
      </c>
      <c r="U2" s="133">
        <v>322.25610999999998</v>
      </c>
      <c r="V2" s="133"/>
      <c r="W2"/>
      <c r="X2" s="136">
        <v>9.0000000000000002E-6</v>
      </c>
      <c r="Y2" s="136">
        <v>7.1564000000000003E-2</v>
      </c>
      <c r="Z2" s="136">
        <v>1.0997E-2</v>
      </c>
    </row>
    <row r="3" spans="1:26" x14ac:dyDescent="0.2">
      <c r="A3">
        <v>523</v>
      </c>
      <c r="B3">
        <v>523</v>
      </c>
      <c r="C3" t="s">
        <v>1224</v>
      </c>
      <c r="D3" t="s">
        <v>1228</v>
      </c>
      <c r="E3" t="s">
        <v>1229</v>
      </c>
      <c r="F3" t="s">
        <v>221</v>
      </c>
      <c r="G3" t="s">
        <v>53</v>
      </c>
      <c r="H3" t="s">
        <v>53</v>
      </c>
      <c r="I3" t="s">
        <v>311</v>
      </c>
      <c r="J3" t="s">
        <v>1227</v>
      </c>
      <c r="K3" t="s">
        <v>65</v>
      </c>
      <c r="L3" t="s">
        <v>1215</v>
      </c>
      <c r="M3" s="133">
        <v>1.4</v>
      </c>
      <c r="N3" s="137">
        <v>46538</v>
      </c>
      <c r="O3" s="136">
        <v>7.4999999999999997E-3</v>
      </c>
      <c r="P3" s="136">
        <v>1.9199999999999998E-2</v>
      </c>
      <c r="Q3" s="135"/>
      <c r="R3" s="133">
        <v>186674</v>
      </c>
      <c r="S3" s="133">
        <v>1</v>
      </c>
      <c r="T3" s="133">
        <v>117.85</v>
      </c>
      <c r="U3" s="133">
        <v>219.99530999999999</v>
      </c>
      <c r="V3" s="135"/>
      <c r="W3"/>
      <c r="X3" s="136">
        <v>6.9999999999999999E-6</v>
      </c>
      <c r="Y3" s="136">
        <v>4.8854000000000002E-2</v>
      </c>
      <c r="Z3" s="136">
        <v>7.5069999999999998E-3</v>
      </c>
    </row>
    <row r="4" spans="1:26" x14ac:dyDescent="0.2">
      <c r="A4">
        <v>523</v>
      </c>
      <c r="B4">
        <v>523</v>
      </c>
      <c r="C4" t="s">
        <v>1224</v>
      </c>
      <c r="D4" t="s">
        <v>1230</v>
      </c>
      <c r="E4" t="s">
        <v>1231</v>
      </c>
      <c r="F4" t="s">
        <v>223</v>
      </c>
      <c r="G4" t="s">
        <v>53</v>
      </c>
      <c r="H4" t="s">
        <v>53</v>
      </c>
      <c r="I4" t="s">
        <v>311</v>
      </c>
      <c r="J4" t="s">
        <v>1227</v>
      </c>
      <c r="K4" t="s">
        <v>65</v>
      </c>
      <c r="L4" t="s">
        <v>1215</v>
      </c>
      <c r="M4" s="133">
        <v>10.98</v>
      </c>
      <c r="N4" s="137">
        <v>51897</v>
      </c>
      <c r="O4" s="136">
        <v>5.5E-2</v>
      </c>
      <c r="P4" s="136">
        <v>4.1700000000000001E-2</v>
      </c>
      <c r="Q4" s="135"/>
      <c r="R4" s="133">
        <v>1404391</v>
      </c>
      <c r="S4" s="133">
        <v>1</v>
      </c>
      <c r="T4" s="133">
        <v>120.4</v>
      </c>
      <c r="U4" s="133">
        <v>1690.8867600000001</v>
      </c>
      <c r="V4" s="135"/>
      <c r="W4"/>
      <c r="X4" s="136">
        <v>4.3000000000000002E-5</v>
      </c>
      <c r="Y4" s="136">
        <v>0.3755</v>
      </c>
      <c r="Z4" s="136">
        <v>5.7706E-2</v>
      </c>
    </row>
    <row r="5" spans="1:26" x14ac:dyDescent="0.2">
      <c r="A5">
        <v>523</v>
      </c>
      <c r="B5">
        <v>523</v>
      </c>
      <c r="C5" t="s">
        <v>1224</v>
      </c>
      <c r="D5" t="s">
        <v>1232</v>
      </c>
      <c r="E5" t="s">
        <v>1233</v>
      </c>
      <c r="F5" t="s">
        <v>223</v>
      </c>
      <c r="G5" t="s">
        <v>53</v>
      </c>
      <c r="H5" t="s">
        <v>53</v>
      </c>
      <c r="I5" t="s">
        <v>311</v>
      </c>
      <c r="J5" t="s">
        <v>1227</v>
      </c>
      <c r="K5" t="s">
        <v>65</v>
      </c>
      <c r="L5" t="s">
        <v>1215</v>
      </c>
      <c r="M5" s="133">
        <v>0.16</v>
      </c>
      <c r="N5" s="137">
        <v>46080</v>
      </c>
      <c r="O5" s="136">
        <v>5.0000000000000001E-3</v>
      </c>
      <c r="P5" s="136">
        <v>4.1700000000000001E-2</v>
      </c>
      <c r="Q5" s="135"/>
      <c r="R5" s="133">
        <v>627647</v>
      </c>
      <c r="S5" s="133">
        <v>1</v>
      </c>
      <c r="T5" s="133">
        <v>99.86</v>
      </c>
      <c r="U5" s="133">
        <v>626.76828999999998</v>
      </c>
      <c r="V5" s="135"/>
      <c r="W5"/>
      <c r="X5" s="136">
        <v>3.4E-5</v>
      </c>
      <c r="Y5" s="136">
        <v>0.13918800000000001</v>
      </c>
      <c r="Z5" s="136">
        <v>2.1389999999999999E-2</v>
      </c>
    </row>
    <row r="6" spans="1:26" x14ac:dyDescent="0.2">
      <c r="A6">
        <v>523</v>
      </c>
      <c r="B6">
        <v>523</v>
      </c>
      <c r="C6" t="s">
        <v>1224</v>
      </c>
      <c r="D6" t="s">
        <v>1234</v>
      </c>
      <c r="E6" t="s">
        <v>1235</v>
      </c>
      <c r="F6" t="s">
        <v>223</v>
      </c>
      <c r="G6" t="s">
        <v>53</v>
      </c>
      <c r="H6" t="s">
        <v>53</v>
      </c>
      <c r="I6" t="s">
        <v>311</v>
      </c>
      <c r="J6" t="s">
        <v>1227</v>
      </c>
      <c r="K6" t="s">
        <v>65</v>
      </c>
      <c r="L6" t="s">
        <v>1215</v>
      </c>
      <c r="M6" s="133">
        <v>7.69</v>
      </c>
      <c r="N6" s="137">
        <v>49398</v>
      </c>
      <c r="O6" s="136">
        <v>0.04</v>
      </c>
      <c r="P6" s="136">
        <v>3.9100000000000003E-2</v>
      </c>
      <c r="Q6" s="135"/>
      <c r="R6" s="133">
        <v>890603</v>
      </c>
      <c r="S6" s="133">
        <v>1</v>
      </c>
      <c r="T6" s="133">
        <v>103.69</v>
      </c>
      <c r="U6" s="133">
        <v>923.46624999999995</v>
      </c>
      <c r="V6" s="135"/>
      <c r="W6"/>
      <c r="X6" s="136">
        <v>2.4000000000000001E-5</v>
      </c>
      <c r="Y6" s="136">
        <v>0.20507600000000001</v>
      </c>
      <c r="Z6" s="136">
        <v>3.1515000000000001E-2</v>
      </c>
    </row>
    <row r="7" spans="1:26" x14ac:dyDescent="0.2">
      <c r="A7">
        <v>523</v>
      </c>
      <c r="B7">
        <v>523</v>
      </c>
      <c r="C7" t="s">
        <v>1224</v>
      </c>
      <c r="D7" t="s">
        <v>1236</v>
      </c>
      <c r="E7" t="s">
        <v>1237</v>
      </c>
      <c r="F7" t="s">
        <v>227</v>
      </c>
      <c r="G7" t="s">
        <v>53</v>
      </c>
      <c r="H7" t="s">
        <v>53</v>
      </c>
      <c r="I7" t="s">
        <v>311</v>
      </c>
      <c r="J7" t="s">
        <v>1227</v>
      </c>
      <c r="K7" t="s">
        <v>65</v>
      </c>
      <c r="L7" t="s">
        <v>1215</v>
      </c>
      <c r="M7" s="133">
        <v>0.35</v>
      </c>
      <c r="N7" s="137">
        <v>46148</v>
      </c>
      <c r="O7" s="136">
        <v>0</v>
      </c>
      <c r="P7" s="136">
        <v>3.95E-2</v>
      </c>
      <c r="Q7" s="135"/>
      <c r="R7" s="133">
        <v>729354</v>
      </c>
      <c r="S7" s="133">
        <v>1</v>
      </c>
      <c r="T7" s="133">
        <v>98.67</v>
      </c>
      <c r="U7" s="133">
        <v>719.65359000000001</v>
      </c>
      <c r="V7" s="135"/>
      <c r="W7"/>
      <c r="X7" s="136">
        <v>4.0000000000000003E-5</v>
      </c>
      <c r="Y7" s="136">
        <v>0.15981500000000001</v>
      </c>
      <c r="Z7" s="136">
        <v>2.4559999999999998E-2</v>
      </c>
    </row>
    <row r="8" spans="1:2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/>
      <c r="N8"/>
      <c r="O8"/>
      <c r="P8"/>
      <c r="Q8"/>
      <c r="R8"/>
      <c r="S8"/>
      <c r="T8"/>
      <c r="U8"/>
      <c r="V8"/>
      <c r="W8" s="17"/>
      <c r="X8"/>
      <c r="Y8"/>
      <c r="Z8"/>
    </row>
    <row r="9" spans="1:2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/>
      <c r="N9"/>
      <c r="O9"/>
      <c r="P9"/>
      <c r="Q9"/>
      <c r="R9"/>
      <c r="S9"/>
      <c r="T9"/>
      <c r="U9"/>
      <c r="V9"/>
      <c r="W9" s="17"/>
      <c r="X9"/>
      <c r="Y9"/>
      <c r="Z9"/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523</v>
      </c>
      <c r="B2">
        <v>523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0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523</v>
      </c>
      <c r="B2">
        <v>523</v>
      </c>
      <c r="C2" t="s">
        <v>1238</v>
      </c>
      <c r="D2">
        <v>513623314</v>
      </c>
      <c r="E2" t="s">
        <v>429</v>
      </c>
      <c r="F2" t="s">
        <v>1239</v>
      </c>
      <c r="G2" t="s">
        <v>1240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635</v>
      </c>
      <c r="O2" t="s">
        <v>62</v>
      </c>
      <c r="P2" t="s">
        <v>1241</v>
      </c>
      <c r="Q2" t="s">
        <v>70</v>
      </c>
      <c r="R2" t="s">
        <v>57</v>
      </c>
      <c r="S2" t="s">
        <v>1215</v>
      </c>
      <c r="T2" s="133">
        <v>3.3</v>
      </c>
      <c r="U2" s="137">
        <v>47937</v>
      </c>
      <c r="V2" s="136">
        <v>1.3299999999999999E-2</v>
      </c>
      <c r="W2" s="136">
        <v>2.5600000000000001E-2</v>
      </c>
      <c r="X2" t="s">
        <v>620</v>
      </c>
      <c r="Y2"/>
      <c r="Z2" s="133">
        <v>23157.47</v>
      </c>
      <c r="AA2" s="133">
        <v>1</v>
      </c>
      <c r="AB2" s="133">
        <v>113.61</v>
      </c>
      <c r="AC2" s="133"/>
      <c r="AD2" s="133">
        <v>26.309200000000001</v>
      </c>
      <c r="AE2" s="133"/>
      <c r="AF2" s="133"/>
      <c r="AG2"/>
      <c r="AH2" s="136">
        <v>2.0000000000000002E-5</v>
      </c>
      <c r="AI2" s="136">
        <v>0.484323</v>
      </c>
      <c r="AJ2" s="136">
        <v>8.9700000000000001E-4</v>
      </c>
    </row>
    <row r="3" spans="1:36" x14ac:dyDescent="0.2">
      <c r="A3">
        <v>523</v>
      </c>
      <c r="B3">
        <v>523</v>
      </c>
      <c r="C3" t="s">
        <v>1242</v>
      </c>
      <c r="D3">
        <v>513893123</v>
      </c>
      <c r="E3" t="s">
        <v>429</v>
      </c>
      <c r="F3" t="s">
        <v>1243</v>
      </c>
      <c r="G3" t="s">
        <v>1244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633</v>
      </c>
      <c r="O3" t="s">
        <v>62</v>
      </c>
      <c r="P3" t="s">
        <v>1245</v>
      </c>
      <c r="Q3" t="s">
        <v>70</v>
      </c>
      <c r="R3" t="s">
        <v>57</v>
      </c>
      <c r="S3" t="s">
        <v>1215</v>
      </c>
      <c r="T3" s="133">
        <v>2.56</v>
      </c>
      <c r="U3" s="137">
        <v>48060</v>
      </c>
      <c r="V3" s="136">
        <v>0.01</v>
      </c>
      <c r="W3" s="136">
        <v>2.7400000000000001E-2</v>
      </c>
      <c r="X3" t="s">
        <v>620</v>
      </c>
      <c r="Y3"/>
      <c r="Z3" s="133">
        <v>25334.51</v>
      </c>
      <c r="AA3" s="133">
        <v>1</v>
      </c>
      <c r="AB3" s="133">
        <v>110.57</v>
      </c>
      <c r="AC3" s="135"/>
      <c r="AD3" s="133">
        <v>28.012370000000001</v>
      </c>
      <c r="AE3" s="135"/>
      <c r="AF3" s="135"/>
      <c r="AG3"/>
      <c r="AH3" s="136">
        <v>1.2999999999999999E-5</v>
      </c>
      <c r="AI3" s="136">
        <v>0.51567600000000002</v>
      </c>
      <c r="AJ3" s="136">
        <v>9.5600000000000004E-4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>
      <selection activeCell="A3" sqref="A3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6" width="9.875" style="4" bestFit="1" customWidth="1"/>
    <col min="17" max="17" width="7.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2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523</v>
      </c>
      <c r="B2">
        <v>523</v>
      </c>
      <c r="C2" t="s">
        <v>1246</v>
      </c>
      <c r="D2">
        <v>520044322</v>
      </c>
      <c r="E2" t="s">
        <v>429</v>
      </c>
      <c r="F2" t="s">
        <v>1247</v>
      </c>
      <c r="G2" t="s">
        <v>1248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1215</v>
      </c>
      <c r="Q2" s="133">
        <v>34</v>
      </c>
      <c r="R2" s="133">
        <v>1</v>
      </c>
      <c r="S2" s="133">
        <v>85090</v>
      </c>
      <c r="T2" s="133"/>
      <c r="U2" s="133">
        <v>28.930599999999998</v>
      </c>
      <c r="V2" s="136">
        <v>9.9999999999999995E-7</v>
      </c>
      <c r="W2" s="136">
        <v>1</v>
      </c>
      <c r="X2" s="136">
        <v>9.8700000000000003E-4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3" bestFit="1" customWidth="1"/>
    <col min="14" max="14" width="9.625" style="2" bestFit="1" customWidth="1"/>
    <col min="15" max="15" width="9.875" style="2" bestFit="1" customWidth="1"/>
    <col min="16" max="16" width="11.87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9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523</v>
      </c>
      <c r="B2">
        <v>523</v>
      </c>
      <c r="C2" t="s">
        <v>1249</v>
      </c>
      <c r="D2">
        <v>510938608</v>
      </c>
      <c r="E2" t="s">
        <v>429</v>
      </c>
      <c r="F2" t="s">
        <v>1250</v>
      </c>
      <c r="G2" t="s">
        <v>1251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985</v>
      </c>
      <c r="N2" t="s">
        <v>62</v>
      </c>
      <c r="O2" t="s">
        <v>1215</v>
      </c>
      <c r="P2" s="133">
        <v>19401</v>
      </c>
      <c r="Q2" s="133">
        <v>1</v>
      </c>
      <c r="R2" s="133">
        <v>4657.1899999999996</v>
      </c>
      <c r="S2" s="133"/>
      <c r="T2" s="133">
        <v>903.54142999999999</v>
      </c>
      <c r="U2" s="136">
        <v>1.823E-3</v>
      </c>
      <c r="V2" s="136">
        <v>3.8455999999999997E-2</v>
      </c>
      <c r="W2" s="136">
        <v>3.0835000000000001E-2</v>
      </c>
    </row>
    <row r="3" spans="1:23" x14ac:dyDescent="0.2">
      <c r="A3">
        <v>523</v>
      </c>
      <c r="B3">
        <v>523</v>
      </c>
      <c r="C3" t="s">
        <v>1249</v>
      </c>
      <c r="D3">
        <v>510938608</v>
      </c>
      <c r="E3" t="s">
        <v>429</v>
      </c>
      <c r="F3" t="s">
        <v>1252</v>
      </c>
      <c r="G3" t="s">
        <v>1253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963</v>
      </c>
      <c r="N3" t="s">
        <v>62</v>
      </c>
      <c r="O3" t="s">
        <v>1215</v>
      </c>
      <c r="P3" s="133">
        <v>29638</v>
      </c>
      <c r="Q3" s="133">
        <v>1</v>
      </c>
      <c r="R3" s="133">
        <v>4216</v>
      </c>
      <c r="S3" s="133"/>
      <c r="T3" s="133">
        <v>1249.53808</v>
      </c>
      <c r="U3" s="136">
        <v>1.524E-3</v>
      </c>
      <c r="V3" s="136">
        <v>5.3183000000000001E-2</v>
      </c>
      <c r="W3" s="136">
        <v>4.2644000000000001E-2</v>
      </c>
    </row>
    <row r="4" spans="1:23" x14ac:dyDescent="0.2">
      <c r="A4">
        <v>523</v>
      </c>
      <c r="B4">
        <v>523</v>
      </c>
      <c r="C4" t="s">
        <v>1254</v>
      </c>
      <c r="D4">
        <v>514884485</v>
      </c>
      <c r="E4" t="s">
        <v>429</v>
      </c>
      <c r="F4" t="s">
        <v>1255</v>
      </c>
      <c r="G4" t="s">
        <v>1256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42" t="s">
        <v>1045</v>
      </c>
      <c r="N4" t="s">
        <v>62</v>
      </c>
      <c r="O4" t="s">
        <v>1215</v>
      </c>
      <c r="P4" s="133">
        <v>7413</v>
      </c>
      <c r="Q4" s="133">
        <v>1</v>
      </c>
      <c r="R4" s="133">
        <v>9797</v>
      </c>
      <c r="S4" s="133"/>
      <c r="T4" s="133">
        <v>726.25161000000003</v>
      </c>
      <c r="U4" s="136">
        <v>5.1800000000000001E-4</v>
      </c>
      <c r="V4" s="136">
        <v>3.091E-2</v>
      </c>
      <c r="W4" s="136">
        <v>2.4785000000000001E-2</v>
      </c>
    </row>
    <row r="5" spans="1:23" x14ac:dyDescent="0.2">
      <c r="A5">
        <v>523</v>
      </c>
      <c r="B5">
        <v>523</v>
      </c>
      <c r="C5" t="s">
        <v>1257</v>
      </c>
      <c r="D5">
        <v>511776783</v>
      </c>
      <c r="E5" t="s">
        <v>429</v>
      </c>
      <c r="F5" t="s">
        <v>1258</v>
      </c>
      <c r="G5" t="s">
        <v>1259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42" t="s">
        <v>1044</v>
      </c>
      <c r="N5" t="s">
        <v>62</v>
      </c>
      <c r="O5" t="s">
        <v>1215</v>
      </c>
      <c r="P5" s="133">
        <v>22007</v>
      </c>
      <c r="Q5" s="133">
        <v>1</v>
      </c>
      <c r="R5" s="133">
        <v>3577</v>
      </c>
      <c r="S5" s="133"/>
      <c r="T5" s="133">
        <v>787.19038999999998</v>
      </c>
      <c r="U5" s="136">
        <v>2.5799999999999998E-4</v>
      </c>
      <c r="V5" s="136">
        <v>3.3503999999999999E-2</v>
      </c>
      <c r="W5" s="136">
        <v>2.6865E-2</v>
      </c>
    </row>
    <row r="6" spans="1:23" x14ac:dyDescent="0.2">
      <c r="A6">
        <v>523</v>
      </c>
      <c r="B6">
        <v>523</v>
      </c>
      <c r="C6" t="s">
        <v>1260</v>
      </c>
      <c r="D6">
        <v>513765339</v>
      </c>
      <c r="E6" t="s">
        <v>429</v>
      </c>
      <c r="F6" t="s">
        <v>1261</v>
      </c>
      <c r="G6" t="s">
        <v>1262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1053</v>
      </c>
      <c r="N6" t="s">
        <v>62</v>
      </c>
      <c r="O6" t="s">
        <v>1215</v>
      </c>
      <c r="P6" s="133">
        <v>32669</v>
      </c>
      <c r="Q6" s="133">
        <v>1</v>
      </c>
      <c r="R6" s="133">
        <v>3579</v>
      </c>
      <c r="S6" s="133"/>
      <c r="T6" s="133">
        <v>1169.22351</v>
      </c>
      <c r="U6" s="136">
        <v>8.1000000000000004E-5</v>
      </c>
      <c r="V6" s="136">
        <v>4.9764000000000003E-2</v>
      </c>
      <c r="W6" s="136">
        <v>3.9903000000000001E-2</v>
      </c>
    </row>
    <row r="7" spans="1:23" x14ac:dyDescent="0.2">
      <c r="A7">
        <v>523</v>
      </c>
      <c r="B7">
        <v>523</v>
      </c>
      <c r="C7" t="s">
        <v>1249</v>
      </c>
      <c r="D7">
        <v>510938608</v>
      </c>
      <c r="E7" t="s">
        <v>429</v>
      </c>
      <c r="F7" t="s">
        <v>1263</v>
      </c>
      <c r="G7" t="s">
        <v>1264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1053</v>
      </c>
      <c r="N7" t="s">
        <v>62</v>
      </c>
      <c r="O7" t="s">
        <v>1215</v>
      </c>
      <c r="P7" s="133">
        <v>1264</v>
      </c>
      <c r="Q7" s="133">
        <v>1</v>
      </c>
      <c r="R7" s="133">
        <v>35680</v>
      </c>
      <c r="S7" s="133"/>
      <c r="T7" s="133">
        <v>450.99520000000001</v>
      </c>
      <c r="U7" s="136">
        <v>3.4999999999999997E-5</v>
      </c>
      <c r="V7" s="136">
        <v>1.9195E-2</v>
      </c>
      <c r="W7" s="136">
        <v>1.5391E-2</v>
      </c>
    </row>
    <row r="8" spans="1:23" x14ac:dyDescent="0.2">
      <c r="A8">
        <v>523</v>
      </c>
      <c r="B8">
        <v>523</v>
      </c>
      <c r="C8" t="s">
        <v>1265</v>
      </c>
      <c r="D8">
        <v>513534974</v>
      </c>
      <c r="E8" t="s">
        <v>429</v>
      </c>
      <c r="F8" t="s">
        <v>1266</v>
      </c>
      <c r="G8" t="s">
        <v>1267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985</v>
      </c>
      <c r="N8" t="s">
        <v>62</v>
      </c>
      <c r="O8" t="s">
        <v>1215</v>
      </c>
      <c r="P8" s="133">
        <v>28597</v>
      </c>
      <c r="Q8" s="133">
        <v>1</v>
      </c>
      <c r="R8" s="133">
        <v>430.3</v>
      </c>
      <c r="S8" s="133"/>
      <c r="T8" s="133">
        <v>123.05289</v>
      </c>
      <c r="U8" s="136">
        <v>3.8000000000000002E-5</v>
      </c>
      <c r="V8" s="136">
        <v>5.2370000000000003E-3</v>
      </c>
      <c r="W8" s="136">
        <v>4.1989999999999996E-3</v>
      </c>
    </row>
    <row r="9" spans="1:23" x14ac:dyDescent="0.2">
      <c r="A9">
        <v>523</v>
      </c>
      <c r="B9">
        <v>523</v>
      </c>
      <c r="C9" t="s">
        <v>1260</v>
      </c>
      <c r="D9">
        <v>513765339</v>
      </c>
      <c r="E9" t="s">
        <v>429</v>
      </c>
      <c r="F9" t="s">
        <v>1268</v>
      </c>
      <c r="G9" t="s">
        <v>1269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965</v>
      </c>
      <c r="N9" t="s">
        <v>62</v>
      </c>
      <c r="O9" t="s">
        <v>1215</v>
      </c>
      <c r="P9" s="133">
        <v>0.76</v>
      </c>
      <c r="Q9" s="133">
        <v>1</v>
      </c>
      <c r="R9" s="133">
        <v>397.01</v>
      </c>
      <c r="S9" s="133"/>
      <c r="T9" s="133">
        <v>3.0200000000000001E-3</v>
      </c>
      <c r="U9" s="136">
        <v>0</v>
      </c>
      <c r="V9" s="136">
        <v>0</v>
      </c>
      <c r="W9" s="136">
        <v>0</v>
      </c>
    </row>
    <row r="10" spans="1:23" x14ac:dyDescent="0.2">
      <c r="A10">
        <v>523</v>
      </c>
      <c r="B10">
        <v>523</v>
      </c>
      <c r="C10" t="s">
        <v>1249</v>
      </c>
      <c r="D10">
        <v>510938608</v>
      </c>
      <c r="E10" t="s">
        <v>429</v>
      </c>
      <c r="F10" t="s">
        <v>1270</v>
      </c>
      <c r="G10" t="s">
        <v>1271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42" t="s">
        <v>985</v>
      </c>
      <c r="N10" t="s">
        <v>62</v>
      </c>
      <c r="O10" t="s">
        <v>1215</v>
      </c>
      <c r="P10" s="133">
        <v>12918</v>
      </c>
      <c r="Q10" s="133">
        <v>1</v>
      </c>
      <c r="R10" s="133">
        <v>4274.3100000000004</v>
      </c>
      <c r="S10" s="133"/>
      <c r="T10" s="133">
        <v>552.15536999999995</v>
      </c>
      <c r="U10" s="136">
        <v>2.3900000000000001E-4</v>
      </c>
      <c r="V10" s="136">
        <v>2.35E-2</v>
      </c>
      <c r="W10" s="136">
        <v>1.8842999999999999E-2</v>
      </c>
    </row>
    <row r="11" spans="1:23" x14ac:dyDescent="0.2">
      <c r="A11">
        <v>523</v>
      </c>
      <c r="B11">
        <v>523</v>
      </c>
      <c r="C11" t="s">
        <v>1265</v>
      </c>
      <c r="D11">
        <v>513534974</v>
      </c>
      <c r="E11" t="s">
        <v>429</v>
      </c>
      <c r="F11" t="s">
        <v>1272</v>
      </c>
      <c r="G11" t="s">
        <v>1273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2" t="s">
        <v>963</v>
      </c>
      <c r="N11" t="s">
        <v>62</v>
      </c>
      <c r="O11" t="s">
        <v>1215</v>
      </c>
      <c r="P11" s="133">
        <v>29061</v>
      </c>
      <c r="Q11" s="133">
        <v>1</v>
      </c>
      <c r="R11" s="133">
        <v>4229.95</v>
      </c>
      <c r="S11" s="133"/>
      <c r="T11" s="133">
        <v>1229.26577</v>
      </c>
      <c r="U11" s="136">
        <v>2.117E-3</v>
      </c>
      <c r="V11" s="136">
        <v>5.2319999999999998E-2</v>
      </c>
      <c r="W11" s="136">
        <v>4.1952000000000003E-2</v>
      </c>
    </row>
    <row r="12" spans="1:23" x14ac:dyDescent="0.2">
      <c r="A12">
        <v>523</v>
      </c>
      <c r="B12">
        <v>523</v>
      </c>
      <c r="C12" t="s">
        <v>1274</v>
      </c>
      <c r="D12">
        <v>511303661</v>
      </c>
      <c r="E12" t="s">
        <v>429</v>
      </c>
      <c r="F12" t="s">
        <v>1275</v>
      </c>
      <c r="G12" t="s">
        <v>1276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42" t="s">
        <v>1044</v>
      </c>
      <c r="N12" t="s">
        <v>62</v>
      </c>
      <c r="O12" t="s">
        <v>1215</v>
      </c>
      <c r="P12" s="133">
        <v>10564</v>
      </c>
      <c r="Q12" s="133">
        <v>1</v>
      </c>
      <c r="R12" s="133">
        <v>4859</v>
      </c>
      <c r="S12" s="133"/>
      <c r="T12" s="133">
        <v>513.30475999999999</v>
      </c>
      <c r="U12" s="136">
        <v>1.4999999999999999E-4</v>
      </c>
      <c r="V12" s="136">
        <v>2.1846999999999998E-2</v>
      </c>
      <c r="W12" s="136">
        <v>1.7517000000000001E-2</v>
      </c>
    </row>
    <row r="13" spans="1:23" x14ac:dyDescent="0.2">
      <c r="A13">
        <v>523</v>
      </c>
      <c r="B13">
        <v>523</v>
      </c>
      <c r="C13" t="s">
        <v>1274</v>
      </c>
      <c r="D13">
        <v>511303661</v>
      </c>
      <c r="E13" t="s">
        <v>429</v>
      </c>
      <c r="F13" t="s">
        <v>1277</v>
      </c>
      <c r="G13" t="s">
        <v>1278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2" t="s">
        <v>985</v>
      </c>
      <c r="N13" t="s">
        <v>62</v>
      </c>
      <c r="O13" t="s">
        <v>1215</v>
      </c>
      <c r="P13" s="133">
        <v>13003</v>
      </c>
      <c r="Q13" s="133">
        <v>1</v>
      </c>
      <c r="R13" s="133">
        <v>498.26</v>
      </c>
      <c r="S13" s="133"/>
      <c r="T13" s="133">
        <v>64.788749999999993</v>
      </c>
      <c r="U13" s="136">
        <v>5.1999999999999997E-5</v>
      </c>
      <c r="V13" s="136">
        <v>2.7569999999999999E-3</v>
      </c>
      <c r="W13" s="136">
        <v>2.2109999999999999E-3</v>
      </c>
    </row>
    <row r="14" spans="1:23" x14ac:dyDescent="0.2">
      <c r="A14">
        <v>523</v>
      </c>
      <c r="B14">
        <v>523</v>
      </c>
      <c r="C14" t="s">
        <v>1257</v>
      </c>
      <c r="D14">
        <v>511776783</v>
      </c>
      <c r="E14" t="s">
        <v>429</v>
      </c>
      <c r="F14" t="s">
        <v>1279</v>
      </c>
      <c r="G14" t="s">
        <v>1280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2" t="s">
        <v>985</v>
      </c>
      <c r="N14" t="s">
        <v>62</v>
      </c>
      <c r="O14" t="s">
        <v>1215</v>
      </c>
      <c r="P14" s="133">
        <v>168500</v>
      </c>
      <c r="Q14" s="133">
        <v>1</v>
      </c>
      <c r="R14" s="133">
        <v>432.03</v>
      </c>
      <c r="S14" s="133"/>
      <c r="T14" s="133">
        <v>727.97055</v>
      </c>
      <c r="U14" s="136">
        <v>9.7099999999999997E-4</v>
      </c>
      <c r="V14" s="136">
        <v>3.0984000000000001E-2</v>
      </c>
      <c r="W14" s="136">
        <v>2.4844000000000001E-2</v>
      </c>
    </row>
    <row r="15" spans="1:23" x14ac:dyDescent="0.2">
      <c r="A15">
        <v>523</v>
      </c>
      <c r="B15">
        <v>523</v>
      </c>
      <c r="C15" t="s">
        <v>1265</v>
      </c>
      <c r="D15">
        <v>513534974</v>
      </c>
      <c r="E15" t="s">
        <v>429</v>
      </c>
      <c r="F15" t="s">
        <v>1281</v>
      </c>
      <c r="G15" t="s">
        <v>1282</v>
      </c>
      <c r="H15" t="s">
        <v>76</v>
      </c>
      <c r="I15" t="s">
        <v>234</v>
      </c>
      <c r="J15" t="s">
        <v>53</v>
      </c>
      <c r="K15" t="s">
        <v>53</v>
      </c>
      <c r="L15" t="s">
        <v>311</v>
      </c>
      <c r="M15" s="142" t="s">
        <v>1053</v>
      </c>
      <c r="N15" t="s">
        <v>62</v>
      </c>
      <c r="O15" t="s">
        <v>1215</v>
      </c>
      <c r="P15" s="133">
        <v>49514</v>
      </c>
      <c r="Q15" s="133">
        <v>1</v>
      </c>
      <c r="R15" s="133">
        <v>3583</v>
      </c>
      <c r="S15" s="133"/>
      <c r="T15" s="133">
        <v>1774.08662</v>
      </c>
      <c r="U15" s="136">
        <v>1.12E-4</v>
      </c>
      <c r="V15" s="136">
        <v>7.5509000000000007E-2</v>
      </c>
      <c r="W15" s="136">
        <v>6.0545000000000002E-2</v>
      </c>
    </row>
    <row r="16" spans="1:23" x14ac:dyDescent="0.2">
      <c r="A16">
        <v>523</v>
      </c>
      <c r="B16">
        <v>523</v>
      </c>
      <c r="C16" t="s">
        <v>1265</v>
      </c>
      <c r="D16">
        <v>513534974</v>
      </c>
      <c r="E16" t="s">
        <v>429</v>
      </c>
      <c r="F16" t="s">
        <v>1283</v>
      </c>
      <c r="G16" t="s">
        <v>1284</v>
      </c>
      <c r="H16" t="s">
        <v>76</v>
      </c>
      <c r="I16" t="s">
        <v>234</v>
      </c>
      <c r="J16" t="s">
        <v>53</v>
      </c>
      <c r="K16" t="s">
        <v>53</v>
      </c>
      <c r="L16" t="s">
        <v>311</v>
      </c>
      <c r="M16" s="142" t="s">
        <v>1044</v>
      </c>
      <c r="N16" t="s">
        <v>62</v>
      </c>
      <c r="O16" t="s">
        <v>1215</v>
      </c>
      <c r="P16" s="133">
        <v>15454</v>
      </c>
      <c r="Q16" s="133">
        <v>1</v>
      </c>
      <c r="R16" s="133">
        <v>3563</v>
      </c>
      <c r="S16" s="133"/>
      <c r="T16" s="133">
        <v>550.62602000000004</v>
      </c>
      <c r="U16" s="136">
        <v>6.0000000000000002E-5</v>
      </c>
      <c r="V16" s="136">
        <v>2.3435000000000001E-2</v>
      </c>
      <c r="W16" s="136">
        <v>1.8790999999999999E-2</v>
      </c>
    </row>
    <row r="17" spans="1:23" x14ac:dyDescent="0.2">
      <c r="A17">
        <v>523</v>
      </c>
      <c r="B17">
        <v>523</v>
      </c>
      <c r="C17" t="s">
        <v>1257</v>
      </c>
      <c r="D17">
        <v>511776783</v>
      </c>
      <c r="E17" t="s">
        <v>429</v>
      </c>
      <c r="F17" t="s">
        <v>1285</v>
      </c>
      <c r="G17" t="s">
        <v>1286</v>
      </c>
      <c r="H17" t="s">
        <v>76</v>
      </c>
      <c r="I17" t="s">
        <v>234</v>
      </c>
      <c r="J17" t="s">
        <v>53</v>
      </c>
      <c r="K17" t="s">
        <v>53</v>
      </c>
      <c r="L17" t="s">
        <v>311</v>
      </c>
      <c r="M17" s="142" t="s">
        <v>1053</v>
      </c>
      <c r="N17" t="s">
        <v>62</v>
      </c>
      <c r="O17" t="s">
        <v>1215</v>
      </c>
      <c r="P17" s="133">
        <v>4317</v>
      </c>
      <c r="Q17" s="133">
        <v>1</v>
      </c>
      <c r="R17" s="133">
        <v>3592</v>
      </c>
      <c r="S17" s="133"/>
      <c r="T17" s="133">
        <v>155.06664000000001</v>
      </c>
      <c r="U17" s="136">
        <v>2.0000000000000002E-5</v>
      </c>
      <c r="V17" s="136">
        <v>6.5989999999999998E-3</v>
      </c>
      <c r="W17" s="136">
        <v>5.2919999999999998E-3</v>
      </c>
    </row>
    <row r="18" spans="1:23" x14ac:dyDescent="0.2">
      <c r="A18">
        <v>523</v>
      </c>
      <c r="B18">
        <v>523</v>
      </c>
      <c r="C18" t="s">
        <v>1257</v>
      </c>
      <c r="D18">
        <v>511776783</v>
      </c>
      <c r="E18" t="s">
        <v>429</v>
      </c>
      <c r="F18" t="s">
        <v>1287</v>
      </c>
      <c r="G18" t="s">
        <v>1288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2" t="s">
        <v>985</v>
      </c>
      <c r="N18" t="s">
        <v>62</v>
      </c>
      <c r="O18" t="s">
        <v>1215</v>
      </c>
      <c r="P18" s="133">
        <v>262170</v>
      </c>
      <c r="Q18" s="133">
        <v>1</v>
      </c>
      <c r="R18" s="133">
        <v>428.69</v>
      </c>
      <c r="S18" s="133"/>
      <c r="T18" s="133">
        <v>1123.8965700000001</v>
      </c>
      <c r="U18" s="136">
        <v>9.6000000000000002E-4</v>
      </c>
      <c r="V18" s="136">
        <v>4.7835000000000003E-2</v>
      </c>
      <c r="W18" s="136">
        <v>3.8356000000000001E-2</v>
      </c>
    </row>
    <row r="19" spans="1:23" x14ac:dyDescent="0.2">
      <c r="A19">
        <v>523</v>
      </c>
      <c r="B19">
        <v>523</v>
      </c>
      <c r="C19" t="s">
        <v>1274</v>
      </c>
      <c r="D19">
        <v>511303661</v>
      </c>
      <c r="E19" t="s">
        <v>429</v>
      </c>
      <c r="F19" t="s">
        <v>1289</v>
      </c>
      <c r="G19" t="s">
        <v>1290</v>
      </c>
      <c r="H19" t="s">
        <v>76</v>
      </c>
      <c r="I19" t="s">
        <v>236</v>
      </c>
      <c r="J19" t="s">
        <v>53</v>
      </c>
      <c r="K19" t="s">
        <v>53</v>
      </c>
      <c r="L19" t="s">
        <v>311</v>
      </c>
      <c r="M19" s="142" t="s">
        <v>985</v>
      </c>
      <c r="N19" t="s">
        <v>62</v>
      </c>
      <c r="O19" t="s">
        <v>1215</v>
      </c>
      <c r="P19" s="133">
        <v>25881</v>
      </c>
      <c r="Q19" s="133">
        <v>1</v>
      </c>
      <c r="R19" s="133">
        <v>347.71</v>
      </c>
      <c r="S19" s="133"/>
      <c r="T19" s="133">
        <v>89.990830000000003</v>
      </c>
      <c r="U19" s="136">
        <v>1.03E-4</v>
      </c>
      <c r="V19" s="136">
        <v>3.8300000000000001E-3</v>
      </c>
      <c r="W19" s="136">
        <v>3.0709999999999999E-3</v>
      </c>
    </row>
    <row r="20" spans="1:23" x14ac:dyDescent="0.2">
      <c r="A20">
        <v>523</v>
      </c>
      <c r="B20">
        <v>523</v>
      </c>
      <c r="C20" t="s">
        <v>1249</v>
      </c>
      <c r="D20">
        <v>510938608</v>
      </c>
      <c r="E20" t="s">
        <v>429</v>
      </c>
      <c r="F20" t="s">
        <v>1291</v>
      </c>
      <c r="G20" t="s">
        <v>1292</v>
      </c>
      <c r="H20" t="s">
        <v>76</v>
      </c>
      <c r="I20" t="s">
        <v>234</v>
      </c>
      <c r="J20" t="s">
        <v>53</v>
      </c>
      <c r="K20" t="s">
        <v>53</v>
      </c>
      <c r="L20" t="s">
        <v>311</v>
      </c>
      <c r="M20" s="142" t="s">
        <v>1044</v>
      </c>
      <c r="N20" t="s">
        <v>62</v>
      </c>
      <c r="O20" t="s">
        <v>1215</v>
      </c>
      <c r="P20" s="133">
        <v>1053.23</v>
      </c>
      <c r="Q20" s="133">
        <v>1</v>
      </c>
      <c r="R20" s="133">
        <v>35510</v>
      </c>
      <c r="S20" s="133"/>
      <c r="T20" s="133">
        <v>374.00196999999997</v>
      </c>
      <c r="U20" s="136">
        <v>5.3999999999999998E-5</v>
      </c>
      <c r="V20" s="136">
        <v>1.5918000000000002E-2</v>
      </c>
      <c r="W20" s="136">
        <v>1.2763E-2</v>
      </c>
    </row>
    <row r="21" spans="1:23" x14ac:dyDescent="0.2">
      <c r="A21">
        <v>523</v>
      </c>
      <c r="B21">
        <v>523</v>
      </c>
      <c r="C21" t="s">
        <v>1249</v>
      </c>
      <c r="D21">
        <v>510938608</v>
      </c>
      <c r="E21" t="s">
        <v>429</v>
      </c>
      <c r="F21" t="s">
        <v>1293</v>
      </c>
      <c r="G21" t="s">
        <v>1294</v>
      </c>
      <c r="H21" t="s">
        <v>76</v>
      </c>
      <c r="I21" t="s">
        <v>236</v>
      </c>
      <c r="J21" t="s">
        <v>53</v>
      </c>
      <c r="K21" t="s">
        <v>53</v>
      </c>
      <c r="L21" t="s">
        <v>311</v>
      </c>
      <c r="M21" s="142" t="s">
        <v>985</v>
      </c>
      <c r="N21" t="s">
        <v>62</v>
      </c>
      <c r="O21" t="s">
        <v>1215</v>
      </c>
      <c r="P21" s="133">
        <v>2517</v>
      </c>
      <c r="Q21" s="133">
        <v>1</v>
      </c>
      <c r="R21" s="133">
        <v>4341.57</v>
      </c>
      <c r="S21" s="133"/>
      <c r="T21" s="133">
        <v>109.27732</v>
      </c>
      <c r="U21" s="136">
        <v>6.3999999999999997E-5</v>
      </c>
      <c r="V21" s="136">
        <v>4.6509999999999998E-3</v>
      </c>
      <c r="W21" s="136">
        <v>3.7290000000000001E-3</v>
      </c>
    </row>
    <row r="22" spans="1:23" x14ac:dyDescent="0.2">
      <c r="A22">
        <v>523</v>
      </c>
      <c r="B22">
        <v>523</v>
      </c>
      <c r="C22" t="s">
        <v>1295</v>
      </c>
      <c r="D22" t="s">
        <v>1296</v>
      </c>
      <c r="E22" t="s">
        <v>430</v>
      </c>
      <c r="F22" t="s">
        <v>1297</v>
      </c>
      <c r="G22" t="s">
        <v>1298</v>
      </c>
      <c r="H22" t="s">
        <v>76</v>
      </c>
      <c r="I22" t="s">
        <v>235</v>
      </c>
      <c r="J22" t="s">
        <v>61</v>
      </c>
      <c r="K22" t="s">
        <v>317</v>
      </c>
      <c r="L22" t="s">
        <v>494</v>
      </c>
      <c r="M22" s="142" t="s">
        <v>759</v>
      </c>
      <c r="N22" t="s">
        <v>62</v>
      </c>
      <c r="O22" t="s">
        <v>1214</v>
      </c>
      <c r="P22" s="133">
        <v>275</v>
      </c>
      <c r="Q22" s="133">
        <v>3.19</v>
      </c>
      <c r="R22" s="133">
        <v>6149</v>
      </c>
      <c r="S22" s="133"/>
      <c r="T22" s="133">
        <v>53.942100000000003</v>
      </c>
      <c r="U22" s="136">
        <v>3.9999999999999998E-6</v>
      </c>
      <c r="V22" s="136">
        <v>2.2950000000000002E-3</v>
      </c>
      <c r="W22" s="136">
        <v>1.8400000000000001E-3</v>
      </c>
    </row>
    <row r="23" spans="1:23" x14ac:dyDescent="0.2">
      <c r="A23">
        <v>523</v>
      </c>
      <c r="B23">
        <v>523</v>
      </c>
      <c r="C23" t="s">
        <v>1299</v>
      </c>
      <c r="D23" t="s">
        <v>1300</v>
      </c>
      <c r="E23" t="s">
        <v>430</v>
      </c>
      <c r="F23" t="s">
        <v>1301</v>
      </c>
      <c r="G23" t="s">
        <v>1302</v>
      </c>
      <c r="H23" t="s">
        <v>76</v>
      </c>
      <c r="I23" t="s">
        <v>235</v>
      </c>
      <c r="J23" t="s">
        <v>61</v>
      </c>
      <c r="K23" t="s">
        <v>314</v>
      </c>
      <c r="L23" t="s">
        <v>476</v>
      </c>
      <c r="M23" s="142" t="s">
        <v>759</v>
      </c>
      <c r="N23" t="s">
        <v>62</v>
      </c>
      <c r="O23" t="s">
        <v>1214</v>
      </c>
      <c r="P23" s="133">
        <v>963</v>
      </c>
      <c r="Q23" s="133">
        <v>3.19</v>
      </c>
      <c r="R23" s="133">
        <v>68192</v>
      </c>
      <c r="S23" s="133">
        <v>1.91961</v>
      </c>
      <c r="T23" s="133">
        <v>2100.9613399999998</v>
      </c>
      <c r="U23" s="136">
        <v>0</v>
      </c>
      <c r="V23" s="136">
        <v>8.9421E-2</v>
      </c>
      <c r="W23" s="136">
        <v>7.17E-2</v>
      </c>
    </row>
    <row r="24" spans="1:23" x14ac:dyDescent="0.2">
      <c r="A24">
        <v>523</v>
      </c>
      <c r="B24">
        <v>523</v>
      </c>
      <c r="C24" t="s">
        <v>1303</v>
      </c>
      <c r="D24" t="s">
        <v>1304</v>
      </c>
      <c r="E24" t="s">
        <v>430</v>
      </c>
      <c r="F24" t="s">
        <v>1305</v>
      </c>
      <c r="G24" t="s">
        <v>1306</v>
      </c>
      <c r="H24" t="s">
        <v>76</v>
      </c>
      <c r="I24" t="s">
        <v>235</v>
      </c>
      <c r="J24" t="s">
        <v>61</v>
      </c>
      <c r="K24" t="s">
        <v>314</v>
      </c>
      <c r="L24" t="s">
        <v>501</v>
      </c>
      <c r="M24" s="142" t="s">
        <v>759</v>
      </c>
      <c r="N24" t="s">
        <v>62</v>
      </c>
      <c r="O24" t="s">
        <v>1214</v>
      </c>
      <c r="P24" s="133">
        <v>6341</v>
      </c>
      <c r="Q24" s="133">
        <v>3.19</v>
      </c>
      <c r="R24" s="133">
        <v>874.4</v>
      </c>
      <c r="S24" s="135"/>
      <c r="T24" s="133">
        <v>176.87180000000001</v>
      </c>
      <c r="U24" s="136">
        <v>2.4388E-2</v>
      </c>
      <c r="V24" s="136">
        <v>7.528E-3</v>
      </c>
      <c r="W24" s="136">
        <v>6.0359999999999997E-3</v>
      </c>
    </row>
    <row r="25" spans="1:23" x14ac:dyDescent="0.2">
      <c r="A25">
        <v>523</v>
      </c>
      <c r="B25">
        <v>523</v>
      </c>
      <c r="C25" t="s">
        <v>1295</v>
      </c>
      <c r="D25" t="s">
        <v>1296</v>
      </c>
      <c r="E25" t="s">
        <v>430</v>
      </c>
      <c r="F25" t="s">
        <v>1307</v>
      </c>
      <c r="G25" t="s">
        <v>1308</v>
      </c>
      <c r="H25" t="s">
        <v>76</v>
      </c>
      <c r="I25" t="s">
        <v>235</v>
      </c>
      <c r="J25" t="s">
        <v>61</v>
      </c>
      <c r="K25" t="s">
        <v>166</v>
      </c>
      <c r="L25" t="s">
        <v>494</v>
      </c>
      <c r="M25" s="142" t="s">
        <v>759</v>
      </c>
      <c r="N25" t="s">
        <v>62</v>
      </c>
      <c r="O25" t="s">
        <v>1214</v>
      </c>
      <c r="P25" s="133">
        <v>7399</v>
      </c>
      <c r="Q25" s="133">
        <v>3.19</v>
      </c>
      <c r="R25" s="133">
        <v>2225</v>
      </c>
      <c r="S25" s="135"/>
      <c r="T25" s="133">
        <v>525.16251999999997</v>
      </c>
      <c r="U25" s="136">
        <v>3.3000000000000003E-5</v>
      </c>
      <c r="V25" s="136">
        <v>2.2352E-2</v>
      </c>
      <c r="W25" s="136">
        <v>1.7922E-2</v>
      </c>
    </row>
    <row r="26" spans="1:23" x14ac:dyDescent="0.2">
      <c r="A26">
        <v>523</v>
      </c>
      <c r="B26">
        <v>523</v>
      </c>
      <c r="C26" t="s">
        <v>1309</v>
      </c>
      <c r="D26" t="s">
        <v>1310</v>
      </c>
      <c r="E26" t="s">
        <v>430</v>
      </c>
      <c r="F26" t="s">
        <v>1311</v>
      </c>
      <c r="G26" t="s">
        <v>1312</v>
      </c>
      <c r="H26" t="s">
        <v>76</v>
      </c>
      <c r="I26" t="s">
        <v>235</v>
      </c>
      <c r="J26" t="s">
        <v>61</v>
      </c>
      <c r="K26" t="s">
        <v>316</v>
      </c>
      <c r="L26" t="s">
        <v>494</v>
      </c>
      <c r="M26" s="142" t="s">
        <v>759</v>
      </c>
      <c r="N26" t="s">
        <v>62</v>
      </c>
      <c r="O26" t="s">
        <v>1214</v>
      </c>
      <c r="P26" s="133">
        <v>3847</v>
      </c>
      <c r="Q26" s="133">
        <v>3.19</v>
      </c>
      <c r="R26" s="133">
        <v>4474.25</v>
      </c>
      <c r="S26" s="135"/>
      <c r="T26" s="133">
        <v>549.07682999999997</v>
      </c>
      <c r="U26" s="136">
        <v>1.1E-5</v>
      </c>
      <c r="V26" s="136">
        <v>2.3369000000000001E-2</v>
      </c>
      <c r="W26" s="136">
        <v>1.8738000000000001E-2</v>
      </c>
    </row>
    <row r="27" spans="1:23" x14ac:dyDescent="0.2">
      <c r="A27">
        <v>523</v>
      </c>
      <c r="B27">
        <v>523</v>
      </c>
      <c r="C27" t="s">
        <v>1313</v>
      </c>
      <c r="D27" t="s">
        <v>1314</v>
      </c>
      <c r="E27" t="s">
        <v>430</v>
      </c>
      <c r="F27" t="s">
        <v>1315</v>
      </c>
      <c r="G27" t="s">
        <v>1316</v>
      </c>
      <c r="H27" t="s">
        <v>76</v>
      </c>
      <c r="I27" t="s">
        <v>235</v>
      </c>
      <c r="J27" t="s">
        <v>61</v>
      </c>
      <c r="K27" t="s">
        <v>1166</v>
      </c>
      <c r="L27" t="s">
        <v>494</v>
      </c>
      <c r="M27" s="142" t="s">
        <v>759</v>
      </c>
      <c r="N27" t="s">
        <v>62</v>
      </c>
      <c r="O27" t="s">
        <v>1214</v>
      </c>
      <c r="P27" s="133">
        <v>637</v>
      </c>
      <c r="Q27" s="133">
        <v>3.19</v>
      </c>
      <c r="R27" s="133">
        <v>8856</v>
      </c>
      <c r="S27" s="135"/>
      <c r="T27" s="133">
        <v>179.95658</v>
      </c>
      <c r="U27" s="136">
        <v>7.6000000000000004E-5</v>
      </c>
      <c r="V27" s="136">
        <v>7.659E-3</v>
      </c>
      <c r="W27" s="136">
        <v>6.1409999999999998E-3</v>
      </c>
    </row>
    <row r="28" spans="1:23" x14ac:dyDescent="0.2">
      <c r="A28">
        <v>523</v>
      </c>
      <c r="B28">
        <v>523</v>
      </c>
      <c r="C28" t="s">
        <v>1295</v>
      </c>
      <c r="D28" t="s">
        <v>1296</v>
      </c>
      <c r="E28" t="s">
        <v>430</v>
      </c>
      <c r="F28" t="s">
        <v>1317</v>
      </c>
      <c r="G28" t="s">
        <v>1318</v>
      </c>
      <c r="H28" t="s">
        <v>76</v>
      </c>
      <c r="I28" t="s">
        <v>235</v>
      </c>
      <c r="J28" t="s">
        <v>61</v>
      </c>
      <c r="K28" t="s">
        <v>317</v>
      </c>
      <c r="L28" t="s">
        <v>486</v>
      </c>
      <c r="M28" s="142" t="s">
        <v>759</v>
      </c>
      <c r="N28" t="s">
        <v>62</v>
      </c>
      <c r="O28" t="s">
        <v>1214</v>
      </c>
      <c r="P28" s="133">
        <v>45236</v>
      </c>
      <c r="Q28" s="133">
        <v>3.19</v>
      </c>
      <c r="R28" s="133">
        <v>721.74</v>
      </c>
      <c r="S28" s="135"/>
      <c r="T28" s="133">
        <v>1041.4913200000001</v>
      </c>
      <c r="U28" s="136">
        <v>2.4699999999999999E-4</v>
      </c>
      <c r="V28" s="136">
        <v>4.4327999999999999E-2</v>
      </c>
      <c r="W28" s="136">
        <v>3.5542999999999998E-2</v>
      </c>
    </row>
    <row r="29" spans="1:23" x14ac:dyDescent="0.2">
      <c r="A29">
        <v>523</v>
      </c>
      <c r="B29">
        <v>523</v>
      </c>
      <c r="C29" t="s">
        <v>1319</v>
      </c>
      <c r="D29" t="s">
        <v>1320</v>
      </c>
      <c r="E29" t="s">
        <v>102</v>
      </c>
      <c r="F29" t="s">
        <v>1321</v>
      </c>
      <c r="G29" t="s">
        <v>1322</v>
      </c>
      <c r="H29" t="s">
        <v>76</v>
      </c>
      <c r="I29" t="s">
        <v>235</v>
      </c>
      <c r="J29" t="s">
        <v>61</v>
      </c>
      <c r="K29" t="s">
        <v>315</v>
      </c>
      <c r="L29" t="s">
        <v>476</v>
      </c>
      <c r="M29" s="142" t="s">
        <v>759</v>
      </c>
      <c r="N29" t="s">
        <v>62</v>
      </c>
      <c r="O29" t="s">
        <v>1221</v>
      </c>
      <c r="P29" s="133">
        <v>3541</v>
      </c>
      <c r="Q29" s="133">
        <v>4.29</v>
      </c>
      <c r="R29" s="133">
        <v>1777.7</v>
      </c>
      <c r="S29" s="135"/>
      <c r="T29" s="133">
        <v>270.04845</v>
      </c>
      <c r="U29" s="136">
        <v>8.7999999999999998E-5</v>
      </c>
      <c r="V29" s="136">
        <v>1.1493E-2</v>
      </c>
      <c r="W29" s="136">
        <v>9.2160000000000002E-3</v>
      </c>
    </row>
    <row r="30" spans="1:23" x14ac:dyDescent="0.2">
      <c r="A30">
        <v>523</v>
      </c>
      <c r="B30">
        <v>523</v>
      </c>
      <c r="C30" t="s">
        <v>1323</v>
      </c>
      <c r="D30" t="s">
        <v>1324</v>
      </c>
      <c r="E30" t="s">
        <v>430</v>
      </c>
      <c r="F30" t="s">
        <v>1325</v>
      </c>
      <c r="G30" t="s">
        <v>1326</v>
      </c>
      <c r="H30" t="s">
        <v>76</v>
      </c>
      <c r="I30" t="s">
        <v>235</v>
      </c>
      <c r="J30" t="s">
        <v>61</v>
      </c>
      <c r="K30" t="s">
        <v>314</v>
      </c>
      <c r="L30" t="s">
        <v>485</v>
      </c>
      <c r="M30" s="142" t="s">
        <v>759</v>
      </c>
      <c r="N30" t="s">
        <v>62</v>
      </c>
      <c r="O30" t="s">
        <v>1214</v>
      </c>
      <c r="P30" s="133">
        <v>2487</v>
      </c>
      <c r="Q30" s="133">
        <v>3.19</v>
      </c>
      <c r="R30" s="133">
        <v>6845</v>
      </c>
      <c r="S30" s="135"/>
      <c r="T30" s="133">
        <v>543.05012999999997</v>
      </c>
      <c r="U30" s="136">
        <v>1.5999999999999999E-5</v>
      </c>
      <c r="V30" s="136">
        <v>2.3113000000000002E-2</v>
      </c>
      <c r="W30" s="136">
        <v>1.8533000000000001E-2</v>
      </c>
    </row>
    <row r="31" spans="1:23" x14ac:dyDescent="0.2">
      <c r="A31">
        <v>523</v>
      </c>
      <c r="B31">
        <v>523</v>
      </c>
      <c r="C31" t="s">
        <v>1323</v>
      </c>
      <c r="D31" t="s">
        <v>1324</v>
      </c>
      <c r="E31" t="s">
        <v>430</v>
      </c>
      <c r="F31" t="s">
        <v>1327</v>
      </c>
      <c r="G31" t="s">
        <v>1328</v>
      </c>
      <c r="H31" t="s">
        <v>76</v>
      </c>
      <c r="I31" t="s">
        <v>235</v>
      </c>
      <c r="J31" t="s">
        <v>61</v>
      </c>
      <c r="K31" t="s">
        <v>313</v>
      </c>
      <c r="L31" t="s">
        <v>102</v>
      </c>
      <c r="M31" s="142" t="s">
        <v>759</v>
      </c>
      <c r="N31" t="s">
        <v>62</v>
      </c>
      <c r="O31" t="s">
        <v>1223</v>
      </c>
      <c r="P31" s="133">
        <v>5142</v>
      </c>
      <c r="Q31" s="133">
        <v>3.7454999999999998</v>
      </c>
      <c r="R31" s="133">
        <v>4294</v>
      </c>
      <c r="S31" s="135"/>
      <c r="T31" s="133">
        <v>826.99695999999994</v>
      </c>
      <c r="U31" s="136">
        <v>4.6119999999999998E-3</v>
      </c>
      <c r="V31" s="136">
        <v>3.5198E-2</v>
      </c>
      <c r="W31" s="136">
        <v>2.8223000000000002E-2</v>
      </c>
    </row>
    <row r="32" spans="1:23" x14ac:dyDescent="0.2">
      <c r="A32">
        <v>523</v>
      </c>
      <c r="B32">
        <v>523</v>
      </c>
      <c r="C32" t="s">
        <v>1329</v>
      </c>
      <c r="D32" t="s">
        <v>1330</v>
      </c>
      <c r="E32" t="s">
        <v>430</v>
      </c>
      <c r="F32" t="s">
        <v>1331</v>
      </c>
      <c r="G32" t="s">
        <v>1332</v>
      </c>
      <c r="H32" t="s">
        <v>76</v>
      </c>
      <c r="I32" t="s">
        <v>235</v>
      </c>
      <c r="J32" t="s">
        <v>61</v>
      </c>
      <c r="K32" t="s">
        <v>204</v>
      </c>
      <c r="L32" t="s">
        <v>504</v>
      </c>
      <c r="M32" s="142" t="s">
        <v>759</v>
      </c>
      <c r="N32" t="s">
        <v>62</v>
      </c>
      <c r="O32" t="s">
        <v>1222</v>
      </c>
      <c r="P32" s="133">
        <v>1110</v>
      </c>
      <c r="Q32" s="133">
        <v>2.3275000000000001</v>
      </c>
      <c r="R32" s="133">
        <v>8314</v>
      </c>
      <c r="S32" s="135"/>
      <c r="T32" s="133">
        <v>214.79427000000001</v>
      </c>
      <c r="U32" s="136">
        <v>2.0000000000000002E-5</v>
      </c>
      <c r="V32" s="136">
        <v>9.1420000000000008E-3</v>
      </c>
      <c r="W32" s="136">
        <v>7.3299999999999997E-3</v>
      </c>
    </row>
    <row r="33" spans="1:23" x14ac:dyDescent="0.2">
      <c r="A33">
        <v>523</v>
      </c>
      <c r="B33">
        <v>523</v>
      </c>
      <c r="C33" t="s">
        <v>1333</v>
      </c>
      <c r="D33" t="s">
        <v>1334</v>
      </c>
      <c r="E33" t="s">
        <v>430</v>
      </c>
      <c r="F33" t="s">
        <v>1335</v>
      </c>
      <c r="G33" t="s">
        <v>1336</v>
      </c>
      <c r="H33" t="s">
        <v>76</v>
      </c>
      <c r="I33" t="s">
        <v>235</v>
      </c>
      <c r="J33" t="s">
        <v>61</v>
      </c>
      <c r="K33" t="s">
        <v>314</v>
      </c>
      <c r="L33" t="s">
        <v>476</v>
      </c>
      <c r="M33" s="142" t="s">
        <v>759</v>
      </c>
      <c r="N33" t="s">
        <v>62</v>
      </c>
      <c r="O33" t="s">
        <v>1214</v>
      </c>
      <c r="P33" s="133">
        <v>1024</v>
      </c>
      <c r="Q33" s="133">
        <v>3.19</v>
      </c>
      <c r="R33" s="133">
        <v>62713</v>
      </c>
      <c r="S33" s="135"/>
      <c r="T33" s="133">
        <v>2048.5577699999999</v>
      </c>
      <c r="U33" s="136">
        <v>0</v>
      </c>
      <c r="V33" s="136">
        <v>8.7191000000000005E-2</v>
      </c>
      <c r="W33" s="136">
        <v>6.9912000000000002E-2</v>
      </c>
    </row>
    <row r="34" spans="1:23" x14ac:dyDescent="0.2">
      <c r="A34">
        <v>523</v>
      </c>
      <c r="B34">
        <v>523</v>
      </c>
      <c r="C34" t="s">
        <v>1337</v>
      </c>
      <c r="D34" t="s">
        <v>1338</v>
      </c>
      <c r="E34" t="s">
        <v>430</v>
      </c>
      <c r="F34" t="s">
        <v>1339</v>
      </c>
      <c r="G34" t="s">
        <v>1340</v>
      </c>
      <c r="H34" t="s">
        <v>76</v>
      </c>
      <c r="I34" t="s">
        <v>235</v>
      </c>
      <c r="J34" t="s">
        <v>61</v>
      </c>
      <c r="K34" t="s">
        <v>314</v>
      </c>
      <c r="L34" t="s">
        <v>476</v>
      </c>
      <c r="M34" s="142" t="s">
        <v>759</v>
      </c>
      <c r="N34" t="s">
        <v>62</v>
      </c>
      <c r="O34" t="s">
        <v>1214</v>
      </c>
      <c r="P34" s="133">
        <v>1048</v>
      </c>
      <c r="Q34" s="133">
        <v>3.19</v>
      </c>
      <c r="R34" s="133">
        <v>68494</v>
      </c>
      <c r="S34" s="135"/>
      <c r="T34" s="133">
        <v>2289.8366099999998</v>
      </c>
      <c r="U34" s="136">
        <v>0</v>
      </c>
      <c r="V34" s="136">
        <v>9.7460000000000005E-2</v>
      </c>
      <c r="W34" s="136">
        <v>7.8146999999999994E-2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2026-03-17T08:48:49Z</dcterms:modified>
</cp:coreProperties>
</file>