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3BA6D740-4C07-4A01-88E8-244D195F6F49}" xr6:coauthVersionLast="47" xr6:coauthVersionMax="47" xr10:uidLastSave="{00000000-0000-0000-0000-000000000000}"/>
  <bookViews>
    <workbookView xWindow="-120" yWindow="-120" windowWidth="29040" windowHeight="15720" tabRatio="840" activeTab="1" xr2:uid="{00000000-000D-0000-FFFF-FFFF00000000}"/>
  </bookViews>
  <sheets>
    <sheet name="סקירת רו&quot;ח מבקר" sheetId="59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23" hidden="1">'לא סחיר נגזרים אחרים'!$A$1:$AO$5</definedName>
    <definedName name="_xlnm._FilterDatabase" localSheetId="3" hidden="1">'מזומנים ושווי מזומנים'!$A$1:$N$1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מזומנים'!$A$1:$N$1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<sst xmlns="http://schemas.openxmlformats.org/spreadsheetml/2006/main" count="4949" uniqueCount="1352">
  <si>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</si>
  <si>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</si>
  <si>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</si>
  <si>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</si>
  <si>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</si>
  <si>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</si>
  <si>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</si>
  <si>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</si>
  <si>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</si>
  <si>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</si>
  <si>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</si>
  <si>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</si>
  <si>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</si>
  <si>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</si>
  <si>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</si>
  <si>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</si>
  <si>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</si>
  <si>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</si>
  <si>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</si>
  <si>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</si>
  <si>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</si>
  <si>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</si>
  <si>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</si>
  <si>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</si>
  <si>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</si>
  <si>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</si>
  <si>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</si>
  <si>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</si>
  <si>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</si>
  <si>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</si>
  <si>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</si>
  <si>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</si>
  <si>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</si>
  <si>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</si>
  <si>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</si>
  <si>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</si>
  <si>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</si>
  <si>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</si>
  <si>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</si>
  <si>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</si>
  <si>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</si>
  <si>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</si>
  <si>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</si>
  <si>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</si>
  <si>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</si>
  <si>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</si>
  <si>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</si>
  <si>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</si>
  <si>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</si>
  <si>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</si>
  <si>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</si>
  <si>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</si>
  <si>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</si>
  <si>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</si>
  <si>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</si>
  <si>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</si>
  <si>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</si>
  <si>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</si>
  <si>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</si>
  <si>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</si>
  <si>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</si>
  <si>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</si>
  <si>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</si>
  <si>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</si>
  <si>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</si>
  <si>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</si>
  <si>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</si>
  <si>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</si>
  <si>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</si>
  <si>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</si>
  <si>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</si>
  <si>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</si>
  <si>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</si>
  <si>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</si>
  <si>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</si>
  <si>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</si>
  <si>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</si>
  <si>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</si>
  <si>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</si>
  <si>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</si>
  <si>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</si>
  <si>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</si>
  <si>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</si>
  <si>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</si>
  <si>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</si>
  <si>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</si>
  <si>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</si>
  <si>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</si>
  <si>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</si>
  <si>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</si>
  <si>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</si>
  <si>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</si>
  <si>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</si>
  <si>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</si>
  <si>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</si>
  <si>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</si>
  <si>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</si>
  <si>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</si>
  <si>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</si>
  <si>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</si>
  <si>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</si>
  <si>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</si>
  <si>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</si>
  <si>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</si>
  <si>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</si>
  <si>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</si>
  <si>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</si>
  <si>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</si>
  <si>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</si>
  <si>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</si>
  <si>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</si>
  <si>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</si>
  <si>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</si>
  <si>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</si>
  <si>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</si>
  <si>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</si>
  <si>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</si>
  <si>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</si>
  <si>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</si>
  <si>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</si>
  <si>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</si>
  <si>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</si>
  <si>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</si>
  <si>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</si>
  <si>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</si>
  <si>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</si>
  <si>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</si>
  <si>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</si>
  <si>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</si>
  <si>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</si>
  <si>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</si>
  <si>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</si>
  <si>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</si>
  <si>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</si>
  <si>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</si>
  <si>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</si>
  <si>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</si>
  <si>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</si>
  <si>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</si>
  <si>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</si>
  <si>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</si>
  <si>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</si>
  <si>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</si>
  <si>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</si>
  <si>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</si>
  <si>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</si>
  <si>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</si>
  <si>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</si>
  <si>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</si>
  <si>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</si>
  <si>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</si>
  <si>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</si>
  <si>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</si>
  <si>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</si>
  <si>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</si>
  <si>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</si>
  <si>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</si>
  <si>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</si>
  <si>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</si>
  <si>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</si>
  <si>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</si>
  <si>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</si>
  <si>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</si>
  <si>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</si>
  <si>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</si>
  <si>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</si>
  <si>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</si>
  <si>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</si>
  <si>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</si>
  <si>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</si>
  <si>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</si>
  <si>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</si>
  <si>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</si>
  <si>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</si>
  <si>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</si>
  <si>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</si>
  <si>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</si>
  <si>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</si>
  <si>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</si>
  <si>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</si>
  <si>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</si>
  <si>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</si>
  <si>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</si>
  <si>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</si>
  <si>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</si>
  <si>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</si>
  <si>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</si>
  <si>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</si>
  <si>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</si>
  <si>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</si>
  <si>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</si>
  <si>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</si>
  <si>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</si>
  <si>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</si>
  <si>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</si>
  <si>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</si>
  <si>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</si>
  <si>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</si>
  <si>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</si>
  <si>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</si>
  <si>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</si>
  <si>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</si>
  <si>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</si>
  <si>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</si>
  <si>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</si>
  <si>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</si>
  <si>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</si>
  <si>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</si>
  <si>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</si>
  <si>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</si>
  <si>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</si>
  <si>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</si>
  <si>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</si>
  <si>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</si>
  <si>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</si>
  <si>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</si>
  <si>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</si>
  <si>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</si>
  <si>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</si>
  <si>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</si>
  <si>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</si>
  <si>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</si>
  <si>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</si>
  <si>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</si>
  <si>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</si>
  <si>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</si>
  <si>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</si>
  <si>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</si>
  <si>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</si>
  <si>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</si>
  <si>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</si>
  <si>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</si>
  <si>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</si>
  <si>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</si>
  <si>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</si>
  <si>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</si>
  <si>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</si>
  <si>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</si>
  <si>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</si>
  <si>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</si>
  <si>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</si>
  <si>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</si>
  <si>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</si>
  <si>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</si>
  <si>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</si>
  <si>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</si>
  <si>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</si>
  <si>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</si>
  <si>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</si>
  <si>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</si>
  <si>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</si>
  <si>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</si>
  <si>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</si>
  <si>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</si>
  <si>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</si>
  <si>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</si>
  <si>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</si>
  <si>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</si>
  <si>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</si>
  <si>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</si>
  <si>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</si>
  <si>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</si>
  <si>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</si>
  <si>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</si>
  <si>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</si>
  <si>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</si>
  <si>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</si>
  <si>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</si>
  <si>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</si>
  <si>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</si>
  <si>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</si>
  <si>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</si>
  <si>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</si>
  <si>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</si>
  <si>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</si>
  <si>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</si>
  <si>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</si>
  <si>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</si>
  <si>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</si>
  <si>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</si>
  <si>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</si>
  <si>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</si>
  <si>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</si>
  <si>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</si>
  <si>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</si>
  <si>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</si>
  <si>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</si>
  <si>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</si>
  <si>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</si>
  <si>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</si>
  <si>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</si>
  <si>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</si>
  <si>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</si>
  <si>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</si>
  <si>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</si>
  <si>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</si>
  <si>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</si>
  <si>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</si>
  <si>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</si>
  <si>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</si>
  <si>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</si>
  <si>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</si>
  <si>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</si>
  <si>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</si>
  <si>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</si>
  <si>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</si>
  <si>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</si>
  <si>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</si>
  <si>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</si>
  <si>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</si>
  <si>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</si>
  <si>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</si>
  <si>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</si>
  <si>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</si>
  <si>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</si>
  <si>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</si>
  <si>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</si>
  <si>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</si>
  <si>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</si>
  <si>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</si>
  <si>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</si>
  <si>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</si>
  <si>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</si>
  <si>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</si>
  <si>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</si>
  <si>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</si>
  <si>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</si>
  <si>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</si>
  <si>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</si>
  <si>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</si>
  <si>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</si>
  <si>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</si>
  <si>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</si>
  <si>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</si>
  <si>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</si>
  <si>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</si>
  <si>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</si>
  <si>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</si>
  <si>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</si>
  <si>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</si>
  <si>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</si>
  <si>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</si>
  <si>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</si>
  <si>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</si>
  <si>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</si>
  <si>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</si>
  <si>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</si>
  <si>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</si>
  <si>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</si>
  <si>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</si>
  <si>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</si>
  <si>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</si>
  <si>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</si>
  <si>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</si>
  <si>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</si>
  <si>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</si>
  <si>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</si>
  <si>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</si>
  <si>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</si>
  <si>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</si>
  <si>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</si>
  <si>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</si>
  <si>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</si>
  <si>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</si>
  <si>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</si>
  <si>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</si>
  <si>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</si>
  <si>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</si>
  <si>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</si>
  <si>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</si>
  <si>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</si>
  <si>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</si>
  <si>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</si>
  <si>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</si>
  <si>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</si>
  <si>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</si>
  <si>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</si>
  <si>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</si>
  <si>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</si>
  <si>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</si>
  <si>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</si>
  <si>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</si>
  <si>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</si>
  <si>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</si>
  <si>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</si>
  <si>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</si>
  <si>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</si>
  <si>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</si>
  <si>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</si>
  <si>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</si>
  <si>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</si>
  <si>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</si>
  <si>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</si>
  <si>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</si>
  <si>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</si>
  <si>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</si>
  <si>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</si>
  <si>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</si>
  <si>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</si>
  <si>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</si>
  <si>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</si>
  <si>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</si>
  <si>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</si>
  <si>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</si>
  <si>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</si>
  <si>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</si>
  <si>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</si>
  <si>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</si>
  <si>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</si>
  <si>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</si>
  <si>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</si>
  <si>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</si>
  <si>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</si>
  <si>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</si>
  <si>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</si>
  <si>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</si>
  <si>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</si>
  <si>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</si>
  <si>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</si>
  <si>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</si>
  <si>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</si>
  <si>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</si>
  <si>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</si>
  <si>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</si>
  <si>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</si>
  <si>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</si>
  <si>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</si>
  <si>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</si>
  <si>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</si>
  <si>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</si>
  <si>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</si>
  <si>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</si>
  <si>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</si>
  <si>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</si>
  <si>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</si>
  <si>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</si>
  <si>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</si>
  <si>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</si>
  <si>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</si>
  <si>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</si>
  <si>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</si>
  <si>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</si>
  <si>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</si>
  <si>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</si>
  <si>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</si>
  <si>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</si>
  <si>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</si>
  <si>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</si>
  <si>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</si>
  <si>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</si>
  <si>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</si>
  <si>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</si>
  <si>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</si>
  <si>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</si>
  <si>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</si>
  <si>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</si>
  <si>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</si>
  <si>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</si>
  <si>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</si>
  <si>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</si>
  <si>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</si>
  <si>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</si>
  <si>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</si>
  <si>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</si>
  <si>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</si>
  <si>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</si>
  <si>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</si>
  <si>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</si>
  <si>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</si>
  <si>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</si>
  <si>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</si>
  <si>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</si>
  <si>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</si>
  <si>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</si>
  <si>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</si>
  <si>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</si>
  <si>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</si>
  <si>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</si>
  <si>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</si>
  <si>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</si>
  <si>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</si>
  <si>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</si>
  <si>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</si>
  <si>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</si>
  <si>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</si>
  <si>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</si>
  <si>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</si>
  <si>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</si>
  <si>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</si>
  <si>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</si>
  <si>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</si>
  <si>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</si>
  <si>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</si>
  <si>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</si>
  <si>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</si>
  <si>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</si>
  <si>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</si>
  <si>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</si>
  <si>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</si>
  <si>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</si>
  <si>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</si>
  <si>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</si>
  <si>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</si>
  <si>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</si>
  <si>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</si>
  <si>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</si>
  <si>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</si>
  <si>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</si>
  <si>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</si>
  <si>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</si>
  <si>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</si>
  <si>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</si>
  <si>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</si>
  <si>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</si>
  <si>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</si>
  <si>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</si>
  <si>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</si>
  <si>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</si>
  <si>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</si>
  <si>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</si>
  <si>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</si>
  <si>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</si>
  <si>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</si>
  <si>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</si>
  <si>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</si>
  <si>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</si>
  <si>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</si>
  <si>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</si>
  <si>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</si>
  <si>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</si>
  <si>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</si>
  <si>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</si>
  <si>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</si>
  <si>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</si>
  <si>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</si>
  <si>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</si>
  <si>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</si>
  <si>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</si>
  <si>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</si>
  <si>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</si>
  <si>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</si>
  <si>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</si>
  <si>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</si>
  <si>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</si>
  <si>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</si>
  <si>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</si>
  <si>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</si>
  <si>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</si>
  <si>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</si>
  <si>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</si>
  <si>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</si>
  <si>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</si>
  <si>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</si>
  <si>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</si>
  <si>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</si>
  <si>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</si>
  <si>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</si>
  <si>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</si>
  <si>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</si>
  <si>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</si>
  <si>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</si>
  <si>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</si>
  <si>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</si>
  <si>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</si>
  <si>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</si>
  <si>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</si>
  <si>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</si>
  <si>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</si>
  <si>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</si>
  <si>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</si>
  <si>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</si>
  <si>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</si>
  <si>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</si>
  <si>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</si>
  <si>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</si>
  <si>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</si>
  <si>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</si>
  <si>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</si>
  <si>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</si>
  <si>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</si>
  <si>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</si>
  <si>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</si>
  <si>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</si>
  <si>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</si>
  <si>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</si>
  <si>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</si>
  <si>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</si>
  <si>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</si>
  <si>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</si>
  <si>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</si>
  <si>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</si>
  <si>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</si>
  <si>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</si>
  <si>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</si>
  <si>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</si>
  <si>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</si>
  <si>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</si>
  <si>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</si>
  <si>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</si>
  <si>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</si>
  <si>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</si>
  <si>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</si>
  <si>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</si>
  <si>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</si>
  <si>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</si>
  <si>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</si>
  <si>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</si>
  <si>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</si>
  <si>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</si>
  <si>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</si>
  <si>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</si>
  <si>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</si>
  <si>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</si>
  <si>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</si>
  <si>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</si>
  <si>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</si>
  <si>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</si>
  <si>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</si>
  <si>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</si>
  <si>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</si>
  <si>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</si>
  <si>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</si>
  <si>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</si>
  <si>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</si>
  <si>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</si>
  <si>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</si>
  <si>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</si>
  <si>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</si>
  <si>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</si>
  <si>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</si>
  <si>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</si>
  <si>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</si>
  <si>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</si>
  <si>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</si>
  <si>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</si>
  <si>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</si>
  <si>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</si>
  <si>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</si>
  <si>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</si>
  <si>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</si>
  <si>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</si>
  <si>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</si>
  <si>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</si>
  <si>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</si>
  <si>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</si>
  <si>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</si>
  <si>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</si>
  <si>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</si>
  <si>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</si>
  <si>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</si>
  <si>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</si>
  <si>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</si>
  <si>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</si>
  <si>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</si>
  <si>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</si>
  <si>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</si>
  <si>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</si>
  <si>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</si>
  <si>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</si>
  <si>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</si>
  <si>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</si>
  <si>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</si>
  <si>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</si>
  <si>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</si>
  <si>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</si>
  <si>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</si>
  <si>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</si>
  <si>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</si>
  <si>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</si>
  <si>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</si>
  <si>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</si>
  <si>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</si>
  <si>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</si>
  <si>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</si>
  <si>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</si>
  <si>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</si>
  <si>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</si>
  <si>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</si>
  <si>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</si>
  <si>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</si>
  <si>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</si>
  <si>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</si>
  <si>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</si>
  <si>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</si>
  <si>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</si>
  <si>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</si>
  <si>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</si>
  <si>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</si>
  <si>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</si>
  <si>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</si>
  <si>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</si>
  <si>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</si>
  <si>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</si>
  <si>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</si>
  <si>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</si>
  <si>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</si>
  <si>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</si>
  <si>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</si>
  <si>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</si>
  <si>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</si>
  <si>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</si>
  <si>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</si>
  <si>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</si>
  <si>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</si>
  <si>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</si>
  <si>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</si>
  <si>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</si>
  <si>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</si>
  <si>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</si>
  <si>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</si>
  <si>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</si>
  <si>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</si>
  <si>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</si>
  <si>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</si>
  <si>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</si>
  <si>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</si>
  <si>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</si>
  <si>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</si>
  <si>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</si>
  <si>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</si>
  <si>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</si>
  <si>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</si>
  <si>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</si>
  <si>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</si>
  <si>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</si>
  <si>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</si>
  <si>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</si>
  <si>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</si>
  <si>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</si>
  <si>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</si>
  <si>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</si>
  <si>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</si>
  <si>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</si>
  <si>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</si>
  <si>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</si>
  <si>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</si>
  <si>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</si>
  <si>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</si>
  <si>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</si>
  <si>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</si>
  <si>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</si>
  <si>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</si>
  <si>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</si>
  <si>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</si>
  <si>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</si>
  <si>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</si>
  <si>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</si>
  <si>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</si>
  <si>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</si>
  <si>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</si>
  <si>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</si>
  <si>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</si>
  <si>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</si>
  <si>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</si>
  <si>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</si>
  <si>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</si>
  <si>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</si>
  <si>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</si>
  <si>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</si>
  <si>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</si>
  <si>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</si>
  <si>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</si>
  <si>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</si>
  <si>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</si>
  <si>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</si>
  <si>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</si>
  <si>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</si>
  <si>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</si>
  <si>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</si>
  <si>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</si>
  <si>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</si>
  <si>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</si>
  <si>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</si>
  <si>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</si>
  <si>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</si>
  <si>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</si>
  <si>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</si>
  <si>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</si>
  <si>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</si>
  <si>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</si>
  <si>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</si>
  <si>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</si>
  <si>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</si>
  <si>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</si>
  <si>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</si>
  <si>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</si>
  <si>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</si>
  <si>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</si>
  <si>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</si>
  <si>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</si>
  <si>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</si>
  <si>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</si>
  <si>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</si>
  <si>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</si>
  <si>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</si>
  <si>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</si>
  <si>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</si>
  <si>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</si>
  <si>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</si>
  <si>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</si>
  <si>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</si>
  <si>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</si>
  <si>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</si>
  <si>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</si>
  <si>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</si>
  <si>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</si>
  <si>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</si>
  <si>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</si>
  <si>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</si>
  <si>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</si>
  <si>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</si>
  <si>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</si>
  <si>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</si>
  <si>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</si>
  <si>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</si>
  <si>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</si>
  <si>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</si>
  <si>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</si>
  <si>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</si>
  <si>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</si>
  <si>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</si>
  <si>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</si>
  <si>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</si>
  <si>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</si>
  <si>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</si>
  <si>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</si>
  <si>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</si>
  <si>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</si>
  <si>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</si>
  <si>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</si>
  <si>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</si>
  <si>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</si>
  <si>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</si>
  <si>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</si>
  <si>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</si>
  <si>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</si>
  <si>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</si>
  <si>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</si>
  <si>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</si>
  <si>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</si>
  <si>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</si>
  <si>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</si>
  <si>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</si>
  <si>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</si>
  <si>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</si>
  <si>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</si>
  <si>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</si>
  <si>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</si>
  <si>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</si>
  <si>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</si>
  <si>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</si>
  <si>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</si>
  <si>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</si>
  <si>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</si>
  <si>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</si>
  <si>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</si>
  <si>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</si>
  <si>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</si>
  <si>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</si>
  <si>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</si>
  <si>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</si>
  <si>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</si>
  <si>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</si>
  <si>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</si>
  <si>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</si>
  <si>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</si>
  <si>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</si>
  <si>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</si>
  <si>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</si>
  <si>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</si>
  <si>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</si>
  <si>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</si>
  <si>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</si>
  <si>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</si>
  <si>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</si>
  <si>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</si>
  <si>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</si>
  <si>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</si>
  <si>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</si>
  <si>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</si>
  <si>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</si>
  <si>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</si>
  <si>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</si>
  <si>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</si>
  <si>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</si>
  <si>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</si>
  <si>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</si>
  <si>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</si>
  <si>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</si>
  <si>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</si>
  <si>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</si>
  <si>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</si>
  <si>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</si>
  <si>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</si>
  <si>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</si>
  <si>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</si>
  <si>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</si>
  <si>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</si>
  <si>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</si>
  <si>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</si>
  <si>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</si>
  <si>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</si>
  <si>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</si>
  <si>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</si>
  <si>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</si>
  <si>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</si>
  <si>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</si>
  <si>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</si>
  <si>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</si>
  <si>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</si>
  <si>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</si>
  <si>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</si>
  <si>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</si>
  <si>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</si>
  <si>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</si>
  <si>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</si>
  <si>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</si>
  <si>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</si>
  <si>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</si>
  <si>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</si>
  <si>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</si>
  <si>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</si>
  <si>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</si>
  <si>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</si>
  <si>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</si>
  <si>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</si>
  <si>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</si>
  <si>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</si>
  <si>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</si>
  <si>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</si>
  <si>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</si>
  <si>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</si>
  <si>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</si>
  <si>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</si>
  <si>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</si>
  <si>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</si>
  <si>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</si>
  <si>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</si>
  <si>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</si>
  <si>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</si>
  <si>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</si>
  <si>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</si>
  <si>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</si>
  <si>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</si>
  <si>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</si>
  <si>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</si>
  <si>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</si>
  <si>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</si>
  <si>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</si>
  <si>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</si>
  <si>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</si>
  <si>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</si>
  <si>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</si>
  <si>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</si>
  <si>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</si>
  <si>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</si>
  <si>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</si>
  <si>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</si>
  <si>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</si>
  <si>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</si>
  <si>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</si>
  <si>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</si>
  <si>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</si>
  <si>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</si>
  <si>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</si>
  <si>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</si>
  <si>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</si>
  <si>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</si>
  <si>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</si>
  <si>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</si>
  <si>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</si>
  <si>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</si>
  <si>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</si>
  <si>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</si>
  <si>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</si>
  <si>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</si>
  <si>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</si>
  <si>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</si>
  <si>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</si>
  <si>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</si>
  <si>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</si>
  <si>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</si>
  <si>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</si>
  <si>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</si>
  <si>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</si>
  <si>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</si>
  <si>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</si>
  <si>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</si>
  <si>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</si>
  <si>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</si>
  <si>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</si>
  <si>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</si>
  <si>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</si>
  <si>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</si>
  <si>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</si>
  <si>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</si>
  <si>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</si>
  <si>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</si>
  <si>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</si>
  <si>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</si>
  <si>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</si>
  <si>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</si>
  <si>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</si>
  <si>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</si>
  <si>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</si>
  <si>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</si>
  <si>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</si>
  <si>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</si>
  <si>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</si>
  <si>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</si>
  <si>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</si>
  <si>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</si>
  <si>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</si>
  <si>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</si>
  <si>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</si>
  <si>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</si>
  <si>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</si>
  <si>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</si>
  <si>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</si>
  <si>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</si>
  <si>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</si>
  <si>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</si>
  <si>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</si>
  <si>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</si>
  <si>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</si>
  <si>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</si>
  <si>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</si>
  <si>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</si>
  <si>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</si>
  <si>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</si>
  <si>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</si>
  <si>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</si>
  <si>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</si>
  <si>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</si>
  <si>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</si>
  <si>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</si>
  <si>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</si>
  <si>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</si>
  <si>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</si>
  <si>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</si>
  <si>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</si>
  <si>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</si>
  <si>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</si>
  <si>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</si>
  <si>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</si>
  <si>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</si>
  <si>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</si>
  <si>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</si>
  <si>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</si>
  <si>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</si>
  <si>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</si>
  <si>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</si>
  <si>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</si>
  <si>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</si>
  <si>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</si>
  <si>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</si>
  <si>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</si>
  <si>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</si>
  <si>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</si>
  <si>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</si>
  <si>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</si>
  <si>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</si>
  <si>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</si>
  <si>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</si>
  <si>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</si>
  <si>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</si>
  <si>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</si>
  <si>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</si>
  <si>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</si>
  <si>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</si>
  <si>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</si>
  <si>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</si>
  <si>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</si>
  <si>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</si>
  <si>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</si>
  <si>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</si>
  <si>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</si>
  <si>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</si>
  <si>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</si>
  <si>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</si>
  <si>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</si>
  <si>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</si>
  <si>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</si>
  <si>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</si>
  <si>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</si>
  <si>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</si>
  <si>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</si>
  <si>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</si>
  <si>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</si>
  <si>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</si>
  <si>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</si>
  <si>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</si>
  <si>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</si>
  <si>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</si>
  <si>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</si>
  <si>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</si>
  <si>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</si>
  <si>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</si>
  <si>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</si>
  <si>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</si>
  <si>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</si>
  <si>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</si>
  <si>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</si>
  <si>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</si>
  <si>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</si>
  <si>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</si>
  <si>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</si>
  <si>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</si>
  <si>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</si>
  <si>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</si>
  <si>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</si>
  <si>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</si>
  <si>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</si>
  <si>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</si>
  <si>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</si>
  <si>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</si>
  <si>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</si>
  <si>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</si>
  <si>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</si>
  <si>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</si>
  <si>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</si>
  <si>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</si>
  <si>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</si>
  <si>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</si>
  <si>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</si>
  <si>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</si>
  <si>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</si>
  <si>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</si>
  <si>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</si>
  <si>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</si>
  <si>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</si>
  <si>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</si>
  <si>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</si>
  <si>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</si>
  <si>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</si>
  <si>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</si>
  <si>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</si>
  <si>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</si>
  <si>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</si>
  <si>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</si>
  <si>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</si>
  <si>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</si>
  <si>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</si>
  <si>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</si>
  <si>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</si>
  <si>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</si>
  <si>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</si>
  <si>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</si>
  <si>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</si>
  <si>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</si>
  <si>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</si>
  <si>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</si>
  <si>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</si>
  <si>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</si>
  <si>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</si>
  <si>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</si>
  <si>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</si>
  <si>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</si>
  <si>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</si>
  <si>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</si>
  <si>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</si>
  <si>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</si>
  <si>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</si>
  <si>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</si>
  <si>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</si>
  <si>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</si>
  <si>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</si>
  <si>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</si>
  <si>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</si>
  <si>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</si>
  <si>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</si>
  <si>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</si>
  <si>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</si>
  <si>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</si>
  <si>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</si>
  <si>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</si>
  <si>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</si>
  <si>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</si>
  <si>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</si>
  <si>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</si>
  <si>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</si>
  <si>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</si>
  <si>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</si>
  <si>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</si>
  <si>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</si>
  <si>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</si>
  <si>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</si>
  <si>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</si>
  <si>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</si>
  <si>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</si>
  <si>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</si>
  <si>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</si>
  <si>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</si>
  <si>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</si>
  <si>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</si>
  <si>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</si>
  <si>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</si>
  <si>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</si>
  <si>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</si>
  <si>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</si>
  <si>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</si>
  <si>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</si>
  <si>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</si>
  <si>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</si>
  <si>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</si>
  <si>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</si>
  <si>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</si>
  <si>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</si>
  <si>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</si>
  <si>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</si>
  <si>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</si>
  <si>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</si>
  <si>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</si>
  <si>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ilAAA</t>
  </si>
  <si>
    <t>CAD</t>
  </si>
  <si>
    <t>USD</t>
  </si>
  <si>
    <t>בנק מזרחי</t>
  </si>
  <si>
    <t>20-21</t>
  </si>
  <si>
    <t>ILS</t>
  </si>
  <si>
    <t>בנק הפועלים</t>
  </si>
  <si>
    <t>12-600</t>
  </si>
  <si>
    <t>EUR</t>
  </si>
  <si>
    <t>GBP</t>
  </si>
  <si>
    <t>ממשלת ישראל</t>
  </si>
  <si>
    <t>ממשל צמודה 1033</t>
  </si>
  <si>
    <t>IL0012043795</t>
  </si>
  <si>
    <t>ilRF</t>
  </si>
  <si>
    <t>ממשל שקלית 0432</t>
  </si>
  <si>
    <t>IL0011806606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</si>
  <si>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</si>
  <si>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</si>
  <si>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</si>
  <si>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</si>
  <si>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</si>
  <si>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</si>
  <si>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ממשל שקלית 0537</t>
  </si>
  <si>
    <t>IL0011661803</t>
  </si>
  <si>
    <t>מקמ 0516</t>
  </si>
  <si>
    <t>IL0082605150</t>
  </si>
  <si>
    <t>ממשל צמודה 1028</t>
  </si>
  <si>
    <t>IL0011973265</t>
  </si>
  <si>
    <t>מימון ישיר</t>
  </si>
  <si>
    <t>מימון ישיר אג' 5</t>
  </si>
  <si>
    <t>IL0011828311</t>
  </si>
  <si>
    <t>Aa1.il</t>
  </si>
  <si>
    <t>ביג מרכזי קניות</t>
  </si>
  <si>
    <t>ביג אגח יח</t>
  </si>
  <si>
    <t>IL0011742264</t>
  </si>
  <si>
    <t>Aa3.il</t>
  </si>
  <si>
    <t>קבוצת דלק בע"מ</t>
  </si>
  <si>
    <t>דלק קבוצה</t>
  </si>
  <si>
    <t>IL0010841281</t>
  </si>
  <si>
    <t>הראל קרנות נאמנות בע"מ</t>
  </si>
  <si>
    <t>הראל סל תלבונד שקלי</t>
  </si>
  <si>
    <t>IL0011505232</t>
  </si>
  <si>
    <t>קסם קרנות נאמנות בע"מ</t>
  </si>
  <si>
    <t>קסם ETF תלבונד-שקלי 1-3</t>
  </si>
  <si>
    <t>IL0011936890</t>
  </si>
  <si>
    <t>הראל סל תלבונד 60</t>
  </si>
  <si>
    <t>IL0011504730</t>
  </si>
  <si>
    <t>הראל סל תל בונד שקלי 50</t>
  </si>
  <si>
    <t>IL0011507139</t>
  </si>
  <si>
    <t>קסם ETF ת"א 125</t>
  </si>
  <si>
    <t>IL0011463564</t>
  </si>
  <si>
    <t>קסם תל בונד שקלי 50</t>
  </si>
  <si>
    <t>IL0011507626</t>
  </si>
  <si>
    <t>קסם ETFי (00) תל בונד צמודות</t>
  </si>
  <si>
    <t>IL0011469272</t>
  </si>
  <si>
    <t>קסם ETFי (00) תל בונד צמודות-יתר</t>
  </si>
  <si>
    <t>IL0011469355</t>
  </si>
  <si>
    <t>מיטב תכלית קרנות נאמנות בע"מ</t>
  </si>
  <si>
    <t>תכלית סל (40) ת"א 125</t>
  </si>
  <si>
    <t>IL0011437188</t>
  </si>
  <si>
    <t>מגדל קרנות נאמנות בע"מ</t>
  </si>
  <si>
    <t>MTF סל (00) תל בונד צמודות</t>
  </si>
  <si>
    <t>IL0011501017</t>
  </si>
  <si>
    <t>אי.בי.אי - קרנות נאמנות בע"מ</t>
  </si>
  <si>
    <t>אי בי אי (פסגות לשעבר)  ETF תא 125</t>
  </si>
  <si>
    <t>IL0011488082</t>
  </si>
  <si>
    <t>הראל סל (4A) ת"א 125</t>
  </si>
  <si>
    <t>IL0011488991</t>
  </si>
  <si>
    <t>תכלית סל (00) תל בונד צמודות-יתר</t>
  </si>
  <si>
    <t>IL0011446908</t>
  </si>
  <si>
    <t>MTF סל תל בונד שקלי 50</t>
  </si>
  <si>
    <t>IL0011501686</t>
  </si>
  <si>
    <t>MTF סל (4A) ת"א 35</t>
  </si>
  <si>
    <t>IL0011501843</t>
  </si>
  <si>
    <t>קסם ETF תא 35</t>
  </si>
  <si>
    <t>IL0011465700</t>
  </si>
  <si>
    <t>מור ניהול קרנות נאמנות (2013) בע"מ</t>
  </si>
  <si>
    <t>מור סל (4A) תא 90</t>
  </si>
  <si>
    <t>IL0011961468</t>
  </si>
  <si>
    <t>תכלית סל (00) תל בונד שקלי</t>
  </si>
  <si>
    <t>IL0011451841</t>
  </si>
  <si>
    <t>הראל סל תא 35</t>
  </si>
  <si>
    <t>IL0011489072</t>
  </si>
  <si>
    <t>תכלית סל תא 35</t>
  </si>
  <si>
    <t>IL0011437006</t>
  </si>
  <si>
    <t>Vanguard Group Inc</t>
  </si>
  <si>
    <t>5493002789CX3L0CJP65</t>
  </si>
  <si>
    <t>VOO VANGUARD S&amp;P 500 ETF (POALIM)</t>
  </si>
  <si>
    <t>US9229083632</t>
  </si>
  <si>
    <t>AMUNDI INVT SOLUTIONS</t>
  </si>
  <si>
    <t>549300FMBJ5S1PXQ2305</t>
  </si>
  <si>
    <t>U127  LN -  MSCI Emerging Markets (P)</t>
  </si>
  <si>
    <t>LU2573966905</t>
  </si>
  <si>
    <t>Global X</t>
  </si>
  <si>
    <t>254900QBKK4WBSO3GE51</t>
  </si>
  <si>
    <t>HXT  CN -  Canada TSX 60 (P)</t>
  </si>
  <si>
    <t>CA37963M1086</t>
  </si>
  <si>
    <t>State Street</t>
  </si>
  <si>
    <t>549300ZFEEJ2IP5VME73</t>
  </si>
  <si>
    <t>SWRD  LN -  MSCI World (P)</t>
  </si>
  <si>
    <t>IE00BFY0GT14</t>
  </si>
  <si>
    <t>INVESCO</t>
  </si>
  <si>
    <t>ECPGFXU8A2SHKVVGJI15</t>
  </si>
  <si>
    <t>MXUK GY Invesco Europe ex UK (POALIM)</t>
  </si>
  <si>
    <t>IE00BYX5K108</t>
  </si>
  <si>
    <t>Xtrackers</t>
  </si>
  <si>
    <t>549300PKYNYSI1CU4632</t>
  </si>
  <si>
    <t>XPXD LN DB Pacific Ex- Japan  (POALIM)</t>
  </si>
  <si>
    <t>LU0322252338</t>
  </si>
  <si>
    <t>LCJD  LN -   MSCI Japan (P)</t>
  </si>
  <si>
    <t>LU1781541252</t>
  </si>
  <si>
    <t>ISHARES</t>
  </si>
  <si>
    <t>549300LRIF3NWCU26A80</t>
  </si>
  <si>
    <t>IVV US Ishares S&amp;P (Poalim)</t>
  </si>
  <si>
    <t>US4642872000</t>
  </si>
  <si>
    <t>INVESCO MARKETS PLC</t>
  </si>
  <si>
    <t>MXWO  LN -  MSCI World (P)</t>
  </si>
  <si>
    <t>IE00B60SX394</t>
  </si>
  <si>
    <t>AUEM  FP -  MSCI Emerging Markets (P)</t>
  </si>
  <si>
    <t>LU1681045453</t>
  </si>
  <si>
    <t>SPY SPDR S&amp;P 500 (poalim)</t>
  </si>
  <si>
    <t>US78462F1030</t>
  </si>
  <si>
    <t>HSBC</t>
  </si>
  <si>
    <t>MLU0ZO3ML4LN2LL2TL39</t>
  </si>
  <si>
    <t>HMWD LN HSBC MSCI WORLD (Poalim)</t>
  </si>
  <si>
    <t>IE00B4X9L533</t>
  </si>
  <si>
    <t>UBS</t>
  </si>
  <si>
    <t>549300SZJ9VS8SGXAN81</t>
  </si>
  <si>
    <t>USMEGA SW UBS  Poalim</t>
  </si>
  <si>
    <t>IE000YCD1TY0</t>
  </si>
  <si>
    <t>LYXOR INTL</t>
  </si>
  <si>
    <t>BCEHGB.99999.SL.442</t>
  </si>
  <si>
    <t>L100  LN -   FTSE 100 (P)</t>
  </si>
  <si>
    <t>LU1650492173</t>
  </si>
  <si>
    <t>IWDA  LN -  MSCI World (P)</t>
  </si>
  <si>
    <t>IE00B4L5Y983</t>
  </si>
  <si>
    <t>MIZBILIT</t>
  </si>
  <si>
    <t>USDILS</t>
  </si>
  <si>
    <t>570007476_gm_p_0325.xlsx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</si>
</sst>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4" fontId="0" fillId="0" borderId="0" xfId="0" applyNumberFormat="1"/>
    <xf numFmtId="14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8</xdr:col>
      <xdr:colOff>514350</xdr:colOff>
      <xdr:row>35</xdr:row>
      <xdr:rowOff>142012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E2FF8992-05A6-E36C-1574-01D39EF66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146450" y="38100"/>
          <a:ext cx="6000750" cy="6438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F194-9E22-4A20-A558-87487E8058AC}">
  <dimension ref="A1"/>
  <sheetViews>
    <sheetView rightToLeft="1" workbookViewId="0">
      <selection activeCell="L24" sqref="L24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5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1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39" t="s">
        <v>18</v>
      </c>
      <c r="V1" s="139" t="s">
        <v>19</v>
      </c>
      <c r="W1" s="139" t="s">
        <v>30</v>
      </c>
    </row>
    <row r="2" spans="1:23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 s="142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4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4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4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4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4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4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4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4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4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4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4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4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4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4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4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4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4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4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39" t="s">
        <v>19</v>
      </c>
      <c r="Y1" s="139" t="s">
        <v>30</v>
      </c>
    </row>
    <row r="2" spans="1:25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39" t="s">
        <v>19</v>
      </c>
      <c r="X1" s="139" t="s">
        <v>30</v>
      </c>
    </row>
    <row r="2" spans="1:24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39" t="s">
        <v>19</v>
      </c>
      <c r="T1" s="139" t="s">
        <v>30</v>
      </c>
    </row>
    <row r="2" spans="1:20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39" t="s">
        <v>14</v>
      </c>
      <c r="R1" s="139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8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8" t="s">
        <v>421</v>
      </c>
      <c r="P1" s="139" t="s">
        <v>14</v>
      </c>
      <c r="Q1" s="139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39" t="s">
        <v>19</v>
      </c>
      <c r="Y1" s="139" t="s">
        <v>30</v>
      </c>
    </row>
    <row r="2" spans="1:25" x14ac:dyDescent="0.2">
      <c r="A2">
        <v>507</v>
      </c>
      <c r="B2">
        <v>507</v>
      </c>
      <c r="I2"/>
      <c r="J2" s="137"/>
      <c r="N2" s="133"/>
      <c r="O2" s="137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9.25" style="2" bestFit="1" customWidth="1"/>
    <col min="5" max="5" width="10.875" style="2" bestFit="1" customWidth="1"/>
    <col min="6" max="6" width="10.125" style="2" bestFit="1" customWidth="1"/>
    <col min="7" max="7" width="5.125" style="2" bestFit="1" customWidth="1"/>
    <col min="8" max="8" width="8.375" bestFit="1" customWidth="1"/>
    <col min="9" max="9" width="8" style="2" bestFit="1" customWidth="1"/>
    <col min="10" max="10" width="9.25" style="2" bestFit="1" customWidth="1"/>
    <col min="11" max="11" width="10.375" style="2" bestFit="1" customWidth="1"/>
    <col min="12" max="12" width="8" style="2" bestFit="1" customWidth="1"/>
    <col min="13" max="13" width="11.5" style="2" bestFit="1" customWidth="1"/>
    <col min="14" max="14" width="9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38" t="s">
        <v>12</v>
      </c>
      <c r="G1" s="132" t="s">
        <v>13</v>
      </c>
      <c r="H1" s="18" t="s">
        <v>282</v>
      </c>
      <c r="I1" s="138" t="s">
        <v>421</v>
      </c>
      <c r="J1" s="139" t="s">
        <v>14</v>
      </c>
      <c r="K1" s="139" t="s">
        <v>621</v>
      </c>
      <c r="L1" s="132" t="s">
        <v>773</v>
      </c>
      <c r="M1" s="132" t="s">
        <v>15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507</v>
      </c>
      <c r="B2">
        <v>507</v>
      </c>
      <c r="C2"/>
      <c r="D2"/>
      <c r="E2"/>
      <c r="F2" s="137"/>
      <c r="G2" s="133"/>
      <c r="I2" s="137"/>
      <c r="J2" s="136"/>
      <c r="K2" s="136"/>
      <c r="L2" s="133"/>
      <c r="M2" s="133"/>
      <c r="N2" s="133"/>
      <c r="O2" s="133"/>
      <c r="Q2" s="136"/>
      <c r="R2" s="136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8" t="s">
        <v>758</v>
      </c>
      <c r="E1" s="138" t="s">
        <v>757</v>
      </c>
      <c r="F1" s="132" t="s">
        <v>1161</v>
      </c>
      <c r="G1" s="139" t="s">
        <v>30</v>
      </c>
    </row>
    <row r="2" spans="1:7" x14ac:dyDescent="0.2">
      <c r="A2">
        <v>507</v>
      </c>
      <c r="B2">
        <v>507</v>
      </c>
      <c r="C2"/>
      <c r="D2" s="137"/>
      <c r="E2" s="137"/>
      <c r="F2" s="133"/>
      <c r="G2" s="136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8" t="s">
        <v>421</v>
      </c>
      <c r="W1" s="139" t="s">
        <v>14</v>
      </c>
      <c r="X1" s="139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8" t="s">
        <v>16</v>
      </c>
      <c r="AE1" s="138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39" t="s">
        <v>19</v>
      </c>
      <c r="AN1" s="139" t="s">
        <v>30</v>
      </c>
    </row>
    <row r="2" spans="1:40" x14ac:dyDescent="0.2">
      <c r="A2">
        <v>507</v>
      </c>
      <c r="B2">
        <v>507</v>
      </c>
      <c r="E2"/>
      <c r="L2"/>
      <c r="N2" s="137"/>
      <c r="S2" s="133"/>
      <c r="V2" s="137"/>
      <c r="W2" s="136"/>
      <c r="X2" s="136"/>
      <c r="Y2"/>
      <c r="Z2"/>
      <c r="AD2" s="137"/>
      <c r="AE2" s="137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4.375" style="2" bestFit="1" customWidth="1"/>
    <col min="17" max="17" width="7.125" style="2" bestFit="1" customWidth="1"/>
    <col min="18" max="18" width="10.125" style="2" bestFit="1" customWidth="1"/>
    <col min="19" max="19" width="9.875" style="2" bestFit="1" customWidth="1"/>
    <col min="20" max="20" width="5.125" style="2" bestFit="1" customWidth="1"/>
    <col min="21" max="21" width="8" style="2" bestFit="1" customWidth="1"/>
    <col min="22" max="22" width="10.375" style="2" bestFit="1" customWidth="1"/>
    <col min="23" max="23" width="9.25" style="2" bestFit="1" customWidth="1"/>
    <col min="24" max="24" width="10" style="4" bestFit="1" customWidth="1"/>
    <col min="25" max="25" width="11.25" style="4" bestFit="1" customWidth="1"/>
    <col min="26" max="26" width="7.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8" style="2" bestFit="1" customWidth="1"/>
    <col min="31" max="31" width="9.125" style="2" bestFit="1" customWidth="1"/>
    <col min="32" max="32" width="11.5" style="2" bestFit="1" customWidth="1"/>
    <col min="33" max="33" width="9.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32" t="s">
        <v>13</v>
      </c>
      <c r="U1" s="138" t="s">
        <v>421</v>
      </c>
      <c r="V1" s="139" t="s">
        <v>621</v>
      </c>
      <c r="W1" s="139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38" t="s">
        <v>16</v>
      </c>
      <c r="AC1" s="138" t="s">
        <v>1147</v>
      </c>
      <c r="AD1" s="132" t="s">
        <v>773</v>
      </c>
      <c r="AE1" s="132" t="s">
        <v>11</v>
      </c>
      <c r="AF1" s="132" t="s">
        <v>15</v>
      </c>
      <c r="AG1" s="132" t="s">
        <v>1153</v>
      </c>
      <c r="AH1" s="132" t="s">
        <v>1154</v>
      </c>
      <c r="AI1" s="132" t="s">
        <v>788</v>
      </c>
      <c r="AJ1" s="18" t="s">
        <v>26</v>
      </c>
      <c r="AK1" s="139" t="s">
        <v>19</v>
      </c>
      <c r="AL1" s="139" t="s">
        <v>30</v>
      </c>
    </row>
    <row r="2" spans="1:38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 s="137"/>
      <c r="V2" s="136"/>
      <c r="W2" s="136"/>
      <c r="X2"/>
      <c r="Y2"/>
      <c r="Z2"/>
      <c r="AA2"/>
      <c r="AB2" s="137"/>
      <c r="AC2" s="137"/>
      <c r="AD2" s="133"/>
      <c r="AE2" s="133"/>
      <c r="AF2" s="133"/>
      <c r="AG2" s="133"/>
      <c r="AH2" s="133"/>
      <c r="AI2" s="133"/>
      <c r="AJ2"/>
      <c r="AK2" s="136"/>
      <c r="AL2" s="136"/>
    </row>
    <row r="3" spans="1:3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/>
      <c r="X3" s="17"/>
      <c r="Y3" s="17"/>
      <c r="Z3" s="19"/>
      <c r="AA3" s="19"/>
      <c r="AC3" s="19"/>
      <c r="AD3" s="19"/>
      <c r="AE3" s="19"/>
      <c r="AF3" s="19"/>
      <c r="AG3" s="19"/>
      <c r="AH3" s="19"/>
      <c r="AI3" s="19"/>
      <c r="AJ3" s="19"/>
    </row>
    <row r="4" spans="1:3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P4" s="19"/>
      <c r="Q4" s="19"/>
      <c r="R4" s="19"/>
      <c r="S4" s="19"/>
      <c r="T4" s="19"/>
      <c r="U4" s="19"/>
      <c r="V4" s="19"/>
      <c r="W4"/>
      <c r="X4" s="17"/>
      <c r="Y4" s="17"/>
      <c r="Z4" s="19"/>
      <c r="AA4" s="19"/>
      <c r="AE4" s="19"/>
      <c r="AF4" s="19"/>
      <c r="AG4" s="19"/>
      <c r="AH4" s="19"/>
      <c r="AI4" s="19"/>
      <c r="AJ4" s="19"/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807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3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525</v>
      </c>
    </row>
    <row r="12" spans="1:4" x14ac:dyDescent="0.2"/>
    <row r="13" spans="1:4" ht="15" x14ac:dyDescent="0.2">
      <c r="A13" t="s">
        <v>509</v>
      </c>
      <c r="D13" s="95">
        <v>570007476</v>
      </c>
    </row>
    <row r="14" spans="1:4" x14ac:dyDescent="0.2"/>
    <row r="15" spans="1:4" ht="15" x14ac:dyDescent="0.25">
      <c r="A15" s="16" t="s">
        <v>371</v>
      </c>
      <c r="D15" s="146" t="s">
        <v>1351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396</v>
      </c>
      <c r="Q1" s="18" t="s">
        <v>917</v>
      </c>
      <c r="R1" s="18" t="s">
        <v>372</v>
      </c>
      <c r="S1" s="138" t="s">
        <v>16</v>
      </c>
      <c r="T1" s="138" t="s">
        <v>1147</v>
      </c>
      <c r="U1" s="132" t="s">
        <v>773</v>
      </c>
      <c r="V1" s="132" t="s">
        <v>11</v>
      </c>
      <c r="W1" s="132" t="s">
        <v>15</v>
      </c>
      <c r="X1" s="132" t="s">
        <v>1153</v>
      </c>
      <c r="Y1" s="139" t="s">
        <v>19</v>
      </c>
      <c r="Z1" s="139" t="s">
        <v>30</v>
      </c>
    </row>
    <row r="2" spans="1:26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 s="137"/>
      <c r="T2" s="137"/>
      <c r="U2" s="133"/>
      <c r="V2" s="133"/>
      <c r="W2" s="133"/>
      <c r="X2" s="133"/>
      <c r="Y2" s="136"/>
      <c r="Z2" s="136"/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11</v>
      </c>
      <c r="V1" s="98" t="s">
        <v>936</v>
      </c>
      <c r="W1" s="132" t="s">
        <v>1153</v>
      </c>
      <c r="X1" s="139" t="s">
        <v>736</v>
      </c>
      <c r="Y1" s="139" t="s">
        <v>19</v>
      </c>
      <c r="Z1" s="139" t="s">
        <v>30</v>
      </c>
    </row>
    <row r="2" spans="1:26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/>
      <c r="P2" s="137"/>
      <c r="Q2"/>
      <c r="R2"/>
      <c r="S2"/>
      <c r="T2" s="137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39" t="s">
        <v>19</v>
      </c>
      <c r="AB1" s="139" t="s">
        <v>30</v>
      </c>
    </row>
    <row r="2" spans="1:28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14.37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4.125" style="7" bestFit="1" customWidth="1"/>
    <col min="8" max="8" width="10.625" style="7" customWidth="1"/>
    <col min="9" max="9" width="9.75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4" bestFit="1" customWidth="1"/>
    <col min="14" max="14" width="13.5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7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8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2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8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8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507</v>
      </c>
      <c r="B2">
        <v>507</v>
      </c>
      <c r="C2" t="s">
        <v>353</v>
      </c>
      <c r="D2">
        <v>76021233</v>
      </c>
      <c r="E2" t="s">
        <v>1215</v>
      </c>
      <c r="F2" s="133">
        <v>3.306</v>
      </c>
      <c r="G2" s="133">
        <v>-940000</v>
      </c>
      <c r="H2" s="133">
        <v>-940</v>
      </c>
      <c r="I2" s="136">
        <v>0.2146608814797899</v>
      </c>
      <c r="J2" s="136">
        <v>-3.1702134647675358E-2</v>
      </c>
      <c r="K2">
        <v>760212330</v>
      </c>
      <c r="L2" t="s">
        <v>1218</v>
      </c>
      <c r="M2" s="133">
        <v>1</v>
      </c>
      <c r="N2" s="133">
        <v>940000</v>
      </c>
      <c r="O2" s="133">
        <v>3489.8094599999999</v>
      </c>
      <c r="P2" s="136">
        <v>3.5600780462232182E-2</v>
      </c>
      <c r="Q2" s="136">
        <v>0.22292908825578214</v>
      </c>
      <c r="R2" s="133">
        <v>382.16946000000002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1350</v>
      </c>
      <c r="Y2" t="s">
        <v>62</v>
      </c>
      <c r="Z2" s="137">
        <v>45757</v>
      </c>
      <c r="AA2" s="137">
        <v>46121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36"/>
      <c r="AI2" s="133">
        <v>3.7570000000000001</v>
      </c>
      <c r="AJ2" s="133"/>
      <c r="AK2"/>
      <c r="AL2" s="136"/>
      <c r="AM2" t="s">
        <v>1349</v>
      </c>
      <c r="AN2" s="136">
        <v>0.32459486737303539</v>
      </c>
      <c r="AO2" s="136">
        <v>3.8986458145568283E-3</v>
      </c>
    </row>
    <row r="3" spans="1:41" x14ac:dyDescent="0.2">
      <c r="A3">
        <v>507</v>
      </c>
      <c r="B3">
        <v>507</v>
      </c>
      <c r="C3" t="s">
        <v>353</v>
      </c>
      <c r="D3">
        <v>76021077</v>
      </c>
      <c r="E3" t="s">
        <v>1215</v>
      </c>
      <c r="F3" s="133">
        <v>3.306</v>
      </c>
      <c r="G3" s="133">
        <v>-2230000</v>
      </c>
      <c r="H3" s="133">
        <v>-2230</v>
      </c>
      <c r="I3" s="136">
        <v>0.50924868691482073</v>
      </c>
      <c r="J3" s="136">
        <v>-7.5208255600336227E-2</v>
      </c>
      <c r="K3">
        <v>760210770</v>
      </c>
      <c r="L3" t="s">
        <v>1218</v>
      </c>
      <c r="M3" s="133">
        <v>1</v>
      </c>
      <c r="N3" s="133">
        <v>2230000</v>
      </c>
      <c r="O3" s="133">
        <v>8075.3911600000001</v>
      </c>
      <c r="P3" s="136">
        <v>8.2379921061309314E-2</v>
      </c>
      <c r="Q3" s="136">
        <v>0.5158561260268929</v>
      </c>
      <c r="R3" s="133">
        <v>703.01116000000002</v>
      </c>
      <c r="S3" t="s">
        <v>53</v>
      </c>
      <c r="T3" t="s">
        <v>53</v>
      </c>
      <c r="U3" t="s">
        <v>72</v>
      </c>
      <c r="V3" t="s">
        <v>102</v>
      </c>
      <c r="W3" t="s">
        <v>691</v>
      </c>
      <c r="X3" t="s">
        <v>1350</v>
      </c>
      <c r="Y3" t="s">
        <v>62</v>
      </c>
      <c r="Z3" s="137">
        <v>45727</v>
      </c>
      <c r="AA3" s="137">
        <v>46002</v>
      </c>
      <c r="AB3" t="s">
        <v>362</v>
      </c>
      <c r="AC3" t="s">
        <v>363</v>
      </c>
      <c r="AD3" t="s">
        <v>340</v>
      </c>
      <c r="AE3" t="s">
        <v>341</v>
      </c>
      <c r="AF3" t="s">
        <v>362</v>
      </c>
      <c r="AG3" t="s">
        <v>362</v>
      </c>
      <c r="AH3" s="136"/>
      <c r="AI3" s="133">
        <v>3.6459999999999999</v>
      </c>
      <c r="AJ3" s="133"/>
      <c r="AK3"/>
      <c r="AL3" s="136"/>
      <c r="AM3" t="s">
        <v>1349</v>
      </c>
      <c r="AN3" s="136">
        <v>0.59710112430743101</v>
      </c>
      <c r="AO3" s="136">
        <v>7.1716654609730998E-3</v>
      </c>
    </row>
    <row r="4" spans="1:41" x14ac:dyDescent="0.2">
      <c r="A4">
        <v>507</v>
      </c>
      <c r="B4">
        <v>507</v>
      </c>
      <c r="C4" t="s">
        <v>353</v>
      </c>
      <c r="D4">
        <v>76021494</v>
      </c>
      <c r="E4" t="s">
        <v>1215</v>
      </c>
      <c r="F4" s="133">
        <v>3.306</v>
      </c>
      <c r="G4" s="133">
        <v>-829000</v>
      </c>
      <c r="H4" s="133">
        <v>-829</v>
      </c>
      <c r="I4" s="136">
        <v>0.18931262845398492</v>
      </c>
      <c r="J4" s="136">
        <v>-2.7958584705237096E-2</v>
      </c>
      <c r="K4">
        <v>760214940</v>
      </c>
      <c r="L4" t="s">
        <v>1218</v>
      </c>
      <c r="M4" s="133">
        <v>1</v>
      </c>
      <c r="N4" s="133">
        <v>829000</v>
      </c>
      <c r="O4" s="133">
        <v>2824.4125199999999</v>
      </c>
      <c r="P4" s="136">
        <v>2.8812830961636504E-2</v>
      </c>
      <c r="Q4" s="136">
        <v>0.18042352029781478</v>
      </c>
      <c r="R4" s="133">
        <v>83.738519999999994</v>
      </c>
      <c r="S4" t="s">
        <v>53</v>
      </c>
      <c r="T4" t="s">
        <v>53</v>
      </c>
      <c r="U4" t="s">
        <v>72</v>
      </c>
      <c r="V4" t="s">
        <v>102</v>
      </c>
      <c r="W4" t="s">
        <v>691</v>
      </c>
      <c r="X4" t="s">
        <v>1350</v>
      </c>
      <c r="Y4" t="s">
        <v>62</v>
      </c>
      <c r="Z4" s="137">
        <v>45881</v>
      </c>
      <c r="AA4" s="137">
        <v>46247</v>
      </c>
      <c r="AB4" t="s">
        <v>362</v>
      </c>
      <c r="AC4" t="s">
        <v>363</v>
      </c>
      <c r="AD4" t="s">
        <v>340</v>
      </c>
      <c r="AE4" t="s">
        <v>341</v>
      </c>
      <c r="AF4" t="s">
        <v>362</v>
      </c>
      <c r="AG4" t="s">
        <v>362</v>
      </c>
      <c r="AH4" s="136"/>
      <c r="AI4" s="133">
        <v>3.43</v>
      </c>
      <c r="AJ4" s="133"/>
      <c r="AK4"/>
      <c r="AL4" s="136"/>
      <c r="AM4" t="s">
        <v>1349</v>
      </c>
      <c r="AN4" s="136">
        <v>7.1123144673607017E-2</v>
      </c>
      <c r="AO4" s="136">
        <v>8.542462563994078E-4</v>
      </c>
    </row>
    <row r="5" spans="1:41" x14ac:dyDescent="0.2">
      <c r="A5">
        <v>507</v>
      </c>
      <c r="B5">
        <v>507</v>
      </c>
      <c r="C5" t="s">
        <v>353</v>
      </c>
      <c r="D5">
        <v>76021536</v>
      </c>
      <c r="E5" t="s">
        <v>1215</v>
      </c>
      <c r="F5" s="133">
        <v>3.306</v>
      </c>
      <c r="G5" s="133">
        <v>-380000</v>
      </c>
      <c r="H5" s="133">
        <v>-380</v>
      </c>
      <c r="I5" s="136">
        <v>8.6777803151404431E-2</v>
      </c>
      <c r="J5" s="136">
        <v>-1.2815756559698549E-2</v>
      </c>
      <c r="K5">
        <v>760215360</v>
      </c>
      <c r="L5" t="s">
        <v>1218</v>
      </c>
      <c r="M5" s="133">
        <v>1</v>
      </c>
      <c r="N5" s="133">
        <v>380000</v>
      </c>
      <c r="O5" s="133">
        <v>1264.7345599999999</v>
      </c>
      <c r="P5" s="136">
        <v>1.2902004516188633E-2</v>
      </c>
      <c r="Q5" s="136">
        <v>8.0791265419510261E-2</v>
      </c>
      <c r="R5" s="133">
        <v>8.4545600000000007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1350</v>
      </c>
      <c r="Y5" t="s">
        <v>62</v>
      </c>
      <c r="Z5" s="137">
        <v>45916</v>
      </c>
      <c r="AA5" s="137">
        <v>46247</v>
      </c>
      <c r="AB5" t="s">
        <v>362</v>
      </c>
      <c r="AC5" t="s">
        <v>363</v>
      </c>
      <c r="AD5" t="s">
        <v>340</v>
      </c>
      <c r="AE5" t="s">
        <v>341</v>
      </c>
      <c r="AF5" t="s">
        <v>362</v>
      </c>
      <c r="AG5" t="s">
        <v>362</v>
      </c>
      <c r="AH5" s="136"/>
      <c r="AI5" s="133">
        <v>3.3395000000000001</v>
      </c>
      <c r="AJ5" s="133"/>
      <c r="AK5"/>
      <c r="AL5" s="136"/>
      <c r="AM5" t="s">
        <v>1349</v>
      </c>
      <c r="AN5" s="136">
        <v>7.1808636459265223E-3</v>
      </c>
      <c r="AO5" s="136">
        <v>8.6247956490085787E-5</v>
      </c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3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39" t="s">
        <v>14</v>
      </c>
      <c r="W1" s="18" t="s">
        <v>282</v>
      </c>
      <c r="X1" s="18" t="s">
        <v>309</v>
      </c>
      <c r="Y1" s="139" t="s">
        <v>673</v>
      </c>
      <c r="Z1" s="139" t="s">
        <v>621</v>
      </c>
      <c r="AA1" s="138" t="s">
        <v>421</v>
      </c>
      <c r="AB1" s="18" t="s">
        <v>925</v>
      </c>
      <c r="AC1" s="18" t="s">
        <v>20</v>
      </c>
      <c r="AD1" s="132" t="s">
        <v>768</v>
      </c>
      <c r="AE1" s="139" t="s">
        <v>658</v>
      </c>
      <c r="AF1" s="13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8" t="s">
        <v>16</v>
      </c>
      <c r="AO1" s="138" t="s">
        <v>1147</v>
      </c>
      <c r="AP1" s="139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39" t="s">
        <v>19</v>
      </c>
      <c r="BA1" s="139" t="s">
        <v>30</v>
      </c>
    </row>
    <row r="2" spans="1:53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/>
      <c r="V2" s="136"/>
      <c r="W2"/>
      <c r="X2"/>
      <c r="Y2" s="136"/>
      <c r="Z2" s="136"/>
      <c r="AA2" s="137"/>
      <c r="AB2"/>
      <c r="AC2"/>
      <c r="AD2" s="133"/>
      <c r="AE2" s="136"/>
      <c r="AF2" s="137"/>
      <c r="AG2"/>
      <c r="AH2"/>
      <c r="AI2"/>
      <c r="AJ2"/>
      <c r="AK2"/>
      <c r="AL2"/>
      <c r="AM2"/>
      <c r="AN2" s="137"/>
      <c r="AO2" s="137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39" t="s">
        <v>14</v>
      </c>
      <c r="U1" s="139" t="s">
        <v>621</v>
      </c>
      <c r="V1" s="18" t="s">
        <v>917</v>
      </c>
      <c r="W1" s="18" t="s">
        <v>372</v>
      </c>
      <c r="X1" s="138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39" t="s">
        <v>19</v>
      </c>
      <c r="AD1" s="139" t="s">
        <v>30</v>
      </c>
    </row>
    <row r="2" spans="1:30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 s="137"/>
      <c r="O2"/>
      <c r="P2"/>
      <c r="Q2"/>
      <c r="R2"/>
      <c r="S2" s="133"/>
      <c r="T2" s="136"/>
      <c r="U2" s="136"/>
      <c r="V2"/>
      <c r="W2"/>
      <c r="X2" s="137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38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39" t="s">
        <v>14</v>
      </c>
      <c r="P1" s="139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39" t="s">
        <v>19</v>
      </c>
      <c r="V1" s="139" t="s">
        <v>30</v>
      </c>
    </row>
    <row r="2" spans="1:22" x14ac:dyDescent="0.2">
      <c r="A2">
        <v>507</v>
      </c>
      <c r="B2">
        <v>507</v>
      </c>
      <c r="C2"/>
      <c r="D2"/>
      <c r="E2"/>
      <c r="F2"/>
      <c r="G2" s="137"/>
      <c r="H2"/>
      <c r="I2"/>
      <c r="J2"/>
      <c r="K2"/>
      <c r="L2"/>
      <c r="M2"/>
      <c r="N2" s="133"/>
      <c r="O2" s="136"/>
      <c r="P2" s="136"/>
      <c r="Q2" s="133"/>
      <c r="R2" s="133"/>
      <c r="S2" s="133"/>
      <c r="T2" s="133"/>
      <c r="U2" s="136"/>
      <c r="V2" s="136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38" t="s">
        <v>12</v>
      </c>
      <c r="H1" s="18" t="s">
        <v>24</v>
      </c>
      <c r="I1" s="18" t="s">
        <v>286</v>
      </c>
      <c r="J1" s="18" t="s">
        <v>25</v>
      </c>
      <c r="K1" s="139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38" t="s">
        <v>16</v>
      </c>
      <c r="Q1" s="18" t="s">
        <v>396</v>
      </c>
      <c r="R1" s="132" t="s">
        <v>787</v>
      </c>
      <c r="S1" s="132" t="s">
        <v>1153</v>
      </c>
      <c r="T1" s="132" t="s">
        <v>1154</v>
      </c>
      <c r="U1" s="132" t="s">
        <v>788</v>
      </c>
      <c r="V1" s="18" t="s">
        <v>26</v>
      </c>
      <c r="W1" s="139" t="s">
        <v>19</v>
      </c>
      <c r="X1" s="139" t="s">
        <v>30</v>
      </c>
    </row>
    <row r="2" spans="1:24" x14ac:dyDescent="0.2">
      <c r="A2">
        <v>507</v>
      </c>
      <c r="B2">
        <v>507</v>
      </c>
      <c r="C2"/>
      <c r="D2"/>
      <c r="E2"/>
      <c r="F2"/>
      <c r="G2" s="137"/>
      <c r="H2"/>
      <c r="I2"/>
      <c r="J2"/>
      <c r="K2" s="136"/>
      <c r="L2"/>
      <c r="M2"/>
      <c r="N2"/>
      <c r="O2"/>
      <c r="P2" s="137"/>
      <c r="Q2"/>
      <c r="R2" s="133"/>
      <c r="S2" s="133"/>
      <c r="T2" s="133"/>
      <c r="U2" s="133"/>
      <c r="V2"/>
      <c r="W2" s="136"/>
      <c r="X2" s="136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8" t="s">
        <v>16</v>
      </c>
      <c r="R1" s="138" t="s">
        <v>1147</v>
      </c>
      <c r="S1" s="139" t="s">
        <v>618</v>
      </c>
      <c r="T1" s="132" t="s">
        <v>1156</v>
      </c>
      <c r="U1" s="132" t="s">
        <v>1153</v>
      </c>
      <c r="V1" s="139" t="s">
        <v>19</v>
      </c>
      <c r="W1" s="139" t="s">
        <v>30</v>
      </c>
    </row>
    <row r="2" spans="1:23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7"/>
      <c r="R2" s="137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/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2257.4418500000002</v>
      </c>
      <c r="C3" s="42"/>
      <c r="D3" s="42"/>
      <c r="E3" s="130">
        <f>IFERROR(B3/$B$30,0)</f>
        <v>2.3028962649469492E-2</v>
      </c>
    </row>
    <row r="4" spans="1:5" x14ac:dyDescent="0.2">
      <c r="A4" s="41" t="s">
        <v>40</v>
      </c>
      <c r="B4" s="128">
        <f>SUM('איגרות חוב ממשלתיות'!U:U)</f>
        <v>15058.360410000001</v>
      </c>
      <c r="C4" s="42"/>
      <c r="D4" s="42"/>
      <c r="E4" s="130">
        <f t="shared" ref="E4:E29" si="0">IFERROR(B4/$B$30,0)</f>
        <v>0.15361565988693801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192.05121</v>
      </c>
      <c r="C6" s="42"/>
      <c r="D6" s="42"/>
      <c r="E6" s="130">
        <f t="shared" si="0"/>
        <v>1.9591823115512018E-3</v>
      </c>
    </row>
    <row r="7" spans="1:5" x14ac:dyDescent="0.2">
      <c r="A7" s="41" t="s">
        <v>459</v>
      </c>
      <c r="B7" s="128">
        <f>SUM('מניות מבכ ויהש'!U:U)</f>
        <v>96.884699999999995</v>
      </c>
      <c r="C7" s="42"/>
      <c r="D7" s="42"/>
      <c r="E7" s="130">
        <f t="shared" si="0"/>
        <v>9.8835508768700133E-4</v>
      </c>
    </row>
    <row r="8" spans="1:5" x14ac:dyDescent="0.2">
      <c r="A8" s="41" t="s">
        <v>34</v>
      </c>
      <c r="B8" s="128">
        <f>SUM('קרנות סל'!T:T)</f>
        <v>79244.09470999999</v>
      </c>
      <c r="C8" s="42"/>
      <c r="D8" s="42"/>
      <c r="E8" s="130">
        <f t="shared" si="0"/>
        <v>0.80839703457593493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0</v>
      </c>
      <c r="C15" s="42"/>
      <c r="D15" s="42"/>
      <c r="E15" s="130">
        <f t="shared" si="0"/>
        <v>0</v>
      </c>
    </row>
    <row r="16" spans="1:5" x14ac:dyDescent="0.2">
      <c r="A16" s="41" t="s">
        <v>667</v>
      </c>
      <c r="B16" s="128">
        <f>SUM('אפיק השקעה מובטח תשואה'!F:F)</f>
        <v>0</v>
      </c>
      <c r="C16" s="42"/>
      <c r="D16" s="42"/>
      <c r="E16" s="130">
        <f t="shared" si="0"/>
        <v>0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0</v>
      </c>
      <c r="C18" s="42"/>
      <c r="D18" s="42"/>
      <c r="E18" s="130">
        <f t="shared" si="0"/>
        <v>0</v>
      </c>
    </row>
    <row r="19" spans="1:5" x14ac:dyDescent="0.2">
      <c r="A19" s="41" t="s">
        <v>462</v>
      </c>
      <c r="B19" s="128">
        <f>SUM('לא סחיר מניות מבכ ויהש'!X:X)</f>
        <v>0</v>
      </c>
      <c r="C19" s="42"/>
      <c r="D19" s="42"/>
      <c r="E19" s="130">
        <f t="shared" si="0"/>
        <v>0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1177.3736999999999</v>
      </c>
      <c r="C23" s="42"/>
      <c r="D23" s="42"/>
      <c r="E23" s="130">
        <f t="shared" si="0"/>
        <v>1.2010805488419422E-2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0</v>
      </c>
      <c r="C27" s="42"/>
      <c r="D27" s="42"/>
      <c r="E27" s="130">
        <f t="shared" si="0"/>
        <v>0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0</v>
      </c>
      <c r="C29" s="122"/>
      <c r="D29" s="122"/>
      <c r="E29" s="130">
        <f t="shared" si="0"/>
        <v>0</v>
      </c>
    </row>
    <row r="30" spans="1:5" ht="15.75" thickBot="1" x14ac:dyDescent="0.25">
      <c r="A30" s="40" t="s">
        <v>603</v>
      </c>
      <c r="B30" s="129">
        <f>SUM(B3:B29)</f>
        <v>98026.206579999984</v>
      </c>
      <c r="C30" s="123"/>
      <c r="D30" s="123">
        <f t="shared" ref="D30:E30" si="1">SUM(D3:D29)</f>
        <v>0</v>
      </c>
      <c r="E30" s="131">
        <f t="shared" si="1"/>
        <v>1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375" style="2" bestFit="1" customWidth="1"/>
    <col min="4" max="4" width="9.125" style="2" bestFit="1" customWidth="1"/>
    <col min="5" max="5" width="9.625" style="2" bestFit="1" customWidth="1"/>
    <col min="6" max="6" width="8.75" style="2" bestFit="1" customWidth="1"/>
    <col min="7" max="7" width="10.75" style="2" bestFit="1" customWidth="1"/>
    <col min="8" max="9" width="9.625" style="2" bestFit="1" customWidth="1"/>
    <col min="10" max="10" width="9.875" style="2" bestFit="1" customWidth="1"/>
    <col min="11" max="11" width="10.625" style="2" bestFit="1" customWidth="1"/>
    <col min="12" max="12" width="8.875" style="2" bestFit="1" customWidth="1"/>
    <col min="13" max="13" width="9.125" style="2" bestFit="1" customWidth="1"/>
    <col min="14" max="14" width="9.5" style="2" bestFit="1" customWidth="1"/>
    <col min="15" max="15" width="11.3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38" t="s">
        <v>16</v>
      </c>
      <c r="L1" s="132" t="s">
        <v>922</v>
      </c>
      <c r="M1" s="132" t="s">
        <v>11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507</v>
      </c>
      <c r="B2">
        <v>507</v>
      </c>
      <c r="C2"/>
      <c r="D2"/>
      <c r="E2"/>
      <c r="F2"/>
      <c r="G2"/>
      <c r="H2"/>
      <c r="I2" s="137"/>
      <c r="J2"/>
      <c r="K2" s="137"/>
      <c r="L2" s="133"/>
      <c r="M2" s="133"/>
      <c r="N2" s="133"/>
      <c r="O2" s="133"/>
      <c r="P2"/>
      <c r="Q2" s="136"/>
      <c r="R2" s="136"/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8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39" t="s">
        <v>14</v>
      </c>
      <c r="Q1" s="18" t="s">
        <v>440</v>
      </c>
      <c r="R1" s="132" t="s">
        <v>796</v>
      </c>
      <c r="S1" s="132" t="s">
        <v>1157</v>
      </c>
      <c r="T1" s="139" t="s">
        <v>748</v>
      </c>
    </row>
    <row r="2" spans="1:20" ht="14.1" customHeight="1" x14ac:dyDescent="0.2">
      <c r="A2">
        <v>507</v>
      </c>
      <c r="B2">
        <v>507</v>
      </c>
      <c r="C2"/>
      <c r="D2"/>
      <c r="E2"/>
      <c r="F2"/>
      <c r="G2" s="137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8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39" t="s">
        <v>22</v>
      </c>
      <c r="Q1" s="138" t="s">
        <v>797</v>
      </c>
    </row>
    <row r="2" spans="1:17" ht="14.1" customHeight="1" x14ac:dyDescent="0.2">
      <c r="A2">
        <v>507</v>
      </c>
      <c r="B2">
        <v>507</v>
      </c>
      <c r="C2"/>
      <c r="D2"/>
      <c r="E2"/>
      <c r="F2"/>
      <c r="G2"/>
      <c r="H2"/>
      <c r="I2"/>
      <c r="J2"/>
      <c r="K2" s="137"/>
      <c r="L2" s="133"/>
      <c r="M2" s="133"/>
      <c r="N2" s="133"/>
      <c r="O2" s="133"/>
      <c r="P2" s="136"/>
      <c r="Q2" s="137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C17" sqref="C17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18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9.75" style="2" bestFit="1" customWidth="1"/>
    <col min="11" max="12" width="9.875" style="2" bestFit="1" customWidth="1"/>
    <col min="13" max="13" width="8.625" style="2" bestFit="1" customWidth="1"/>
    <col min="14" max="14" width="9.25" style="2" bestFit="1" customWidth="1"/>
    <col min="15" max="15" width="9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507</v>
      </c>
      <c r="B2">
        <v>507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3">
        <v>0.56713000000000002</v>
      </c>
      <c r="M2" s="133">
        <v>2.3744999999999998</v>
      </c>
      <c r="N2" s="136"/>
      <c r="O2" s="133">
        <v>1.3466499999999999</v>
      </c>
      <c r="P2" s="136">
        <v>5.9599999999999996E-4</v>
      </c>
      <c r="Q2" s="136">
        <v>1.2999999999999999E-5</v>
      </c>
    </row>
    <row r="3" spans="1:17" x14ac:dyDescent="0.2">
      <c r="A3">
        <v>507</v>
      </c>
      <c r="B3">
        <v>507</v>
      </c>
      <c r="C3" t="s">
        <v>1211</v>
      </c>
      <c r="D3" t="s">
        <v>1212</v>
      </c>
      <c r="E3" t="s">
        <v>776</v>
      </c>
      <c r="F3" t="s">
        <v>218</v>
      </c>
      <c r="G3" t="s">
        <v>53</v>
      </c>
      <c r="H3" t="s">
        <v>62</v>
      </c>
      <c r="I3" t="s">
        <v>1213</v>
      </c>
      <c r="J3" t="s">
        <v>65</v>
      </c>
      <c r="K3" t="s">
        <v>1215</v>
      </c>
      <c r="L3" s="133">
        <v>1.06E-3</v>
      </c>
      <c r="M3" s="133">
        <v>3.306</v>
      </c>
      <c r="N3" s="136"/>
      <c r="O3" s="133">
        <v>3.5000000000000001E-3</v>
      </c>
      <c r="P3" s="136">
        <v>9.9999999999999995E-7</v>
      </c>
      <c r="Q3" s="136">
        <v>0</v>
      </c>
    </row>
    <row r="4" spans="1:17" x14ac:dyDescent="0.2">
      <c r="A4">
        <v>507</v>
      </c>
      <c r="B4">
        <v>507</v>
      </c>
      <c r="C4" t="s">
        <v>1216</v>
      </c>
      <c r="D4" t="s">
        <v>1217</v>
      </c>
      <c r="E4" t="s">
        <v>776</v>
      </c>
      <c r="F4" t="s">
        <v>213</v>
      </c>
      <c r="G4" t="s">
        <v>53</v>
      </c>
      <c r="H4" t="s">
        <v>62</v>
      </c>
      <c r="I4" t="s">
        <v>1213</v>
      </c>
      <c r="J4" t="s">
        <v>65</v>
      </c>
      <c r="K4" t="s">
        <v>1218</v>
      </c>
      <c r="L4" s="133">
        <v>454.80419000000001</v>
      </c>
      <c r="M4" s="133">
        <v>1</v>
      </c>
      <c r="N4" s="136"/>
      <c r="O4" s="133">
        <v>454.80419000000001</v>
      </c>
      <c r="P4" s="136">
        <v>0.20146700000000001</v>
      </c>
      <c r="Q4" s="136">
        <v>4.6379999999999998E-3</v>
      </c>
    </row>
    <row r="5" spans="1:17" x14ac:dyDescent="0.2">
      <c r="A5">
        <v>507</v>
      </c>
      <c r="B5">
        <v>507</v>
      </c>
      <c r="C5" t="s">
        <v>1219</v>
      </c>
      <c r="D5" t="s">
        <v>1220</v>
      </c>
      <c r="E5" t="s">
        <v>776</v>
      </c>
      <c r="F5" t="s">
        <v>218</v>
      </c>
      <c r="G5" t="s">
        <v>53</v>
      </c>
      <c r="H5" t="s">
        <v>62</v>
      </c>
      <c r="I5" t="s">
        <v>1213</v>
      </c>
      <c r="J5" t="s">
        <v>65</v>
      </c>
      <c r="K5" t="s">
        <v>1221</v>
      </c>
      <c r="L5" s="133">
        <v>0.84197</v>
      </c>
      <c r="M5" s="133">
        <v>3.8807</v>
      </c>
      <c r="N5" s="136"/>
      <c r="O5" s="133">
        <v>3.2674300000000001</v>
      </c>
      <c r="P5" s="136">
        <v>1.4469999999999999E-3</v>
      </c>
      <c r="Q5" s="136">
        <v>3.3000000000000003E-5</v>
      </c>
    </row>
    <row r="6" spans="1:17" x14ac:dyDescent="0.2">
      <c r="A6">
        <v>507</v>
      </c>
      <c r="B6">
        <v>507</v>
      </c>
      <c r="C6" t="s">
        <v>1216</v>
      </c>
      <c r="D6" t="s">
        <v>1217</v>
      </c>
      <c r="E6" t="s">
        <v>776</v>
      </c>
      <c r="F6" t="s">
        <v>218</v>
      </c>
      <c r="G6" t="s">
        <v>53</v>
      </c>
      <c r="H6" t="s">
        <v>62</v>
      </c>
      <c r="I6" t="s">
        <v>1213</v>
      </c>
      <c r="J6" t="s">
        <v>65</v>
      </c>
      <c r="K6" t="s">
        <v>1215</v>
      </c>
      <c r="L6" s="133">
        <v>7.3319999999999996E-2</v>
      </c>
      <c r="M6" s="133">
        <v>3.306</v>
      </c>
      <c r="N6" s="136"/>
      <c r="O6" s="133">
        <v>0.2424</v>
      </c>
      <c r="P6" s="136">
        <v>1.07E-4</v>
      </c>
      <c r="Q6" s="136">
        <v>1.9999999999999999E-6</v>
      </c>
    </row>
    <row r="7" spans="1:17" x14ac:dyDescent="0.2">
      <c r="A7">
        <v>507</v>
      </c>
      <c r="B7">
        <v>507</v>
      </c>
      <c r="C7" t="s">
        <v>1211</v>
      </c>
      <c r="D7" t="s">
        <v>1212</v>
      </c>
      <c r="E7" t="s">
        <v>776</v>
      </c>
      <c r="F7" t="s">
        <v>213</v>
      </c>
      <c r="G7" t="s">
        <v>53</v>
      </c>
      <c r="H7" t="s">
        <v>62</v>
      </c>
      <c r="I7" t="s">
        <v>1213</v>
      </c>
      <c r="J7" t="s">
        <v>65</v>
      </c>
      <c r="K7" t="s">
        <v>1218</v>
      </c>
      <c r="L7" s="133">
        <v>0.27692</v>
      </c>
      <c r="M7" s="133">
        <v>1</v>
      </c>
      <c r="N7" s="136"/>
      <c r="O7" s="133">
        <v>0.27692</v>
      </c>
      <c r="P7" s="136">
        <v>1.22E-4</v>
      </c>
      <c r="Q7" s="136">
        <v>1.9999999999999999E-6</v>
      </c>
    </row>
    <row r="8" spans="1:17" x14ac:dyDescent="0.2">
      <c r="A8">
        <v>507</v>
      </c>
      <c r="B8">
        <v>507</v>
      </c>
      <c r="C8" t="s">
        <v>1211</v>
      </c>
      <c r="D8" t="s">
        <v>1212</v>
      </c>
      <c r="E8" t="s">
        <v>776</v>
      </c>
      <c r="F8" t="s">
        <v>218</v>
      </c>
      <c r="G8" t="s">
        <v>53</v>
      </c>
      <c r="H8" t="s">
        <v>62</v>
      </c>
      <c r="I8" t="s">
        <v>1213</v>
      </c>
      <c r="J8" t="s">
        <v>65</v>
      </c>
      <c r="K8" t="s">
        <v>1221</v>
      </c>
      <c r="L8" s="133">
        <v>9.3999999999999997E-4</v>
      </c>
      <c r="M8" s="133">
        <v>3.8807</v>
      </c>
      <c r="N8" s="136"/>
      <c r="O8" s="133">
        <v>3.65E-3</v>
      </c>
      <c r="P8" s="136">
        <v>9.9999999999999995E-7</v>
      </c>
      <c r="Q8" s="136">
        <v>0</v>
      </c>
    </row>
    <row r="9" spans="1:17" x14ac:dyDescent="0.2">
      <c r="A9">
        <v>507</v>
      </c>
      <c r="B9">
        <v>507</v>
      </c>
      <c r="C9" t="s">
        <v>1216</v>
      </c>
      <c r="D9" t="s">
        <v>1217</v>
      </c>
      <c r="E9" t="s">
        <v>776</v>
      </c>
      <c r="F9" t="s">
        <v>219</v>
      </c>
      <c r="G9" t="s">
        <v>53</v>
      </c>
      <c r="H9" t="s">
        <v>62</v>
      </c>
      <c r="I9" t="s">
        <v>1213</v>
      </c>
      <c r="J9" t="s">
        <v>65</v>
      </c>
      <c r="K9" t="s">
        <v>1218</v>
      </c>
      <c r="L9" s="133">
        <v>1595.37744</v>
      </c>
      <c r="M9" s="133">
        <v>1</v>
      </c>
      <c r="N9" s="136"/>
      <c r="O9" s="133">
        <v>1595.37744</v>
      </c>
      <c r="P9" s="136">
        <v>0.70671899999999999</v>
      </c>
      <c r="Q9" s="136">
        <v>1.6275000000000001E-2</v>
      </c>
    </row>
    <row r="10" spans="1:17" x14ac:dyDescent="0.2">
      <c r="A10">
        <v>507</v>
      </c>
      <c r="B10">
        <v>507</v>
      </c>
      <c r="C10" t="s">
        <v>1219</v>
      </c>
      <c r="D10" t="s">
        <v>1220</v>
      </c>
      <c r="E10" t="s">
        <v>776</v>
      </c>
      <c r="F10" t="s">
        <v>218</v>
      </c>
      <c r="G10" t="s">
        <v>53</v>
      </c>
      <c r="H10" t="s">
        <v>62</v>
      </c>
      <c r="I10" t="s">
        <v>1213</v>
      </c>
      <c r="J10" t="s">
        <v>65</v>
      </c>
      <c r="K10" t="s">
        <v>1222</v>
      </c>
      <c r="L10" s="133">
        <v>0.49381000000000003</v>
      </c>
      <c r="M10" s="133">
        <v>4.4409000000000001</v>
      </c>
      <c r="N10" s="136"/>
      <c r="O10" s="133">
        <v>2.1929599999999998</v>
      </c>
      <c r="P10" s="136">
        <v>9.7099999999999997E-4</v>
      </c>
      <c r="Q10" s="136">
        <v>2.1999999999999999E-5</v>
      </c>
    </row>
    <row r="11" spans="1:17" x14ac:dyDescent="0.2">
      <c r="A11">
        <v>507</v>
      </c>
      <c r="B11">
        <v>507</v>
      </c>
      <c r="C11" t="s">
        <v>1211</v>
      </c>
      <c r="D11" t="s">
        <v>1212</v>
      </c>
      <c r="E11" t="s">
        <v>776</v>
      </c>
      <c r="F11" t="s">
        <v>218</v>
      </c>
      <c r="G11" t="s">
        <v>53</v>
      </c>
      <c r="H11" t="s">
        <v>62</v>
      </c>
      <c r="I11" t="s">
        <v>1213</v>
      </c>
      <c r="J11" t="s">
        <v>65</v>
      </c>
      <c r="K11" t="s">
        <v>1222</v>
      </c>
      <c r="L11" s="133">
        <v>0.13056999999999999</v>
      </c>
      <c r="M11" s="133">
        <v>4.4409000000000001</v>
      </c>
      <c r="N11" s="136"/>
      <c r="O11" s="133">
        <v>0.57984999999999998</v>
      </c>
      <c r="P11" s="136">
        <v>2.5599999999999999E-4</v>
      </c>
      <c r="Q11" s="136">
        <v>5.0000000000000004E-6</v>
      </c>
    </row>
    <row r="12" spans="1:17" x14ac:dyDescent="0.2">
      <c r="A12">
        <v>507</v>
      </c>
      <c r="B12">
        <v>507</v>
      </c>
      <c r="C12" t="s">
        <v>1219</v>
      </c>
      <c r="D12" t="s">
        <v>1220</v>
      </c>
      <c r="E12" t="s">
        <v>776</v>
      </c>
      <c r="F12" t="s">
        <v>213</v>
      </c>
      <c r="G12" t="s">
        <v>53</v>
      </c>
      <c r="H12" t="s">
        <v>62</v>
      </c>
      <c r="I12" t="s">
        <v>1213</v>
      </c>
      <c r="J12" t="s">
        <v>65</v>
      </c>
      <c r="K12" t="s">
        <v>1218</v>
      </c>
      <c r="L12" s="133">
        <v>171.76608999999999</v>
      </c>
      <c r="M12" s="133">
        <v>1</v>
      </c>
      <c r="N12" s="136"/>
      <c r="O12" s="133">
        <v>171.76608999999999</v>
      </c>
      <c r="P12" s="136">
        <v>7.6087000000000002E-2</v>
      </c>
      <c r="Q12" s="136">
        <v>1.751E-3</v>
      </c>
    </row>
    <row r="13" spans="1:17" x14ac:dyDescent="0.2">
      <c r="A13">
        <v>507</v>
      </c>
      <c r="B13">
        <v>507</v>
      </c>
      <c r="C13" t="s">
        <v>1219</v>
      </c>
      <c r="D13" t="s">
        <v>1220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65</v>
      </c>
      <c r="K13" t="s">
        <v>1215</v>
      </c>
      <c r="L13" s="133">
        <v>8.3426399999999994</v>
      </c>
      <c r="M13" s="133">
        <v>3.306</v>
      </c>
      <c r="N13" s="136"/>
      <c r="O13" s="133">
        <v>27.580770000000001</v>
      </c>
      <c r="P13" s="136">
        <v>1.2217E-2</v>
      </c>
      <c r="Q13" s="136">
        <v>2.81E-4</v>
      </c>
    </row>
    <row r="14" spans="1:17" x14ac:dyDescent="0.2">
      <c r="D14"/>
      <c r="E14" s="17"/>
      <c r="M14"/>
      <c r="N14"/>
      <c r="O14"/>
      <c r="P14"/>
      <c r="Q14"/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5.125" style="4" bestFit="1" customWidth="1"/>
    <col min="5" max="5" width="12.25" style="4" bestFit="1" customWidth="1"/>
    <col min="6" max="6" width="32.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3.5" style="4" bestFit="1" customWidth="1"/>
    <col min="19" max="19" width="8.625" style="4" bestFit="1" customWidth="1"/>
    <col min="20" max="20" width="11" style="4" bestFit="1" customWidth="1"/>
    <col min="21" max="21" width="9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507</v>
      </c>
      <c r="B2">
        <v>507</v>
      </c>
      <c r="C2" t="s">
        <v>1223</v>
      </c>
      <c r="D2" t="s">
        <v>1224</v>
      </c>
      <c r="E2" t="s">
        <v>1225</v>
      </c>
      <c r="F2" t="s">
        <v>221</v>
      </c>
      <c r="G2" t="s">
        <v>53</v>
      </c>
      <c r="H2" t="s">
        <v>53</v>
      </c>
      <c r="I2" t="s">
        <v>311</v>
      </c>
      <c r="J2" t="s">
        <v>1226</v>
      </c>
      <c r="K2" t="s">
        <v>65</v>
      </c>
      <c r="L2" t="s">
        <v>1218</v>
      </c>
      <c r="M2" s="133">
        <v>7.53</v>
      </c>
      <c r="N2" s="137">
        <v>48883</v>
      </c>
      <c r="O2" s="136">
        <v>1.6E-2</v>
      </c>
      <c r="P2" s="136">
        <v>1.95E-2</v>
      </c>
      <c r="Q2" s="133"/>
      <c r="R2" s="133">
        <v>1122190</v>
      </c>
      <c r="S2" s="133">
        <v>1</v>
      </c>
      <c r="T2" s="133">
        <v>105.4</v>
      </c>
      <c r="U2" s="133">
        <v>1182.78826</v>
      </c>
      <c r="V2" s="133"/>
      <c r="W2"/>
      <c r="X2" s="136">
        <v>4.1999999999999998E-5</v>
      </c>
      <c r="Y2" s="136">
        <v>7.8546000000000005E-2</v>
      </c>
      <c r="Z2" s="136">
        <v>1.2066E-2</v>
      </c>
    </row>
    <row r="3" spans="1:26" x14ac:dyDescent="0.2">
      <c r="A3">
        <v>507</v>
      </c>
      <c r="B3">
        <v>507</v>
      </c>
      <c r="C3" t="s">
        <v>1223</v>
      </c>
      <c r="D3" t="s">
        <v>1227</v>
      </c>
      <c r="E3" t="s">
        <v>1228</v>
      </c>
      <c r="F3" t="s">
        <v>223</v>
      </c>
      <c r="G3" t="s">
        <v>53</v>
      </c>
      <c r="H3" t="s">
        <v>53</v>
      </c>
      <c r="I3" t="s">
        <v>311</v>
      </c>
      <c r="J3" t="s">
        <v>1226</v>
      </c>
      <c r="K3" t="s">
        <v>65</v>
      </c>
      <c r="L3" t="s">
        <v>1218</v>
      </c>
      <c r="M3" s="133">
        <v>6.29</v>
      </c>
      <c r="N3" s="137">
        <v>48334</v>
      </c>
      <c r="O3" s="136">
        <v>1.2999999999999999E-2</v>
      </c>
      <c r="P3" s="136">
        <v>4.02E-2</v>
      </c>
      <c r="Q3" s="135"/>
      <c r="R3" s="133">
        <v>2684928</v>
      </c>
      <c r="S3" s="133">
        <v>1</v>
      </c>
      <c r="T3" s="133">
        <v>85.09</v>
      </c>
      <c r="U3" s="133">
        <v>2284.6052399999999</v>
      </c>
      <c r="V3" s="135"/>
      <c r="W3"/>
      <c r="X3" s="136">
        <v>6.8999999999999997E-5</v>
      </c>
      <c r="Y3" s="136">
        <v>0.15171599999999999</v>
      </c>
      <c r="Z3" s="136">
        <v>2.3306E-2</v>
      </c>
    </row>
    <row r="4" spans="1:26" x14ac:dyDescent="0.2">
      <c r="A4">
        <v>507</v>
      </c>
      <c r="B4">
        <v>507</v>
      </c>
      <c r="C4" t="s">
        <v>1223</v>
      </c>
      <c r="D4" t="s">
        <v>1229</v>
      </c>
      <c r="E4" t="s">
        <v>1230</v>
      </c>
      <c r="F4" t="s">
        <v>221</v>
      </c>
      <c r="G4" t="s">
        <v>53</v>
      </c>
      <c r="H4" t="s">
        <v>53</v>
      </c>
      <c r="I4" t="s">
        <v>311</v>
      </c>
      <c r="J4" t="s">
        <v>1226</v>
      </c>
      <c r="K4" t="s">
        <v>65</v>
      </c>
      <c r="L4" t="s">
        <v>1218</v>
      </c>
      <c r="M4" s="133">
        <v>1.66</v>
      </c>
      <c r="N4" s="137">
        <v>46538</v>
      </c>
      <c r="O4" s="136">
        <v>7.4999999999999997E-3</v>
      </c>
      <c r="P4" s="136">
        <v>2.0799999999999999E-2</v>
      </c>
      <c r="Q4" s="135"/>
      <c r="R4" s="133">
        <v>880880</v>
      </c>
      <c r="S4" s="133">
        <v>1</v>
      </c>
      <c r="T4" s="133">
        <v>117.66</v>
      </c>
      <c r="U4" s="133">
        <v>1036.4434100000001</v>
      </c>
      <c r="V4" s="135"/>
      <c r="W4"/>
      <c r="X4" s="136">
        <v>3.6000000000000001E-5</v>
      </c>
      <c r="Y4" s="136">
        <v>6.8828E-2</v>
      </c>
      <c r="Z4" s="136">
        <v>1.0573000000000001E-2</v>
      </c>
    </row>
    <row r="5" spans="1:26" x14ac:dyDescent="0.2">
      <c r="A5">
        <v>507</v>
      </c>
      <c r="B5">
        <v>507</v>
      </c>
      <c r="C5" t="s">
        <v>1223</v>
      </c>
      <c r="D5" t="s">
        <v>1231</v>
      </c>
      <c r="E5" t="s">
        <v>1232</v>
      </c>
      <c r="F5" t="s">
        <v>223</v>
      </c>
      <c r="G5" t="s">
        <v>53</v>
      </c>
      <c r="H5" t="s">
        <v>53</v>
      </c>
      <c r="I5" t="s">
        <v>311</v>
      </c>
      <c r="J5" t="s">
        <v>1226</v>
      </c>
      <c r="K5" t="s">
        <v>65</v>
      </c>
      <c r="L5" t="s">
        <v>1218</v>
      </c>
      <c r="M5" s="133">
        <v>11.18</v>
      </c>
      <c r="N5" s="137">
        <v>51897</v>
      </c>
      <c r="O5" s="136">
        <v>5.5E-2</v>
      </c>
      <c r="P5" s="136">
        <v>4.3400000000000001E-2</v>
      </c>
      <c r="Q5" s="135"/>
      <c r="R5" s="133">
        <v>2758671</v>
      </c>
      <c r="S5" s="133">
        <v>1</v>
      </c>
      <c r="T5" s="133">
        <v>117</v>
      </c>
      <c r="U5" s="133">
        <v>3227.64507</v>
      </c>
      <c r="V5" s="135"/>
      <c r="W5"/>
      <c r="X5" s="136">
        <v>8.8999999999999995E-5</v>
      </c>
      <c r="Y5" s="136">
        <v>0.214342</v>
      </c>
      <c r="Z5" s="136">
        <v>3.2925999999999997E-2</v>
      </c>
    </row>
    <row r="6" spans="1:26" x14ac:dyDescent="0.2">
      <c r="A6">
        <v>507</v>
      </c>
      <c r="B6">
        <v>507</v>
      </c>
      <c r="C6" t="s">
        <v>1223</v>
      </c>
      <c r="D6" t="s">
        <v>1233</v>
      </c>
      <c r="E6" t="s">
        <v>1234</v>
      </c>
      <c r="F6" t="s">
        <v>223</v>
      </c>
      <c r="G6" t="s">
        <v>53</v>
      </c>
      <c r="H6" t="s">
        <v>53</v>
      </c>
      <c r="I6" t="s">
        <v>311</v>
      </c>
      <c r="J6" t="s">
        <v>1226</v>
      </c>
      <c r="K6" t="s">
        <v>65</v>
      </c>
      <c r="L6" t="s">
        <v>1218</v>
      </c>
      <c r="M6" s="133">
        <v>0.41</v>
      </c>
      <c r="N6" s="137">
        <v>46080</v>
      </c>
      <c r="O6" s="136">
        <v>5.0000000000000001E-3</v>
      </c>
      <c r="P6" s="136">
        <v>4.0300000000000002E-2</v>
      </c>
      <c r="Q6" s="135"/>
      <c r="R6" s="133">
        <v>2216998</v>
      </c>
      <c r="S6" s="133">
        <v>1</v>
      </c>
      <c r="T6" s="133">
        <v>98.89</v>
      </c>
      <c r="U6" s="133">
        <v>2192.3893200000002</v>
      </c>
      <c r="V6" s="135"/>
      <c r="W6"/>
      <c r="X6" s="136">
        <v>8.8999999999999995E-5</v>
      </c>
      <c r="Y6" s="136">
        <v>0.145592</v>
      </c>
      <c r="Z6" s="136">
        <v>2.2364999999999999E-2</v>
      </c>
    </row>
    <row r="7" spans="1:26" x14ac:dyDescent="0.2">
      <c r="A7">
        <v>507</v>
      </c>
      <c r="B7">
        <v>507</v>
      </c>
      <c r="C7" t="s">
        <v>1223</v>
      </c>
      <c r="D7" t="s">
        <v>1235</v>
      </c>
      <c r="E7" t="s">
        <v>1236</v>
      </c>
      <c r="F7" t="s">
        <v>223</v>
      </c>
      <c r="G7" t="s">
        <v>53</v>
      </c>
      <c r="H7" t="s">
        <v>53</v>
      </c>
      <c r="I7" t="s">
        <v>311</v>
      </c>
      <c r="J7" t="s">
        <v>1226</v>
      </c>
      <c r="K7" t="s">
        <v>65</v>
      </c>
      <c r="L7" t="s">
        <v>1218</v>
      </c>
      <c r="M7" s="133">
        <v>10.56</v>
      </c>
      <c r="N7" s="137">
        <v>50191</v>
      </c>
      <c r="O7" s="136">
        <v>1.4999999999999999E-2</v>
      </c>
      <c r="P7" s="136">
        <v>4.2099999999999999E-2</v>
      </c>
      <c r="Q7" s="135"/>
      <c r="R7" s="133">
        <v>3026196</v>
      </c>
      <c r="S7" s="133">
        <v>1</v>
      </c>
      <c r="T7" s="133">
        <v>75.94</v>
      </c>
      <c r="U7" s="133">
        <v>2298.0932400000002</v>
      </c>
      <c r="V7" s="135"/>
      <c r="W7"/>
      <c r="X7" s="136">
        <v>7.4999999999999993E-5</v>
      </c>
      <c r="Y7" s="136">
        <v>0.152612</v>
      </c>
      <c r="Z7" s="136">
        <v>2.3442999999999999E-2</v>
      </c>
    </row>
    <row r="8" spans="1:26" x14ac:dyDescent="0.2">
      <c r="A8">
        <v>507</v>
      </c>
      <c r="B8">
        <v>507</v>
      </c>
      <c r="C8" t="s">
        <v>1223</v>
      </c>
      <c r="D8" t="s">
        <v>1237</v>
      </c>
      <c r="E8" t="s">
        <v>1238</v>
      </c>
      <c r="F8" t="s">
        <v>227</v>
      </c>
      <c r="G8" t="s">
        <v>53</v>
      </c>
      <c r="H8" t="s">
        <v>53</v>
      </c>
      <c r="I8" t="s">
        <v>311</v>
      </c>
      <c r="J8" t="s">
        <v>1226</v>
      </c>
      <c r="K8" t="s">
        <v>65</v>
      </c>
      <c r="L8" t="s">
        <v>1218</v>
      </c>
      <c r="M8" s="133">
        <v>0.6</v>
      </c>
      <c r="N8" s="137">
        <v>46148</v>
      </c>
      <c r="O8" s="136">
        <v>0</v>
      </c>
      <c r="P8" s="136">
        <v>4.1000000000000002E-2</v>
      </c>
      <c r="Q8" s="135"/>
      <c r="R8" s="133">
        <v>2035096</v>
      </c>
      <c r="S8" s="133">
        <v>1</v>
      </c>
      <c r="T8" s="133">
        <v>97.63</v>
      </c>
      <c r="U8" s="133">
        <v>1986.8642199999999</v>
      </c>
      <c r="V8" s="135"/>
      <c r="W8"/>
      <c r="X8" s="136">
        <v>1.13E-4</v>
      </c>
      <c r="Y8" s="136">
        <v>0.13194400000000001</v>
      </c>
      <c r="Z8" s="136">
        <v>2.0268000000000001E-2</v>
      </c>
    </row>
    <row r="9" spans="1:26" x14ac:dyDescent="0.2">
      <c r="A9">
        <v>507</v>
      </c>
      <c r="B9">
        <v>507</v>
      </c>
      <c r="C9" t="s">
        <v>1223</v>
      </c>
      <c r="D9" t="s">
        <v>1239</v>
      </c>
      <c r="E9" t="s">
        <v>1240</v>
      </c>
      <c r="F9" t="s">
        <v>221</v>
      </c>
      <c r="G9" t="s">
        <v>53</v>
      </c>
      <c r="H9" t="s">
        <v>53</v>
      </c>
      <c r="I9" t="s">
        <v>311</v>
      </c>
      <c r="J9" t="s">
        <v>1226</v>
      </c>
      <c r="K9" t="s">
        <v>65</v>
      </c>
      <c r="L9" t="s">
        <v>1218</v>
      </c>
      <c r="M9" s="133">
        <v>3.02</v>
      </c>
      <c r="N9" s="137">
        <v>47057</v>
      </c>
      <c r="O9" s="136">
        <v>1.0999999999999999E-2</v>
      </c>
      <c r="P9" s="136">
        <v>1.9900000000000001E-2</v>
      </c>
      <c r="Q9" s="135"/>
      <c r="R9" s="133">
        <v>804100</v>
      </c>
      <c r="S9" s="133">
        <v>1</v>
      </c>
      <c r="T9" s="133">
        <v>105.65</v>
      </c>
      <c r="U9" s="133">
        <v>849.53165000000001</v>
      </c>
      <c r="V9" s="135"/>
      <c r="W9"/>
      <c r="X9" s="136">
        <v>2.3E-5</v>
      </c>
      <c r="Y9" s="136">
        <v>5.6415E-2</v>
      </c>
      <c r="Z9" s="136">
        <v>8.6660000000000001E-3</v>
      </c>
    </row>
    <row r="10" spans="1:2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/>
      <c r="N10"/>
      <c r="O10"/>
      <c r="P10"/>
      <c r="Q10"/>
      <c r="R10"/>
      <c r="S10"/>
      <c r="T10"/>
      <c r="U10"/>
      <c r="V10"/>
      <c r="W10" s="17"/>
      <c r="X10"/>
      <c r="Y10"/>
      <c r="Z10"/>
    </row>
    <row r="11" spans="1:2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/>
      <c r="N11"/>
      <c r="O11"/>
      <c r="P11"/>
      <c r="Q11"/>
      <c r="R11"/>
      <c r="S11"/>
      <c r="T11"/>
      <c r="U11"/>
      <c r="V11"/>
      <c r="W11" s="17"/>
      <c r="X11"/>
      <c r="Y11"/>
      <c r="Z11"/>
    </row>
    <row r="12" spans="1:2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/>
      <c r="N12"/>
      <c r="O12"/>
      <c r="P12"/>
      <c r="Q12"/>
      <c r="R12"/>
      <c r="S12"/>
      <c r="T12"/>
      <c r="U12"/>
      <c r="V12"/>
      <c r="W12" s="17"/>
      <c r="X12"/>
      <c r="Y12"/>
      <c r="Z12"/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8" t="s">
        <v>421</v>
      </c>
      <c r="V1" s="139" t="s">
        <v>14</v>
      </c>
      <c r="W1" s="139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39" t="s">
        <v>18</v>
      </c>
      <c r="AI1" s="139" t="s">
        <v>19</v>
      </c>
      <c r="AJ1" s="139" t="s">
        <v>30</v>
      </c>
    </row>
    <row r="2" spans="1:36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7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75" style="2" bestFit="1" customWidth="1"/>
    <col min="4" max="4" width="9.875" style="2" bestFit="1" customWidth="1"/>
    <col min="5" max="5" width="9.125" style="4" bestFit="1" customWidth="1"/>
    <col min="6" max="6" width="11.8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0.87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9.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2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507</v>
      </c>
      <c r="B2">
        <v>507</v>
      </c>
      <c r="C2" t="s">
        <v>1241</v>
      </c>
      <c r="D2">
        <v>513893123</v>
      </c>
      <c r="E2" t="s">
        <v>429</v>
      </c>
      <c r="F2" t="s">
        <v>1242</v>
      </c>
      <c r="G2" t="s">
        <v>1243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633</v>
      </c>
      <c r="O2" t="s">
        <v>62</v>
      </c>
      <c r="P2" t="s">
        <v>1244</v>
      </c>
      <c r="Q2" t="s">
        <v>70</v>
      </c>
      <c r="R2" t="s">
        <v>57</v>
      </c>
      <c r="S2" t="s">
        <v>1218</v>
      </c>
      <c r="T2" s="133">
        <v>2.8</v>
      </c>
      <c r="U2" s="137">
        <v>48060</v>
      </c>
      <c r="V2" s="136">
        <v>0.01</v>
      </c>
      <c r="W2" s="136">
        <v>3.2000000000000001E-2</v>
      </c>
      <c r="X2" t="s">
        <v>620</v>
      </c>
      <c r="Y2"/>
      <c r="Z2" s="133">
        <v>90913.2</v>
      </c>
      <c r="AA2" s="133">
        <v>1</v>
      </c>
      <c r="AB2" s="133">
        <v>109.08</v>
      </c>
      <c r="AC2" s="133"/>
      <c r="AD2" s="133">
        <v>99.168120000000002</v>
      </c>
      <c r="AE2" s="133"/>
      <c r="AF2" s="133"/>
      <c r="AG2"/>
      <c r="AH2" s="136">
        <v>4.8999999999999998E-5</v>
      </c>
      <c r="AI2" s="136">
        <v>0.51636199999999999</v>
      </c>
      <c r="AJ2" s="136">
        <v>1.011E-3</v>
      </c>
    </row>
    <row r="3" spans="1:36" x14ac:dyDescent="0.2">
      <c r="A3">
        <v>507</v>
      </c>
      <c r="B3">
        <v>507</v>
      </c>
      <c r="C3" t="s">
        <v>1245</v>
      </c>
      <c r="D3">
        <v>513623314</v>
      </c>
      <c r="E3" t="s">
        <v>429</v>
      </c>
      <c r="F3" t="s">
        <v>1246</v>
      </c>
      <c r="G3" t="s">
        <v>1247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635</v>
      </c>
      <c r="O3" t="s">
        <v>62</v>
      </c>
      <c r="P3" t="s">
        <v>1248</v>
      </c>
      <c r="Q3" t="s">
        <v>70</v>
      </c>
      <c r="R3" t="s">
        <v>57</v>
      </c>
      <c r="S3" t="s">
        <v>1218</v>
      </c>
      <c r="T3" s="133">
        <v>3.54</v>
      </c>
      <c r="U3" s="137">
        <v>47937</v>
      </c>
      <c r="V3" s="136">
        <v>1.3299999999999999E-2</v>
      </c>
      <c r="W3" s="136">
        <v>2.8799999999999999E-2</v>
      </c>
      <c r="X3" t="s">
        <v>620</v>
      </c>
      <c r="Y3"/>
      <c r="Z3" s="133">
        <v>82702.42</v>
      </c>
      <c r="AA3" s="133">
        <v>1</v>
      </c>
      <c r="AB3" s="133">
        <v>112.31</v>
      </c>
      <c r="AC3" s="135"/>
      <c r="AD3" s="133">
        <v>92.883089999999996</v>
      </c>
      <c r="AE3" s="135"/>
      <c r="AF3" s="135"/>
      <c r="AG3"/>
      <c r="AH3" s="136">
        <v>7.2999999999999999E-5</v>
      </c>
      <c r="AI3" s="136">
        <v>0.48363699999999998</v>
      </c>
      <c r="AJ3" s="136">
        <v>9.4700000000000003E-4</v>
      </c>
    </row>
    <row r="4" spans="1:3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7"/>
      <c r="T4" s="19"/>
      <c r="U4" s="19"/>
      <c r="V4" s="19"/>
      <c r="W4" s="19"/>
      <c r="X4" s="17"/>
      <c r="Y4" s="17"/>
      <c r="Z4" s="19"/>
      <c r="AA4" s="19"/>
      <c r="AB4" s="19"/>
      <c r="AC4" s="19"/>
      <c r="AD4" s="19"/>
      <c r="AE4" s="19"/>
      <c r="AG4" s="17"/>
    </row>
    <row r="5" spans="1:3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7"/>
      <c r="T5" s="19"/>
      <c r="U5" s="19"/>
      <c r="V5" s="19"/>
      <c r="W5" s="19"/>
      <c r="X5" s="17"/>
      <c r="Y5" s="17"/>
      <c r="Z5" s="19"/>
      <c r="AA5" s="19"/>
      <c r="AB5" s="19"/>
      <c r="AC5" s="19"/>
      <c r="AD5" s="19"/>
      <c r="AE5" s="19"/>
      <c r="AG5" s="17"/>
    </row>
    <row r="6" spans="1:3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7"/>
      <c r="T6" s="19"/>
      <c r="U6" s="19"/>
      <c r="V6" s="19"/>
      <c r="W6" s="19"/>
      <c r="X6" s="17"/>
      <c r="Y6" s="17"/>
      <c r="AC6" s="19"/>
    </row>
    <row r="7" spans="1:3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7"/>
      <c r="T7" s="19"/>
      <c r="U7" s="19"/>
      <c r="V7" s="19"/>
      <c r="W7" s="19"/>
      <c r="X7" s="17"/>
      <c r="Y7" s="17"/>
      <c r="AC7" s="19"/>
    </row>
    <row r="8" spans="1:3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7"/>
      <c r="T8" s="19"/>
      <c r="U8" s="19"/>
      <c r="V8" s="19"/>
      <c r="W8" s="19"/>
      <c r="X8" s="17"/>
      <c r="Y8" s="17"/>
      <c r="Z8" s="19"/>
      <c r="AA8" s="19"/>
      <c r="AB8" s="19"/>
      <c r="AC8" s="19"/>
      <c r="AD8" s="19"/>
      <c r="AE8" s="19"/>
      <c r="AG8" s="17"/>
    </row>
    <row r="9" spans="1:3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7"/>
      <c r="T9" s="19"/>
      <c r="U9" s="19"/>
      <c r="V9" s="19"/>
      <c r="W9" s="19"/>
      <c r="X9" s="17"/>
      <c r="Y9" s="17"/>
      <c r="Z9" s="19"/>
      <c r="AA9" s="19"/>
      <c r="AB9" s="19"/>
      <c r="AC9" s="19"/>
      <c r="AD9" s="19"/>
      <c r="AE9" s="19"/>
      <c r="AG9" s="17"/>
    </row>
    <row r="10" spans="1:3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7"/>
      <c r="Y10" s="17"/>
      <c r="Z10" s="19"/>
      <c r="AA10" s="19"/>
      <c r="AB10" s="19"/>
      <c r="AC10" s="19"/>
      <c r="AD10" s="19"/>
      <c r="AE10" s="19"/>
      <c r="AG10" s="17"/>
    </row>
    <row r="11" spans="1:3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7"/>
      <c r="Y11" s="17"/>
      <c r="Z11" s="19"/>
      <c r="AA11" s="19"/>
      <c r="AB11" s="19"/>
      <c r="AC11" s="19"/>
      <c r="AD11" s="19"/>
      <c r="AE11" s="19"/>
      <c r="AG11" s="17"/>
    </row>
    <row r="12" spans="1:3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7"/>
      <c r="Y12" s="17"/>
      <c r="Z12" s="19"/>
      <c r="AA12" s="19"/>
      <c r="AB12" s="19"/>
      <c r="AC12" s="19"/>
      <c r="AD12" s="19"/>
      <c r="AE12" s="19"/>
      <c r="AG12" s="17"/>
    </row>
    <row r="13" spans="1:3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7"/>
      <c r="Y13" s="17"/>
      <c r="Z13" s="19"/>
      <c r="AA13" s="19"/>
      <c r="AB13" s="19"/>
      <c r="AC13" s="19"/>
      <c r="AD13" s="19"/>
      <c r="AE13" s="19"/>
      <c r="AG13" s="17"/>
    </row>
    <row r="14" spans="1:3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7"/>
      <c r="Y14" s="17"/>
      <c r="Z14" s="19"/>
      <c r="AA14" s="19"/>
      <c r="AB14" s="19"/>
      <c r="AC14" s="19"/>
      <c r="AD14" s="19"/>
      <c r="AE14" s="19"/>
      <c r="AG14" s="17"/>
    </row>
    <row r="15" spans="1:3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7"/>
      <c r="Y15" s="17"/>
      <c r="Z15" s="19"/>
      <c r="AA15" s="19"/>
      <c r="AB15" s="19"/>
      <c r="AC15" s="19"/>
      <c r="AD15" s="19"/>
      <c r="AE15" s="19"/>
      <c r="AG15" s="17"/>
    </row>
    <row r="16" spans="1:3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7"/>
      <c r="Y16" s="17"/>
      <c r="Z16" s="19"/>
      <c r="AA16" s="19"/>
      <c r="AB16" s="19"/>
      <c r="AC16" s="19"/>
      <c r="AD16" s="19"/>
      <c r="AE16" s="19"/>
      <c r="AG16" s="17"/>
    </row>
    <row r="17" spans="1:3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7"/>
      <c r="Y17" s="17"/>
      <c r="Z17" s="19"/>
      <c r="AA17" s="19"/>
      <c r="AB17" s="19"/>
      <c r="AC17" s="19"/>
      <c r="AD17" s="19"/>
      <c r="AE17" s="19"/>
      <c r="AG17" s="17"/>
    </row>
    <row r="18" spans="1:3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7"/>
      <c r="Y18" s="17"/>
      <c r="Z18" s="19"/>
      <c r="AA18" s="19"/>
      <c r="AB18" s="19"/>
      <c r="AC18" s="19"/>
      <c r="AD18" s="19"/>
      <c r="AE18" s="19"/>
      <c r="AG18" s="17"/>
    </row>
    <row r="19" spans="1:3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7"/>
      <c r="Y19" s="17"/>
      <c r="Z19" s="19"/>
      <c r="AA19" s="19"/>
      <c r="AB19" s="19"/>
      <c r="AC19" s="19"/>
      <c r="AD19" s="19"/>
      <c r="AE19" s="19"/>
      <c r="AG19" s="17"/>
    </row>
    <row r="20" spans="1:33" x14ac:dyDescent="0.2">
      <c r="E20" s="17"/>
      <c r="H20" s="17"/>
      <c r="I20" s="19"/>
      <c r="J20" s="17"/>
      <c r="K20" s="17"/>
      <c r="L20" s="19"/>
      <c r="M20" s="17"/>
      <c r="N20" s="19"/>
      <c r="O20" s="19"/>
      <c r="Q20" s="19"/>
      <c r="R20" s="19"/>
      <c r="X20" s="17"/>
      <c r="Y20" s="17"/>
    </row>
    <row r="21" spans="1:33" x14ac:dyDescent="0.2">
      <c r="H21" s="4"/>
      <c r="L21"/>
      <c r="M21" s="4"/>
    </row>
    <row r="22" spans="1:33" x14ac:dyDescent="0.2">
      <c r="H22" s="4"/>
      <c r="L22"/>
      <c r="M22" s="4"/>
    </row>
    <row r="23" spans="1:33" x14ac:dyDescent="0.2">
      <c r="H23" s="4"/>
      <c r="L23"/>
    </row>
    <row r="24" spans="1:33" x14ac:dyDescent="0.2">
      <c r="L24"/>
    </row>
    <row r="25" spans="1:33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3.125" style="4" bestFit="1" customWidth="1"/>
    <col min="4" max="4" width="9.875" style="4" bestFit="1" customWidth="1"/>
    <col min="5" max="5" width="9.125" style="4" bestFit="1" customWidth="1"/>
    <col min="6" max="6" width="9.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1" style="4" bestFit="1" customWidth="1"/>
    <col min="15" max="15" width="9.625" style="4" bestFit="1" customWidth="1"/>
    <col min="16" max="16" width="9.875" style="4" bestFit="1" customWidth="1"/>
    <col min="17" max="17" width="8.37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2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507</v>
      </c>
      <c r="B2">
        <v>507</v>
      </c>
      <c r="C2" t="s">
        <v>1249</v>
      </c>
      <c r="D2">
        <v>520044322</v>
      </c>
      <c r="E2" t="s">
        <v>429</v>
      </c>
      <c r="F2" t="s">
        <v>1250</v>
      </c>
      <c r="G2" t="s">
        <v>1251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267</v>
      </c>
      <c r="O2" t="s">
        <v>62</v>
      </c>
      <c r="P2" t="s">
        <v>1218</v>
      </c>
      <c r="Q2" s="133">
        <v>121</v>
      </c>
      <c r="R2" s="133">
        <v>1</v>
      </c>
      <c r="S2" s="133">
        <v>80070</v>
      </c>
      <c r="T2" s="133"/>
      <c r="U2" s="133">
        <v>96.884699999999995</v>
      </c>
      <c r="V2" s="136">
        <v>6.0000000000000002E-6</v>
      </c>
      <c r="W2" s="136">
        <v>1</v>
      </c>
      <c r="X2" s="136">
        <v>9.8799999999999995E-4</v>
      </c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6"/>
  <sheetViews>
    <sheetView rightToLeft="1" workbookViewId="0">
      <selection activeCell="M1" sqref="M1:M1048576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" style="2" bestFit="1" customWidth="1"/>
    <col min="4" max="4" width="25" style="2" bestFit="1" customWidth="1"/>
    <col min="5" max="5" width="9.125" style="4" bestFit="1" customWidth="1"/>
    <col min="6" max="6" width="36.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3.875" style="2" bestFit="1" customWidth="1"/>
    <col min="12" max="12" width="11" style="2" bestFit="1" customWidth="1"/>
    <col min="13" max="13" width="43.875" style="143" bestFit="1" customWidth="1"/>
    <col min="14" max="14" width="9.625" style="2" bestFit="1" customWidth="1"/>
    <col min="15" max="15" width="9.875" style="2" bestFit="1" customWidth="1"/>
    <col min="16" max="16" width="11.875" style="4" bestFit="1" customWidth="1"/>
    <col min="17" max="17" width="8.625" style="2" bestFit="1" customWidth="1"/>
    <col min="18" max="18" width="11" style="2" bestFit="1" customWidth="1"/>
    <col min="19" max="19" width="8.5" style="2" bestFit="1" customWidth="1"/>
    <col min="20" max="20" width="9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1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8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507</v>
      </c>
      <c r="B2">
        <v>507</v>
      </c>
      <c r="C2" t="s">
        <v>1252</v>
      </c>
      <c r="D2">
        <v>511776783</v>
      </c>
      <c r="E2" t="s">
        <v>429</v>
      </c>
      <c r="F2" t="s">
        <v>1253</v>
      </c>
      <c r="G2" t="s">
        <v>1254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2" t="s">
        <v>985</v>
      </c>
      <c r="N2" t="s">
        <v>62</v>
      </c>
      <c r="O2" t="s">
        <v>1218</v>
      </c>
      <c r="P2" s="133">
        <v>187370</v>
      </c>
      <c r="Q2" s="133">
        <v>1</v>
      </c>
      <c r="R2" s="133">
        <v>419.81</v>
      </c>
      <c r="S2" s="133"/>
      <c r="T2" s="133">
        <v>786.59799999999996</v>
      </c>
      <c r="U2" s="136">
        <v>6.8599999999999998E-4</v>
      </c>
      <c r="V2" s="136">
        <v>9.9260000000000008E-3</v>
      </c>
      <c r="W2" s="136">
        <v>8.0239999999999999E-3</v>
      </c>
    </row>
    <row r="3" spans="1:23" x14ac:dyDescent="0.2">
      <c r="A3">
        <v>507</v>
      </c>
      <c r="B3">
        <v>507</v>
      </c>
      <c r="C3" t="s">
        <v>1255</v>
      </c>
      <c r="D3">
        <v>510938608</v>
      </c>
      <c r="E3" t="s">
        <v>429</v>
      </c>
      <c r="F3" t="s">
        <v>1256</v>
      </c>
      <c r="G3" t="s">
        <v>1257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2" t="s">
        <v>985</v>
      </c>
      <c r="N3" t="s">
        <v>62</v>
      </c>
      <c r="O3" t="s">
        <v>1218</v>
      </c>
      <c r="P3" s="133">
        <v>68478</v>
      </c>
      <c r="Q3" s="133">
        <v>1</v>
      </c>
      <c r="R3" s="133">
        <v>4586.37</v>
      </c>
      <c r="S3" s="133"/>
      <c r="T3" s="133">
        <v>3140.65445</v>
      </c>
      <c r="U3" s="136">
        <v>6.4349999999999997E-3</v>
      </c>
      <c r="V3" s="136">
        <v>3.9632000000000001E-2</v>
      </c>
      <c r="W3" s="136">
        <v>3.2037999999999997E-2</v>
      </c>
    </row>
    <row r="4" spans="1:23" x14ac:dyDescent="0.2">
      <c r="A4">
        <v>507</v>
      </c>
      <c r="B4">
        <v>507</v>
      </c>
      <c r="C4" t="s">
        <v>1252</v>
      </c>
      <c r="D4">
        <v>511776783</v>
      </c>
      <c r="E4" t="s">
        <v>429</v>
      </c>
      <c r="F4" t="s">
        <v>1258</v>
      </c>
      <c r="G4" t="s">
        <v>1259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2" t="s">
        <v>965</v>
      </c>
      <c r="N4" t="s">
        <v>62</v>
      </c>
      <c r="O4" t="s">
        <v>1218</v>
      </c>
      <c r="P4" s="133">
        <v>525337</v>
      </c>
      <c r="Q4" s="133">
        <v>1</v>
      </c>
      <c r="R4" s="133">
        <v>390.79</v>
      </c>
      <c r="S4" s="133"/>
      <c r="T4" s="133">
        <v>2052.9644600000001</v>
      </c>
      <c r="U4" s="136">
        <v>1.6999999999999999E-3</v>
      </c>
      <c r="V4" s="136">
        <v>2.5905999999999998E-2</v>
      </c>
      <c r="W4" s="136">
        <v>2.0943E-2</v>
      </c>
    </row>
    <row r="5" spans="1:23" x14ac:dyDescent="0.2">
      <c r="A5">
        <v>507</v>
      </c>
      <c r="B5">
        <v>507</v>
      </c>
      <c r="C5" t="s">
        <v>1252</v>
      </c>
      <c r="D5">
        <v>511776783</v>
      </c>
      <c r="E5" t="s">
        <v>429</v>
      </c>
      <c r="F5" t="s">
        <v>1260</v>
      </c>
      <c r="G5" t="s">
        <v>1261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2" t="s">
        <v>985</v>
      </c>
      <c r="N5" t="s">
        <v>62</v>
      </c>
      <c r="O5" t="s">
        <v>1218</v>
      </c>
      <c r="P5" s="133">
        <v>591733</v>
      </c>
      <c r="Q5" s="133">
        <v>1</v>
      </c>
      <c r="R5" s="133">
        <v>422.22</v>
      </c>
      <c r="S5" s="133"/>
      <c r="T5" s="133">
        <v>2498.41507</v>
      </c>
      <c r="U5" s="136">
        <v>3.411E-3</v>
      </c>
      <c r="V5" s="136">
        <v>3.1528E-2</v>
      </c>
      <c r="W5" s="136">
        <v>2.5486999999999999E-2</v>
      </c>
    </row>
    <row r="6" spans="1:23" x14ac:dyDescent="0.2">
      <c r="A6">
        <v>507</v>
      </c>
      <c r="B6">
        <v>507</v>
      </c>
      <c r="C6" t="s">
        <v>1255</v>
      </c>
      <c r="D6">
        <v>510938608</v>
      </c>
      <c r="E6" t="s">
        <v>429</v>
      </c>
      <c r="F6" t="s">
        <v>1262</v>
      </c>
      <c r="G6" t="s">
        <v>1263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2" t="s">
        <v>1053</v>
      </c>
      <c r="N6" t="s">
        <v>62</v>
      </c>
      <c r="O6" t="s">
        <v>1218</v>
      </c>
      <c r="P6" s="133">
        <v>4518</v>
      </c>
      <c r="Q6" s="133">
        <v>1</v>
      </c>
      <c r="R6" s="133">
        <v>31750</v>
      </c>
      <c r="S6" s="133"/>
      <c r="T6" s="133">
        <v>1434.4649999999999</v>
      </c>
      <c r="U6" s="136">
        <v>1.27E-4</v>
      </c>
      <c r="V6" s="136">
        <v>1.8100999999999999E-2</v>
      </c>
      <c r="W6" s="136">
        <v>1.4633E-2</v>
      </c>
    </row>
    <row r="7" spans="1:23" x14ac:dyDescent="0.2">
      <c r="A7">
        <v>507</v>
      </c>
      <c r="B7">
        <v>507</v>
      </c>
      <c r="C7" t="s">
        <v>1255</v>
      </c>
      <c r="D7">
        <v>510938608</v>
      </c>
      <c r="E7" t="s">
        <v>429</v>
      </c>
      <c r="F7" t="s">
        <v>1264</v>
      </c>
      <c r="G7" t="s">
        <v>1265</v>
      </c>
      <c r="H7" t="s">
        <v>76</v>
      </c>
      <c r="I7" t="s">
        <v>236</v>
      </c>
      <c r="J7" t="s">
        <v>53</v>
      </c>
      <c r="K7" t="s">
        <v>53</v>
      </c>
      <c r="L7" t="s">
        <v>311</v>
      </c>
      <c r="M7" s="142" t="s">
        <v>985</v>
      </c>
      <c r="N7" t="s">
        <v>62</v>
      </c>
      <c r="O7" t="s">
        <v>1218</v>
      </c>
      <c r="P7" s="133">
        <v>8824</v>
      </c>
      <c r="Q7" s="133">
        <v>1</v>
      </c>
      <c r="R7" s="133">
        <v>4241.12</v>
      </c>
      <c r="S7" s="133"/>
      <c r="T7" s="133">
        <v>374.23642999999998</v>
      </c>
      <c r="U7" s="136">
        <v>2.2599999999999999E-4</v>
      </c>
      <c r="V7" s="136">
        <v>4.7219999999999996E-3</v>
      </c>
      <c r="W7" s="136">
        <v>3.8170000000000001E-3</v>
      </c>
    </row>
    <row r="8" spans="1:23" x14ac:dyDescent="0.2">
      <c r="A8">
        <v>507</v>
      </c>
      <c r="B8">
        <v>507</v>
      </c>
      <c r="C8" t="s">
        <v>1255</v>
      </c>
      <c r="D8">
        <v>510938608</v>
      </c>
      <c r="E8" t="s">
        <v>429</v>
      </c>
      <c r="F8" t="s">
        <v>1266</v>
      </c>
      <c r="G8" t="s">
        <v>1267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2" t="s">
        <v>963</v>
      </c>
      <c r="N8" t="s">
        <v>62</v>
      </c>
      <c r="O8" t="s">
        <v>1218</v>
      </c>
      <c r="P8" s="133">
        <v>48333</v>
      </c>
      <c r="Q8" s="133">
        <v>1</v>
      </c>
      <c r="R8" s="133">
        <v>4036.9</v>
      </c>
      <c r="S8" s="133"/>
      <c r="T8" s="133">
        <v>1951.15488</v>
      </c>
      <c r="U8" s="136">
        <v>3.14E-3</v>
      </c>
      <c r="V8" s="136">
        <v>2.4622000000000002E-2</v>
      </c>
      <c r="W8" s="136">
        <v>1.9904000000000002E-2</v>
      </c>
    </row>
    <row r="9" spans="1:23" x14ac:dyDescent="0.2">
      <c r="A9">
        <v>507</v>
      </c>
      <c r="B9">
        <v>507</v>
      </c>
      <c r="C9" t="s">
        <v>1255</v>
      </c>
      <c r="D9">
        <v>510938608</v>
      </c>
      <c r="E9" t="s">
        <v>429</v>
      </c>
      <c r="F9" t="s">
        <v>1268</v>
      </c>
      <c r="G9" t="s">
        <v>1269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42" t="s">
        <v>963</v>
      </c>
      <c r="N9" t="s">
        <v>62</v>
      </c>
      <c r="O9" t="s">
        <v>1218</v>
      </c>
      <c r="P9" s="133">
        <v>106991</v>
      </c>
      <c r="Q9" s="133">
        <v>1</v>
      </c>
      <c r="R9" s="133">
        <v>4154.45</v>
      </c>
      <c r="S9" s="133"/>
      <c r="T9" s="133">
        <v>4444.8876</v>
      </c>
      <c r="U9" s="136">
        <v>5.5009999999999998E-3</v>
      </c>
      <c r="V9" s="136">
        <v>5.6091000000000002E-2</v>
      </c>
      <c r="W9" s="136">
        <v>4.5343000000000001E-2</v>
      </c>
    </row>
    <row r="10" spans="1:23" x14ac:dyDescent="0.2">
      <c r="A10">
        <v>507</v>
      </c>
      <c r="B10">
        <v>507</v>
      </c>
      <c r="C10" t="s">
        <v>1270</v>
      </c>
      <c r="D10">
        <v>513534974</v>
      </c>
      <c r="E10" t="s">
        <v>429</v>
      </c>
      <c r="F10" t="s">
        <v>1271</v>
      </c>
      <c r="G10" t="s">
        <v>1272</v>
      </c>
      <c r="H10" t="s">
        <v>76</v>
      </c>
      <c r="I10" t="s">
        <v>234</v>
      </c>
      <c r="J10" t="s">
        <v>53</v>
      </c>
      <c r="K10" t="s">
        <v>53</v>
      </c>
      <c r="L10" t="s">
        <v>311</v>
      </c>
      <c r="M10" s="142" t="s">
        <v>1053</v>
      </c>
      <c r="N10" t="s">
        <v>62</v>
      </c>
      <c r="O10" t="s">
        <v>1218</v>
      </c>
      <c r="P10" s="133">
        <v>184601</v>
      </c>
      <c r="Q10" s="133">
        <v>1</v>
      </c>
      <c r="R10" s="133">
        <v>3198</v>
      </c>
      <c r="S10" s="133"/>
      <c r="T10" s="133">
        <v>5903.5399799999996</v>
      </c>
      <c r="U10" s="136">
        <v>4.2000000000000002E-4</v>
      </c>
      <c r="V10" s="136">
        <v>7.4497999999999995E-2</v>
      </c>
      <c r="W10" s="136">
        <v>6.0224E-2</v>
      </c>
    </row>
    <row r="11" spans="1:23" x14ac:dyDescent="0.2">
      <c r="A11">
        <v>507</v>
      </c>
      <c r="B11">
        <v>507</v>
      </c>
      <c r="C11" t="s">
        <v>1273</v>
      </c>
      <c r="D11">
        <v>511303661</v>
      </c>
      <c r="E11" t="s">
        <v>429</v>
      </c>
      <c r="F11" t="s">
        <v>1274</v>
      </c>
      <c r="G11" t="s">
        <v>1275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2" t="s">
        <v>963</v>
      </c>
      <c r="N11" t="s">
        <v>62</v>
      </c>
      <c r="O11" t="s">
        <v>1218</v>
      </c>
      <c r="P11" s="133">
        <v>50999</v>
      </c>
      <c r="Q11" s="133">
        <v>1</v>
      </c>
      <c r="R11" s="133">
        <v>442.33</v>
      </c>
      <c r="S11" s="133"/>
      <c r="T11" s="133">
        <v>225.58387999999999</v>
      </c>
      <c r="U11" s="136">
        <v>4.4299999999999998E-4</v>
      </c>
      <c r="V11" s="136">
        <v>2.846E-3</v>
      </c>
      <c r="W11" s="136">
        <v>2.3010000000000001E-3</v>
      </c>
    </row>
    <row r="12" spans="1:23" x14ac:dyDescent="0.2">
      <c r="A12">
        <v>507</v>
      </c>
      <c r="B12">
        <v>507</v>
      </c>
      <c r="C12" t="s">
        <v>1276</v>
      </c>
      <c r="D12">
        <v>513765339</v>
      </c>
      <c r="E12" t="s">
        <v>429</v>
      </c>
      <c r="F12" t="s">
        <v>1277</v>
      </c>
      <c r="G12" t="s">
        <v>1278</v>
      </c>
      <c r="H12" t="s">
        <v>76</v>
      </c>
      <c r="I12" t="s">
        <v>234</v>
      </c>
      <c r="J12" t="s">
        <v>53</v>
      </c>
      <c r="K12" t="s">
        <v>53</v>
      </c>
      <c r="L12" t="s">
        <v>311</v>
      </c>
      <c r="M12" s="142" t="s">
        <v>1053</v>
      </c>
      <c r="N12" t="s">
        <v>62</v>
      </c>
      <c r="O12" t="s">
        <v>1218</v>
      </c>
      <c r="P12" s="133">
        <v>87724</v>
      </c>
      <c r="Q12" s="133">
        <v>1</v>
      </c>
      <c r="R12" s="133">
        <v>3172</v>
      </c>
      <c r="S12" s="133"/>
      <c r="T12" s="133">
        <v>2782.6052800000002</v>
      </c>
      <c r="U12" s="136">
        <v>2.1800000000000001E-4</v>
      </c>
      <c r="V12" s="136">
        <v>3.5113999999999999E-2</v>
      </c>
      <c r="W12" s="136">
        <v>2.8386000000000002E-2</v>
      </c>
    </row>
    <row r="13" spans="1:23" x14ac:dyDescent="0.2">
      <c r="A13">
        <v>507</v>
      </c>
      <c r="B13">
        <v>507</v>
      </c>
      <c r="C13" t="s">
        <v>1252</v>
      </c>
      <c r="D13">
        <v>511776783</v>
      </c>
      <c r="E13" t="s">
        <v>429</v>
      </c>
      <c r="F13" t="s">
        <v>1279</v>
      </c>
      <c r="G13" t="s">
        <v>1280</v>
      </c>
      <c r="H13" t="s">
        <v>76</v>
      </c>
      <c r="I13" t="s">
        <v>234</v>
      </c>
      <c r="J13" t="s">
        <v>53</v>
      </c>
      <c r="K13" t="s">
        <v>53</v>
      </c>
      <c r="L13" t="s">
        <v>311</v>
      </c>
      <c r="M13" s="142" t="s">
        <v>1053</v>
      </c>
      <c r="N13" t="s">
        <v>62</v>
      </c>
      <c r="O13" t="s">
        <v>1218</v>
      </c>
      <c r="P13" s="133">
        <v>15259</v>
      </c>
      <c r="Q13" s="133">
        <v>1</v>
      </c>
      <c r="R13" s="133">
        <v>3192</v>
      </c>
      <c r="S13" s="133"/>
      <c r="T13" s="133">
        <v>487.06727999999998</v>
      </c>
      <c r="U13" s="136">
        <v>7.2999999999999999E-5</v>
      </c>
      <c r="V13" s="136">
        <v>6.1460000000000004E-3</v>
      </c>
      <c r="W13" s="136">
        <v>4.9680000000000002E-3</v>
      </c>
    </row>
    <row r="14" spans="1:23" x14ac:dyDescent="0.2">
      <c r="A14">
        <v>507</v>
      </c>
      <c r="B14">
        <v>507</v>
      </c>
      <c r="C14" t="s">
        <v>1270</v>
      </c>
      <c r="D14">
        <v>513534974</v>
      </c>
      <c r="E14" t="s">
        <v>429</v>
      </c>
      <c r="F14" t="s">
        <v>1281</v>
      </c>
      <c r="G14" t="s">
        <v>1282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42" t="s">
        <v>963</v>
      </c>
      <c r="N14" t="s">
        <v>62</v>
      </c>
      <c r="O14" t="s">
        <v>1218</v>
      </c>
      <c r="P14" s="133">
        <v>115981</v>
      </c>
      <c r="Q14" s="133">
        <v>1</v>
      </c>
      <c r="R14" s="133">
        <v>4173.34</v>
      </c>
      <c r="S14" s="133"/>
      <c r="T14" s="133">
        <v>4840.2814699999999</v>
      </c>
      <c r="U14" s="136">
        <v>8.4499999999999992E-3</v>
      </c>
      <c r="V14" s="136">
        <v>6.1080000000000002E-2</v>
      </c>
      <c r="W14" s="136">
        <v>4.9376999999999997E-2</v>
      </c>
    </row>
    <row r="15" spans="1:23" x14ac:dyDescent="0.2">
      <c r="A15">
        <v>507</v>
      </c>
      <c r="B15">
        <v>507</v>
      </c>
      <c r="C15" t="s">
        <v>1273</v>
      </c>
      <c r="D15">
        <v>511303661</v>
      </c>
      <c r="E15" t="s">
        <v>429</v>
      </c>
      <c r="F15" t="s">
        <v>1283</v>
      </c>
      <c r="G15" t="s">
        <v>1284</v>
      </c>
      <c r="H15" t="s">
        <v>76</v>
      </c>
      <c r="I15" t="s">
        <v>236</v>
      </c>
      <c r="J15" t="s">
        <v>53</v>
      </c>
      <c r="K15" t="s">
        <v>53</v>
      </c>
      <c r="L15" t="s">
        <v>311</v>
      </c>
      <c r="M15" s="142" t="s">
        <v>985</v>
      </c>
      <c r="N15" t="s">
        <v>62</v>
      </c>
      <c r="O15" t="s">
        <v>1218</v>
      </c>
      <c r="P15" s="133">
        <v>90903</v>
      </c>
      <c r="Q15" s="133">
        <v>1</v>
      </c>
      <c r="R15" s="133">
        <v>339.54</v>
      </c>
      <c r="S15" s="133"/>
      <c r="T15" s="133">
        <v>308.65204999999997</v>
      </c>
      <c r="U15" s="136">
        <v>3.6299999999999999E-4</v>
      </c>
      <c r="V15" s="136">
        <v>3.8939999999999999E-3</v>
      </c>
      <c r="W15" s="136">
        <v>3.1480000000000002E-3</v>
      </c>
    </row>
    <row r="16" spans="1:23" x14ac:dyDescent="0.2">
      <c r="A16">
        <v>507</v>
      </c>
      <c r="B16">
        <v>507</v>
      </c>
      <c r="C16" t="s">
        <v>1273</v>
      </c>
      <c r="D16">
        <v>511303661</v>
      </c>
      <c r="E16" t="s">
        <v>429</v>
      </c>
      <c r="F16" t="s">
        <v>1285</v>
      </c>
      <c r="G16" t="s">
        <v>1286</v>
      </c>
      <c r="H16" t="s">
        <v>76</v>
      </c>
      <c r="I16" t="s">
        <v>234</v>
      </c>
      <c r="J16" t="s">
        <v>53</v>
      </c>
      <c r="K16" t="s">
        <v>53</v>
      </c>
      <c r="L16" t="s">
        <v>311</v>
      </c>
      <c r="M16" s="142" t="s">
        <v>1044</v>
      </c>
      <c r="N16" t="s">
        <v>62</v>
      </c>
      <c r="O16" t="s">
        <v>1218</v>
      </c>
      <c r="P16" s="133">
        <v>62702</v>
      </c>
      <c r="Q16" s="133">
        <v>1</v>
      </c>
      <c r="R16" s="133">
        <v>4301</v>
      </c>
      <c r="S16" s="133"/>
      <c r="T16" s="133">
        <v>2696.8130200000001</v>
      </c>
      <c r="U16" s="136">
        <v>8.9499999999999996E-4</v>
      </c>
      <c r="V16" s="136">
        <v>3.4030999999999999E-2</v>
      </c>
      <c r="W16" s="136">
        <v>2.7511000000000001E-2</v>
      </c>
    </row>
    <row r="17" spans="1:23" x14ac:dyDescent="0.2">
      <c r="A17">
        <v>507</v>
      </c>
      <c r="B17">
        <v>507</v>
      </c>
      <c r="C17" t="s">
        <v>1255</v>
      </c>
      <c r="D17">
        <v>510938608</v>
      </c>
      <c r="E17" t="s">
        <v>429</v>
      </c>
      <c r="F17" t="s">
        <v>1287</v>
      </c>
      <c r="G17" t="s">
        <v>1288</v>
      </c>
      <c r="H17" t="s">
        <v>76</v>
      </c>
      <c r="I17" t="s">
        <v>234</v>
      </c>
      <c r="J17" t="s">
        <v>53</v>
      </c>
      <c r="K17" t="s">
        <v>53</v>
      </c>
      <c r="L17" t="s">
        <v>311</v>
      </c>
      <c r="M17" s="142" t="s">
        <v>1044</v>
      </c>
      <c r="N17" t="s">
        <v>62</v>
      </c>
      <c r="O17" t="s">
        <v>1218</v>
      </c>
      <c r="P17" s="133">
        <v>3102.64</v>
      </c>
      <c r="Q17" s="133">
        <v>1</v>
      </c>
      <c r="R17" s="133">
        <v>31380</v>
      </c>
      <c r="S17" s="133"/>
      <c r="T17" s="133">
        <v>973.60843</v>
      </c>
      <c r="U17" s="136">
        <v>1.6000000000000001E-4</v>
      </c>
      <c r="V17" s="136">
        <v>1.2286E-2</v>
      </c>
      <c r="W17" s="136">
        <v>9.9319999999999999E-3</v>
      </c>
    </row>
    <row r="18" spans="1:23" x14ac:dyDescent="0.2">
      <c r="A18">
        <v>507</v>
      </c>
      <c r="B18">
        <v>507</v>
      </c>
      <c r="C18" t="s">
        <v>1289</v>
      </c>
      <c r="D18">
        <v>514884485</v>
      </c>
      <c r="E18" t="s">
        <v>429</v>
      </c>
      <c r="F18" t="s">
        <v>1290</v>
      </c>
      <c r="G18" t="s">
        <v>1291</v>
      </c>
      <c r="H18" t="s">
        <v>76</v>
      </c>
      <c r="I18" t="s">
        <v>234</v>
      </c>
      <c r="J18" t="s">
        <v>53</v>
      </c>
      <c r="K18" t="s">
        <v>53</v>
      </c>
      <c r="L18" t="s">
        <v>311</v>
      </c>
      <c r="M18" s="142" t="s">
        <v>1045</v>
      </c>
      <c r="N18" t="s">
        <v>62</v>
      </c>
      <c r="O18" t="s">
        <v>1218</v>
      </c>
      <c r="P18" s="133">
        <v>26576</v>
      </c>
      <c r="Q18" s="133">
        <v>1</v>
      </c>
      <c r="R18" s="133">
        <v>8845</v>
      </c>
      <c r="S18" s="133"/>
      <c r="T18" s="133">
        <v>2350.6471999999999</v>
      </c>
      <c r="U18" s="136">
        <v>2.16E-3</v>
      </c>
      <c r="V18" s="136">
        <v>2.9662999999999998E-2</v>
      </c>
      <c r="W18" s="136">
        <v>2.3979E-2</v>
      </c>
    </row>
    <row r="19" spans="1:23" x14ac:dyDescent="0.2">
      <c r="A19">
        <v>507</v>
      </c>
      <c r="B19">
        <v>507</v>
      </c>
      <c r="C19" t="s">
        <v>1270</v>
      </c>
      <c r="D19">
        <v>513534974</v>
      </c>
      <c r="E19" t="s">
        <v>429</v>
      </c>
      <c r="F19" t="s">
        <v>1292</v>
      </c>
      <c r="G19" t="s">
        <v>1293</v>
      </c>
      <c r="H19" t="s">
        <v>76</v>
      </c>
      <c r="I19" t="s">
        <v>236</v>
      </c>
      <c r="J19" t="s">
        <v>53</v>
      </c>
      <c r="K19" t="s">
        <v>53</v>
      </c>
      <c r="L19" t="s">
        <v>311</v>
      </c>
      <c r="M19" s="142" t="s">
        <v>985</v>
      </c>
      <c r="N19" t="s">
        <v>62</v>
      </c>
      <c r="O19" t="s">
        <v>1218</v>
      </c>
      <c r="P19" s="133">
        <v>101774</v>
      </c>
      <c r="Q19" s="133">
        <v>1</v>
      </c>
      <c r="R19" s="133">
        <v>421.35</v>
      </c>
      <c r="S19" s="133"/>
      <c r="T19" s="133">
        <v>428.82474999999999</v>
      </c>
      <c r="U19" s="136">
        <v>1.3799999999999999E-4</v>
      </c>
      <c r="V19" s="136">
        <v>5.411E-3</v>
      </c>
      <c r="W19" s="136">
        <v>4.3740000000000003E-3</v>
      </c>
    </row>
    <row r="20" spans="1:23" x14ac:dyDescent="0.2">
      <c r="A20">
        <v>507</v>
      </c>
      <c r="B20">
        <v>507</v>
      </c>
      <c r="C20" t="s">
        <v>1252</v>
      </c>
      <c r="D20">
        <v>511776783</v>
      </c>
      <c r="E20" t="s">
        <v>429</v>
      </c>
      <c r="F20" t="s">
        <v>1294</v>
      </c>
      <c r="G20" t="s">
        <v>1295</v>
      </c>
      <c r="H20" t="s">
        <v>76</v>
      </c>
      <c r="I20" t="s">
        <v>234</v>
      </c>
      <c r="J20" t="s">
        <v>53</v>
      </c>
      <c r="K20" t="s">
        <v>53</v>
      </c>
      <c r="L20" t="s">
        <v>311</v>
      </c>
      <c r="M20" s="142" t="s">
        <v>1044</v>
      </c>
      <c r="N20" t="s">
        <v>62</v>
      </c>
      <c r="O20" t="s">
        <v>1218</v>
      </c>
      <c r="P20" s="133">
        <v>78191</v>
      </c>
      <c r="Q20" s="133">
        <v>1</v>
      </c>
      <c r="R20" s="133">
        <v>3163</v>
      </c>
      <c r="S20" s="133"/>
      <c r="T20" s="133">
        <v>2473.1813299999999</v>
      </c>
      <c r="U20" s="136">
        <v>9.1699999999999995E-4</v>
      </c>
      <c r="V20" s="136">
        <v>3.1209000000000001E-2</v>
      </c>
      <c r="W20" s="136">
        <v>2.5229000000000001E-2</v>
      </c>
    </row>
    <row r="21" spans="1:23" x14ac:dyDescent="0.2">
      <c r="A21">
        <v>507</v>
      </c>
      <c r="B21">
        <v>507</v>
      </c>
      <c r="C21" t="s">
        <v>1270</v>
      </c>
      <c r="D21">
        <v>513534974</v>
      </c>
      <c r="E21" t="s">
        <v>429</v>
      </c>
      <c r="F21" t="s">
        <v>1296</v>
      </c>
      <c r="G21" t="s">
        <v>1297</v>
      </c>
      <c r="H21" t="s">
        <v>76</v>
      </c>
      <c r="I21" t="s">
        <v>234</v>
      </c>
      <c r="J21" t="s">
        <v>53</v>
      </c>
      <c r="K21" t="s">
        <v>53</v>
      </c>
      <c r="L21" t="s">
        <v>311</v>
      </c>
      <c r="M21" s="142" t="s">
        <v>1044</v>
      </c>
      <c r="N21" t="s">
        <v>62</v>
      </c>
      <c r="O21" t="s">
        <v>1218</v>
      </c>
      <c r="P21" s="133">
        <v>38207</v>
      </c>
      <c r="Q21" s="133">
        <v>1</v>
      </c>
      <c r="R21" s="133">
        <v>3151</v>
      </c>
      <c r="S21" s="133"/>
      <c r="T21" s="133">
        <v>1203.90257</v>
      </c>
      <c r="U21" s="136">
        <v>1.4899999999999999E-4</v>
      </c>
      <c r="V21" s="136">
        <v>1.5192000000000001E-2</v>
      </c>
      <c r="W21" s="136">
        <v>1.2281E-2</v>
      </c>
    </row>
    <row r="22" spans="1:23" x14ac:dyDescent="0.2">
      <c r="A22">
        <v>507</v>
      </c>
      <c r="B22">
        <v>507</v>
      </c>
      <c r="C22" t="s">
        <v>1298</v>
      </c>
      <c r="D22" t="s">
        <v>1299</v>
      </c>
      <c r="E22" t="s">
        <v>430</v>
      </c>
      <c r="F22" t="s">
        <v>1300</v>
      </c>
      <c r="G22" t="s">
        <v>1301</v>
      </c>
      <c r="H22" t="s">
        <v>76</v>
      </c>
      <c r="I22" t="s">
        <v>235</v>
      </c>
      <c r="J22" t="s">
        <v>61</v>
      </c>
      <c r="K22" t="s">
        <v>314</v>
      </c>
      <c r="L22" t="s">
        <v>476</v>
      </c>
      <c r="M22" s="142" t="s">
        <v>759</v>
      </c>
      <c r="N22" t="s">
        <v>62</v>
      </c>
      <c r="O22" t="s">
        <v>1215</v>
      </c>
      <c r="P22" s="133">
        <v>2558</v>
      </c>
      <c r="Q22" s="133">
        <v>3.306</v>
      </c>
      <c r="R22" s="133">
        <v>61238</v>
      </c>
      <c r="S22" s="133">
        <v>4.45092</v>
      </c>
      <c r="T22" s="133">
        <v>5193.4580800000003</v>
      </c>
      <c r="U22" s="136">
        <v>1.9999999999999999E-6</v>
      </c>
      <c r="V22" s="136">
        <v>6.5535999999999997E-2</v>
      </c>
      <c r="W22" s="136">
        <v>5.2979999999999999E-2</v>
      </c>
    </row>
    <row r="23" spans="1:23" x14ac:dyDescent="0.2">
      <c r="A23">
        <v>507</v>
      </c>
      <c r="B23">
        <v>507</v>
      </c>
      <c r="C23" t="s">
        <v>1302</v>
      </c>
      <c r="D23" t="s">
        <v>1303</v>
      </c>
      <c r="E23" t="s">
        <v>430</v>
      </c>
      <c r="F23" t="s">
        <v>1304</v>
      </c>
      <c r="G23" t="s">
        <v>1305</v>
      </c>
      <c r="H23" t="s">
        <v>76</v>
      </c>
      <c r="I23" t="s">
        <v>235</v>
      </c>
      <c r="J23" t="s">
        <v>61</v>
      </c>
      <c r="K23" t="s">
        <v>317</v>
      </c>
      <c r="L23" t="s">
        <v>494</v>
      </c>
      <c r="M23" s="142" t="s">
        <v>759</v>
      </c>
      <c r="N23" t="s">
        <v>62</v>
      </c>
      <c r="O23" t="s">
        <v>1215</v>
      </c>
      <c r="P23" s="133">
        <v>989</v>
      </c>
      <c r="Q23" s="133">
        <v>3.306</v>
      </c>
      <c r="R23" s="133">
        <v>5994</v>
      </c>
      <c r="S23" s="133"/>
      <c r="T23" s="133">
        <v>195.98186000000001</v>
      </c>
      <c r="U23" s="136">
        <v>1.5999999999999999E-5</v>
      </c>
      <c r="V23" s="136">
        <v>2.4729999999999999E-3</v>
      </c>
      <c r="W23" s="136">
        <v>1.9989999999999999E-3</v>
      </c>
    </row>
    <row r="24" spans="1:23" x14ac:dyDescent="0.2">
      <c r="A24">
        <v>507</v>
      </c>
      <c r="B24">
        <v>507</v>
      </c>
      <c r="C24" t="s">
        <v>1306</v>
      </c>
      <c r="D24" t="s">
        <v>1307</v>
      </c>
      <c r="E24" t="s">
        <v>430</v>
      </c>
      <c r="F24" t="s">
        <v>1308</v>
      </c>
      <c r="G24" t="s">
        <v>1309</v>
      </c>
      <c r="H24" t="s">
        <v>76</v>
      </c>
      <c r="I24" t="s">
        <v>235</v>
      </c>
      <c r="J24" t="s">
        <v>61</v>
      </c>
      <c r="K24" t="s">
        <v>204</v>
      </c>
      <c r="L24" t="s">
        <v>504</v>
      </c>
      <c r="M24" s="142" t="s">
        <v>759</v>
      </c>
      <c r="N24" t="s">
        <v>62</v>
      </c>
      <c r="O24" t="s">
        <v>1214</v>
      </c>
      <c r="P24" s="133">
        <v>2509</v>
      </c>
      <c r="Q24" s="133">
        <v>2.3744999999999998</v>
      </c>
      <c r="R24" s="133">
        <v>7866</v>
      </c>
      <c r="S24" s="133"/>
      <c r="T24" s="133">
        <v>468.62643000000003</v>
      </c>
      <c r="U24" s="136">
        <v>4.3000000000000002E-5</v>
      </c>
      <c r="V24" s="136">
        <v>5.9129999999999999E-3</v>
      </c>
      <c r="W24" s="136">
        <v>4.7800000000000004E-3</v>
      </c>
    </row>
    <row r="25" spans="1:23" x14ac:dyDescent="0.2">
      <c r="A25">
        <v>507</v>
      </c>
      <c r="B25">
        <v>507</v>
      </c>
      <c r="C25" t="s">
        <v>1310</v>
      </c>
      <c r="D25" t="s">
        <v>1311</v>
      </c>
      <c r="E25" t="s">
        <v>430</v>
      </c>
      <c r="F25" t="s">
        <v>1312</v>
      </c>
      <c r="G25" t="s">
        <v>1313</v>
      </c>
      <c r="H25" t="s">
        <v>76</v>
      </c>
      <c r="I25" t="s">
        <v>235</v>
      </c>
      <c r="J25" t="s">
        <v>61</v>
      </c>
      <c r="K25" t="s">
        <v>316</v>
      </c>
      <c r="L25" t="s">
        <v>494</v>
      </c>
      <c r="M25" s="142" t="s">
        <v>759</v>
      </c>
      <c r="N25" t="s">
        <v>62</v>
      </c>
      <c r="O25" t="s">
        <v>1215</v>
      </c>
      <c r="P25" s="133">
        <v>22759</v>
      </c>
      <c r="Q25" s="133">
        <v>3.306</v>
      </c>
      <c r="R25" s="133">
        <v>4596</v>
      </c>
      <c r="S25" s="133"/>
      <c r="T25" s="133">
        <v>3458.0880299999999</v>
      </c>
      <c r="U25" s="136">
        <v>6.9999999999999994E-5</v>
      </c>
      <c r="V25" s="136">
        <v>4.3638000000000003E-2</v>
      </c>
      <c r="W25" s="136">
        <v>3.5277000000000003E-2</v>
      </c>
    </row>
    <row r="26" spans="1:23" x14ac:dyDescent="0.2">
      <c r="A26">
        <v>507</v>
      </c>
      <c r="B26">
        <v>507</v>
      </c>
      <c r="C26" t="s">
        <v>1314</v>
      </c>
      <c r="D26" t="s">
        <v>1315</v>
      </c>
      <c r="E26" t="s">
        <v>430</v>
      </c>
      <c r="F26" t="s">
        <v>1316</v>
      </c>
      <c r="G26" t="s">
        <v>1317</v>
      </c>
      <c r="H26" t="s">
        <v>76</v>
      </c>
      <c r="I26" t="s">
        <v>235</v>
      </c>
      <c r="J26" t="s">
        <v>61</v>
      </c>
      <c r="K26" t="s">
        <v>313</v>
      </c>
      <c r="L26" t="s">
        <v>102</v>
      </c>
      <c r="M26" s="142" t="s">
        <v>759</v>
      </c>
      <c r="N26" t="s">
        <v>62</v>
      </c>
      <c r="O26" t="s">
        <v>1221</v>
      </c>
      <c r="P26" s="133">
        <v>11182</v>
      </c>
      <c r="Q26" s="133">
        <v>3.8807</v>
      </c>
      <c r="R26" s="133">
        <v>4043.5</v>
      </c>
      <c r="S26" s="133"/>
      <c r="T26" s="133">
        <v>1754.63588</v>
      </c>
      <c r="U26" s="136">
        <v>1.0843999999999999E-2</v>
      </c>
      <c r="V26" s="136">
        <v>2.2141999999999998E-2</v>
      </c>
      <c r="W26" s="136">
        <v>1.7899000000000002E-2</v>
      </c>
    </row>
    <row r="27" spans="1:23" x14ac:dyDescent="0.2">
      <c r="A27">
        <v>507</v>
      </c>
      <c r="B27">
        <v>507</v>
      </c>
      <c r="C27" t="s">
        <v>1318</v>
      </c>
      <c r="D27" t="s">
        <v>1319</v>
      </c>
      <c r="E27" t="s">
        <v>430</v>
      </c>
      <c r="F27" t="s">
        <v>1320</v>
      </c>
      <c r="G27" t="s">
        <v>1321</v>
      </c>
      <c r="H27" t="s">
        <v>76</v>
      </c>
      <c r="I27" t="s">
        <v>235</v>
      </c>
      <c r="J27" t="s">
        <v>61</v>
      </c>
      <c r="K27" t="s">
        <v>1166</v>
      </c>
      <c r="L27" t="s">
        <v>494</v>
      </c>
      <c r="M27" s="142" t="s">
        <v>759</v>
      </c>
      <c r="N27" t="s">
        <v>62</v>
      </c>
      <c r="O27" t="s">
        <v>1215</v>
      </c>
      <c r="P27" s="133">
        <v>1455</v>
      </c>
      <c r="Q27" s="133">
        <v>3.306</v>
      </c>
      <c r="R27" s="133">
        <v>8909</v>
      </c>
      <c r="S27" s="133"/>
      <c r="T27" s="133">
        <v>428.54338999999999</v>
      </c>
      <c r="U27" s="136">
        <v>1.85E-4</v>
      </c>
      <c r="V27" s="136">
        <v>5.4070000000000003E-3</v>
      </c>
      <c r="W27" s="136">
        <v>4.3709999999999999E-3</v>
      </c>
    </row>
    <row r="28" spans="1:23" x14ac:dyDescent="0.2">
      <c r="A28">
        <v>507</v>
      </c>
      <c r="B28">
        <v>507</v>
      </c>
      <c r="C28" t="s">
        <v>1302</v>
      </c>
      <c r="D28" t="s">
        <v>1303</v>
      </c>
      <c r="E28" t="s">
        <v>430</v>
      </c>
      <c r="F28" t="s">
        <v>1322</v>
      </c>
      <c r="G28" t="s">
        <v>1323</v>
      </c>
      <c r="H28" t="s">
        <v>76</v>
      </c>
      <c r="I28" t="s">
        <v>235</v>
      </c>
      <c r="J28" t="s">
        <v>61</v>
      </c>
      <c r="K28" t="s">
        <v>166</v>
      </c>
      <c r="L28" t="s">
        <v>494</v>
      </c>
      <c r="M28" s="142" t="s">
        <v>759</v>
      </c>
      <c r="N28" t="s">
        <v>62</v>
      </c>
      <c r="O28" t="s">
        <v>1215</v>
      </c>
      <c r="P28" s="133">
        <v>19390</v>
      </c>
      <c r="Q28" s="133">
        <v>3.306</v>
      </c>
      <c r="R28" s="133">
        <v>2120</v>
      </c>
      <c r="S28" s="133"/>
      <c r="T28" s="133">
        <v>1358.99081</v>
      </c>
      <c r="U28" s="136">
        <v>9.2E-5</v>
      </c>
      <c r="V28" s="136">
        <v>1.7149000000000001E-2</v>
      </c>
      <c r="W28" s="136">
        <v>1.3863E-2</v>
      </c>
    </row>
    <row r="29" spans="1:23" x14ac:dyDescent="0.2">
      <c r="A29">
        <v>507</v>
      </c>
      <c r="B29">
        <v>507</v>
      </c>
      <c r="C29" t="s">
        <v>1324</v>
      </c>
      <c r="D29" t="s">
        <v>1325</v>
      </c>
      <c r="E29" t="s">
        <v>430</v>
      </c>
      <c r="F29" t="s">
        <v>1326</v>
      </c>
      <c r="G29" t="s">
        <v>1327</v>
      </c>
      <c r="H29" t="s">
        <v>76</v>
      </c>
      <c r="I29" t="s">
        <v>235</v>
      </c>
      <c r="J29" t="s">
        <v>61</v>
      </c>
      <c r="K29" t="s">
        <v>314</v>
      </c>
      <c r="L29" t="s">
        <v>476</v>
      </c>
      <c r="M29" s="142" t="s">
        <v>759</v>
      </c>
      <c r="N29" t="s">
        <v>62</v>
      </c>
      <c r="O29" t="s">
        <v>1215</v>
      </c>
      <c r="P29" s="133">
        <v>3446</v>
      </c>
      <c r="Q29" s="133">
        <v>3.306</v>
      </c>
      <c r="R29" s="133">
        <v>66930</v>
      </c>
      <c r="S29" s="133"/>
      <c r="T29" s="133">
        <v>7624.9841900000001</v>
      </c>
      <c r="U29" s="136">
        <v>3.0000000000000001E-6</v>
      </c>
      <c r="V29" s="136">
        <v>9.6221000000000001E-2</v>
      </c>
      <c r="W29" s="136">
        <v>7.7785000000000007E-2</v>
      </c>
    </row>
    <row r="30" spans="1:23" x14ac:dyDescent="0.2">
      <c r="A30">
        <v>507</v>
      </c>
      <c r="B30">
        <v>507</v>
      </c>
      <c r="C30" t="s">
        <v>1328</v>
      </c>
      <c r="D30" t="s">
        <v>1315</v>
      </c>
      <c r="E30" t="s">
        <v>430</v>
      </c>
      <c r="F30" t="s">
        <v>1329</v>
      </c>
      <c r="G30" t="s">
        <v>1330</v>
      </c>
      <c r="H30" t="s">
        <v>76</v>
      </c>
      <c r="I30" t="s">
        <v>235</v>
      </c>
      <c r="J30" t="s">
        <v>61</v>
      </c>
      <c r="K30" t="s">
        <v>316</v>
      </c>
      <c r="L30" t="s">
        <v>494</v>
      </c>
      <c r="M30" s="142" t="s">
        <v>759</v>
      </c>
      <c r="N30" t="s">
        <v>62</v>
      </c>
      <c r="O30" t="s">
        <v>1215</v>
      </c>
      <c r="P30" s="133">
        <v>7613</v>
      </c>
      <c r="Q30" s="133">
        <v>3.306</v>
      </c>
      <c r="R30" s="133">
        <v>13492</v>
      </c>
      <c r="S30" s="133"/>
      <c r="T30" s="133">
        <v>3395.7445400000001</v>
      </c>
      <c r="U30" s="136">
        <v>1.46E-4</v>
      </c>
      <c r="V30" s="136">
        <v>4.2851E-2</v>
      </c>
      <c r="W30" s="136">
        <v>3.4640999999999998E-2</v>
      </c>
    </row>
    <row r="31" spans="1:23" x14ac:dyDescent="0.2">
      <c r="A31">
        <v>507</v>
      </c>
      <c r="B31">
        <v>507</v>
      </c>
      <c r="C31" t="s">
        <v>1302</v>
      </c>
      <c r="D31" t="s">
        <v>1303</v>
      </c>
      <c r="E31" t="s">
        <v>430</v>
      </c>
      <c r="F31" t="s">
        <v>1331</v>
      </c>
      <c r="G31" t="s">
        <v>1332</v>
      </c>
      <c r="H31" t="s">
        <v>76</v>
      </c>
      <c r="I31" t="s">
        <v>235</v>
      </c>
      <c r="J31" t="s">
        <v>61</v>
      </c>
      <c r="K31" t="s">
        <v>317</v>
      </c>
      <c r="L31" t="s">
        <v>486</v>
      </c>
      <c r="M31" s="142" t="s">
        <v>759</v>
      </c>
      <c r="N31" t="s">
        <v>62</v>
      </c>
      <c r="O31" t="s">
        <v>1215</v>
      </c>
      <c r="P31" s="133">
        <v>160362</v>
      </c>
      <c r="Q31" s="133">
        <v>3.306</v>
      </c>
      <c r="R31" s="133">
        <v>688.7</v>
      </c>
      <c r="S31" s="133"/>
      <c r="T31" s="133">
        <v>3651.1896900000002</v>
      </c>
      <c r="U31" s="136">
        <v>8.6399999999999997E-4</v>
      </c>
      <c r="V31" s="136">
        <v>4.6074999999999998E-2</v>
      </c>
      <c r="W31" s="136">
        <v>3.7247000000000002E-2</v>
      </c>
    </row>
    <row r="32" spans="1:23" x14ac:dyDescent="0.2">
      <c r="A32">
        <v>507</v>
      </c>
      <c r="B32">
        <v>507</v>
      </c>
      <c r="C32" t="s">
        <v>1310</v>
      </c>
      <c r="D32" t="s">
        <v>1311</v>
      </c>
      <c r="E32" t="s">
        <v>430</v>
      </c>
      <c r="F32" t="s">
        <v>1333</v>
      </c>
      <c r="G32" t="s">
        <v>1334</v>
      </c>
      <c r="H32" t="s">
        <v>76</v>
      </c>
      <c r="I32" t="s">
        <v>235</v>
      </c>
      <c r="J32" t="s">
        <v>61</v>
      </c>
      <c r="K32" t="s">
        <v>314</v>
      </c>
      <c r="L32" t="s">
        <v>476</v>
      </c>
      <c r="M32" s="142" t="s">
        <v>759</v>
      </c>
      <c r="N32" t="s">
        <v>62</v>
      </c>
      <c r="O32" t="s">
        <v>1215</v>
      </c>
      <c r="P32" s="133">
        <v>2892</v>
      </c>
      <c r="Q32" s="133">
        <v>3.306</v>
      </c>
      <c r="R32" s="133">
        <v>66618</v>
      </c>
      <c r="S32" s="133">
        <v>5.2955699999999997</v>
      </c>
      <c r="T32" s="133">
        <v>6386.82215</v>
      </c>
      <c r="U32" s="136">
        <v>1.9999999999999999E-6</v>
      </c>
      <c r="V32" s="136">
        <v>8.0595E-2</v>
      </c>
      <c r="W32" s="136">
        <v>6.5153000000000003E-2</v>
      </c>
    </row>
    <row r="33" spans="1:23" x14ac:dyDescent="0.2">
      <c r="A33">
        <v>507</v>
      </c>
      <c r="B33">
        <v>507</v>
      </c>
      <c r="C33" t="s">
        <v>1335</v>
      </c>
      <c r="D33" t="s">
        <v>1336</v>
      </c>
      <c r="E33" t="s">
        <v>430</v>
      </c>
      <c r="F33" t="s">
        <v>1337</v>
      </c>
      <c r="G33" t="s">
        <v>1338</v>
      </c>
      <c r="H33" t="s">
        <v>76</v>
      </c>
      <c r="I33" t="s">
        <v>235</v>
      </c>
      <c r="J33" t="s">
        <v>61</v>
      </c>
      <c r="K33" t="s">
        <v>316</v>
      </c>
      <c r="L33" t="s">
        <v>494</v>
      </c>
      <c r="M33" s="142" t="s">
        <v>759</v>
      </c>
      <c r="N33" t="s">
        <v>62</v>
      </c>
      <c r="O33" t="s">
        <v>1215</v>
      </c>
      <c r="P33" s="133">
        <v>8390</v>
      </c>
      <c r="Q33" s="133">
        <v>3.306</v>
      </c>
      <c r="R33" s="133">
        <v>4303.63</v>
      </c>
      <c r="S33" s="135"/>
      <c r="T33" s="133">
        <v>1193.7111</v>
      </c>
      <c r="U33" s="136">
        <v>2.5999999999999998E-5</v>
      </c>
      <c r="V33" s="136">
        <v>1.5063E-2</v>
      </c>
      <c r="W33" s="136">
        <v>1.2177E-2</v>
      </c>
    </row>
    <row r="34" spans="1:23" x14ac:dyDescent="0.2">
      <c r="A34">
        <v>507</v>
      </c>
      <c r="B34">
        <v>507</v>
      </c>
      <c r="C34" t="s">
        <v>1339</v>
      </c>
      <c r="D34" t="s">
        <v>1340</v>
      </c>
      <c r="E34" t="s">
        <v>430</v>
      </c>
      <c r="F34" t="s">
        <v>1341</v>
      </c>
      <c r="G34" t="s">
        <v>1342</v>
      </c>
      <c r="H34" t="s">
        <v>76</v>
      </c>
      <c r="I34" t="s">
        <v>235</v>
      </c>
      <c r="J34" t="s">
        <v>61</v>
      </c>
      <c r="K34" t="s">
        <v>314</v>
      </c>
      <c r="L34" t="s">
        <v>501</v>
      </c>
      <c r="M34" s="142" t="s">
        <v>759</v>
      </c>
      <c r="N34" t="s">
        <v>62</v>
      </c>
      <c r="O34" t="s">
        <v>1215</v>
      </c>
      <c r="P34" s="133">
        <v>22122</v>
      </c>
      <c r="Q34" s="133">
        <v>3.306</v>
      </c>
      <c r="R34" s="133">
        <v>830.8</v>
      </c>
      <c r="S34" s="135"/>
      <c r="T34" s="133">
        <v>607.60834</v>
      </c>
      <c r="U34" s="136">
        <v>8.5084000000000007E-2</v>
      </c>
      <c r="V34" s="136">
        <v>7.6670000000000002E-3</v>
      </c>
      <c r="W34" s="136">
        <v>6.1980000000000004E-3</v>
      </c>
    </row>
    <row r="35" spans="1:23" x14ac:dyDescent="0.2">
      <c r="A35">
        <v>507</v>
      </c>
      <c r="B35">
        <v>507</v>
      </c>
      <c r="C35" t="s">
        <v>1343</v>
      </c>
      <c r="D35" t="s">
        <v>1344</v>
      </c>
      <c r="E35" t="s">
        <v>102</v>
      </c>
      <c r="F35" t="s">
        <v>1345</v>
      </c>
      <c r="G35" t="s">
        <v>1346</v>
      </c>
      <c r="H35" t="s">
        <v>76</v>
      </c>
      <c r="I35" t="s">
        <v>235</v>
      </c>
      <c r="J35" t="s">
        <v>61</v>
      </c>
      <c r="K35" t="s">
        <v>315</v>
      </c>
      <c r="L35" t="s">
        <v>476</v>
      </c>
      <c r="M35" s="142" t="s">
        <v>759</v>
      </c>
      <c r="N35" t="s">
        <v>62</v>
      </c>
      <c r="O35" t="s">
        <v>1222</v>
      </c>
      <c r="P35" s="133">
        <v>8062</v>
      </c>
      <c r="Q35" s="133">
        <v>4.4409000000000001</v>
      </c>
      <c r="R35" s="133">
        <v>1666.9</v>
      </c>
      <c r="S35" s="135"/>
      <c r="T35" s="133">
        <v>596.79242999999997</v>
      </c>
      <c r="U35" s="136">
        <v>2.1000000000000001E-4</v>
      </c>
      <c r="V35" s="136">
        <v>7.5310000000000004E-3</v>
      </c>
      <c r="W35" s="136">
        <v>6.0879999999999997E-3</v>
      </c>
    </row>
    <row r="36" spans="1:23" x14ac:dyDescent="0.2">
      <c r="A36">
        <v>507</v>
      </c>
      <c r="B36">
        <v>507</v>
      </c>
      <c r="C36" t="s">
        <v>1324</v>
      </c>
      <c r="D36" t="s">
        <v>1325</v>
      </c>
      <c r="E36" t="s">
        <v>430</v>
      </c>
      <c r="F36" t="s">
        <v>1347</v>
      </c>
      <c r="G36" t="s">
        <v>1348</v>
      </c>
      <c r="H36" t="s">
        <v>76</v>
      </c>
      <c r="I36" t="s">
        <v>235</v>
      </c>
      <c r="J36" t="s">
        <v>61</v>
      </c>
      <c r="K36" t="s">
        <v>316</v>
      </c>
      <c r="L36" t="s">
        <v>494</v>
      </c>
      <c r="M36" s="142" t="s">
        <v>759</v>
      </c>
      <c r="N36" t="s">
        <v>62</v>
      </c>
      <c r="O36" t="s">
        <v>1215</v>
      </c>
      <c r="P36" s="133">
        <v>3777</v>
      </c>
      <c r="Q36" s="133">
        <v>3.306</v>
      </c>
      <c r="R36" s="133">
        <v>12580</v>
      </c>
      <c r="S36" s="135"/>
      <c r="T36" s="133">
        <v>1570.83466</v>
      </c>
      <c r="U36" s="136">
        <v>3.0000000000000001E-6</v>
      </c>
      <c r="V36" s="136">
        <v>1.9821999999999999E-2</v>
      </c>
      <c r="W36" s="136">
        <v>1.6024E-2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2025-11-27T11:14:54Z</dcterms:modified>
</cp:coreProperties>
</file>