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4\"/>
    </mc:Choice>
  </mc:AlternateContent>
  <xr:revisionPtr revIDLastSave="0" documentId="13_ncr:1_{2A2DFE6F-F701-465D-A735-1DD3BFB680C5}" xr6:coauthVersionLast="36" xr6:coauthVersionMax="36" xr10:uidLastSave="{00000000-0000-0000-0000-000000000000}"/>
  <bookViews>
    <workbookView xWindow="0" yWindow="60" windowWidth="19440" windowHeight="1185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K13" i="3"/>
  <c r="J16" i="3" l="1"/>
  <c r="J14" i="3"/>
  <c r="J13" i="3"/>
  <c r="K18" i="3" l="1"/>
  <c r="D17" i="2" l="1"/>
  <c r="B15" i="2"/>
  <c r="B16" i="2"/>
  <c r="B17" i="2"/>
  <c r="B18" i="2"/>
  <c r="B14" i="2" l="1"/>
  <c r="D14" i="2"/>
  <c r="D20" i="2" s="1"/>
  <c r="B7" i="7" l="1"/>
  <c r="B8" i="7"/>
  <c r="B6" i="6"/>
  <c r="B7" i="6"/>
  <c r="B3" i="5"/>
  <c r="B4" i="5"/>
  <c r="B4" i="4"/>
  <c r="B5" i="4"/>
  <c r="B3" i="3"/>
  <c r="B4" i="3"/>
  <c r="C20" i="2"/>
  <c r="J18" i="3"/>
</calcChain>
</file>

<file path=xl/sharedStrings.xml><?xml version="1.0" encoding="utf-8"?>
<sst xmlns="http://schemas.openxmlformats.org/spreadsheetml/2006/main" count="87" uniqueCount="64">
  <si>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</si>
  <si>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</si>
  <si>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</si>
  <si>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</si>
  <si>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</si>
  <si>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</si>
  <si>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</si>
  <si>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</si>
  <si>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</si>
  <si>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</si>
  <si>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</si>
  <si>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</si>
  <si>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</si>
  <si>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</si>
  <si>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</si>
  <si>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</si>
  <si>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</si>
  <si>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</si>
  <si>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</si>
  <si>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</si>
  <si>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</si>
  <si>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</si>
  <si>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</si>
  <si>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</si>
  <si>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</si>
  <si>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</si>
  <si>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</si>
  <si>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</si>
  <si>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</si>
  <si>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</si>
  <si>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</si>
  <si>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</si>
  <si>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</si>
  <si>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</si>
  <si>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</si>
  <si>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</si>
  <si>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</si>
  <si>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</si>
  <si>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</si>
  <si>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</si>
  <si>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</si>
  <si>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</si>
  <si>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</si>
  <si>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</si>
  <si>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</si>
  <si>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</si>
  <si>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</si>
  <si>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</si>
  <si>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</si>
  <si>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</si>
  <si>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</si>
  <si>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</si>
  <si>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</si>
  <si>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31000185</t>
  </si>
  <si>
    <t>31000128</t>
  </si>
  <si>
    <t>מספר אישור: 360</t>
  </si>
  <si>
    <t>קרן הביטוח והפנסיה של פועלי בניין ועבודות ציבוריות אגודה שיתופית בע"מ ( בניהול מיוחד)</t>
  </si>
  <si>
    <t>סה"כ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</si>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</sst>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%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" fontId="0" fillId="0" borderId="0" xfId="0" applyNumberFormat="1"/>
    <xf numFmtId="4" fontId="0" fillId="0" borderId="5" xfId="0" applyNumberFormat="1" applyFill="1" applyBorder="1"/>
    <xf numFmtId="4" fontId="0" fillId="0" borderId="0" xfId="0" applyNumberFormat="1" applyFill="1"/>
    <xf numFmtId="10" fontId="12" fillId="0" borderId="0" xfId="0" applyNumberFormat="1" applyFont="1" applyAlignment="1">
      <alignment horizontal="center"/>
    </xf>
    <xf numFmtId="10" fontId="0" fillId="0" borderId="5" xfId="1" applyNumberFormat="1" applyFont="1" applyFill="1" applyBorder="1"/>
    <xf numFmtId="10" fontId="0" fillId="0" borderId="5" xfId="1" applyNumberFormat="1" applyFont="1" applyBorder="1"/>
    <xf numFmtId="10" fontId="10" fillId="0" borderId="5" xfId="1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165" fontId="0" fillId="0" borderId="0" xfId="0" applyNumberFormat="1" applyFont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showGridLines="0" showZeros="0" rightToLeft="1" tabSelected="1" workbookViewId="0">
      <selection activeCell="C23" sqref="C2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58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55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29.25" x14ac:dyDescent="0.25">
      <c r="B14" s="66" t="str">
        <f>'נספח 2'!B12</f>
        <v>חברת קרן באר שבע - מנית יסוד- חברת קרן באר שבע בע"מ*</v>
      </c>
      <c r="C14" s="70"/>
      <c r="D14" s="70">
        <f>'נספח 2'!K12</f>
        <v>0</v>
      </c>
      <c r="E14" s="71"/>
      <c r="F14" s="71"/>
      <c r="G14" s="71"/>
      <c r="H14" s="71"/>
      <c r="I14" s="71"/>
      <c r="J14" s="71"/>
      <c r="K14" s="72"/>
    </row>
    <row r="15" spans="1:11" ht="29.25" x14ac:dyDescent="0.25">
      <c r="B15" s="66" t="str">
        <f>'נספח 2'!B13</f>
        <v>חברת קרן באר שבע בעמ - מ- חברת קרן באר שבע בע"מ*</v>
      </c>
      <c r="C15" s="59">
        <v>6168</v>
      </c>
      <c r="D15" s="80">
        <v>1.885E-3</v>
      </c>
      <c r="E15" s="71"/>
      <c r="F15" s="71"/>
      <c r="G15" s="71"/>
      <c r="H15" s="71"/>
      <c r="I15" s="71"/>
      <c r="J15" s="71"/>
      <c r="K15" s="72"/>
    </row>
    <row r="16" spans="1:11" ht="15" x14ac:dyDescent="0.25">
      <c r="B16" s="66" t="str">
        <f>'נספח 2'!B14</f>
        <v>עובדי בנין (ק.פ.ב.) בעמ -- עובדי בנין (ק.פ.ב) בע"מ*</v>
      </c>
      <c r="C16" s="76">
        <v>20.824000000000002</v>
      </c>
      <c r="D16" s="80">
        <v>6.0000000000000002E-6</v>
      </c>
      <c r="E16" s="71"/>
      <c r="F16" s="71"/>
      <c r="G16" s="71"/>
      <c r="H16" s="71"/>
      <c r="I16" s="71"/>
      <c r="J16" s="71"/>
      <c r="K16" s="72"/>
    </row>
    <row r="17" spans="2:11" ht="29.25" x14ac:dyDescent="0.25">
      <c r="B17" s="66" t="str">
        <f>'נספח 2'!B15</f>
        <v>שקום פועלי בנין - מניות יסוד- שקום פועלי בנין חברה בע"מ*</v>
      </c>
      <c r="C17" s="70"/>
      <c r="D17" s="80">
        <f>'נספח 2'!K15</f>
        <v>0</v>
      </c>
      <c r="E17" s="71"/>
      <c r="F17" s="71"/>
      <c r="G17" s="71"/>
      <c r="H17" s="71"/>
      <c r="I17" s="71"/>
      <c r="J17" s="71"/>
      <c r="K17" s="72"/>
    </row>
    <row r="18" spans="2:11" ht="15" x14ac:dyDescent="0.25">
      <c r="B18" s="66" t="str">
        <f>'נספח 2'!B16</f>
        <v>שקום פועלי בנין -מר- שקום פועלי בנין חברה בע"מ*</v>
      </c>
      <c r="C18" s="59">
        <v>9254.59</v>
      </c>
      <c r="D18" s="80">
        <v>2.8289999999999999E-3</v>
      </c>
      <c r="E18" s="71"/>
      <c r="F18" s="71"/>
      <c r="G18" s="71"/>
      <c r="H18" s="71"/>
      <c r="I18" s="71"/>
      <c r="J18" s="71"/>
      <c r="K18" s="72"/>
    </row>
    <row r="19" spans="2:11" ht="15" x14ac:dyDescent="0.25">
      <c r="B19" s="66"/>
      <c r="C19" s="76"/>
      <c r="D19" s="84"/>
      <c r="E19" s="71"/>
      <c r="F19" s="71"/>
      <c r="G19" s="71"/>
      <c r="H19" s="71"/>
      <c r="I19" s="71"/>
      <c r="J19" s="71"/>
      <c r="K19" s="72"/>
    </row>
    <row r="20" spans="2:11" ht="15" x14ac:dyDescent="0.25">
      <c r="B20" s="30" t="s">
        <v>57</v>
      </c>
      <c r="C20" s="61">
        <f>SUM(C14:C19)</f>
        <v>15443.414000000001</v>
      </c>
      <c r="D20" s="80">
        <f>SUM(D14:D19)</f>
        <v>4.7200000000000002E-3</v>
      </c>
      <c r="E20" s="61"/>
      <c r="F20" s="61"/>
      <c r="G20" s="61"/>
      <c r="H20" s="61"/>
      <c r="I20" s="61"/>
      <c r="J20" s="61"/>
      <c r="K20" s="61"/>
    </row>
  </sheetData>
  <dataValidations count="1">
    <dataValidation allowBlank="1" showInputMessage="1" showErrorMessage="1" sqref="D19" xr:uid="{00000000-0002-0000-0F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9"/>
  <sheetViews>
    <sheetView showGridLines="0" showZeros="0" rightToLeft="1" workbookViewId="0">
      <selection activeCell="B2" sqref="B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1"/>
    </row>
    <row r="2" spans="2:11" ht="15" x14ac:dyDescent="0.2">
      <c r="B2" s="4" t="s">
        <v>59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360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53</v>
      </c>
      <c r="D12" s="51"/>
      <c r="E12" s="51"/>
      <c r="F12" s="51"/>
      <c r="G12" s="51"/>
      <c r="H12" s="51"/>
      <c r="I12" s="64">
        <v>0</v>
      </c>
      <c r="J12" s="64"/>
      <c r="K12" s="64">
        <v>0</v>
      </c>
    </row>
    <row r="13" spans="2:11" ht="15" x14ac:dyDescent="0.25">
      <c r="B13" s="63" t="s">
        <v>49</v>
      </c>
      <c r="C13" s="65">
        <v>31000193</v>
      </c>
      <c r="D13" s="51"/>
      <c r="E13" s="51"/>
      <c r="F13" s="51"/>
      <c r="G13" s="51"/>
      <c r="H13" s="51"/>
      <c r="I13" s="64">
        <v>0</v>
      </c>
      <c r="J13" s="77">
        <f>'נספח 1'!C15</f>
        <v>6168</v>
      </c>
      <c r="K13" s="80">
        <f>'נספח 1'!D15</f>
        <v>1.885E-3</v>
      </c>
    </row>
    <row r="14" spans="2:11" x14ac:dyDescent="0.2">
      <c r="B14" s="63" t="s">
        <v>50</v>
      </c>
      <c r="C14" s="65">
        <v>31000243</v>
      </c>
      <c r="D14" s="56"/>
      <c r="E14" s="56"/>
      <c r="F14" s="57"/>
      <c r="G14" s="58"/>
      <c r="H14" s="57"/>
      <c r="I14" s="64">
        <v>0</v>
      </c>
      <c r="J14" s="78">
        <f>'נספח 1'!C16</f>
        <v>20.824000000000002</v>
      </c>
      <c r="K14" s="81">
        <v>0</v>
      </c>
    </row>
    <row r="15" spans="2:11" x14ac:dyDescent="0.2">
      <c r="B15" s="63" t="s">
        <v>51</v>
      </c>
      <c r="C15" s="65" t="s">
        <v>54</v>
      </c>
      <c r="D15" s="56"/>
      <c r="E15" s="56"/>
      <c r="F15" s="57"/>
      <c r="G15" s="58"/>
      <c r="H15" s="57"/>
      <c r="I15" s="64">
        <v>0</v>
      </c>
      <c r="J15" s="64"/>
      <c r="K15" s="81">
        <v>0</v>
      </c>
    </row>
    <row r="16" spans="2:11" x14ac:dyDescent="0.2">
      <c r="B16" s="63" t="s">
        <v>52</v>
      </c>
      <c r="C16" s="65">
        <v>31000136</v>
      </c>
      <c r="D16" s="56"/>
      <c r="E16" s="56"/>
      <c r="F16" s="57"/>
      <c r="G16" s="58"/>
      <c r="H16" s="57"/>
      <c r="I16" s="64"/>
      <c r="J16" s="77">
        <f>'נספח 1'!C18</f>
        <v>9254.59</v>
      </c>
      <c r="K16" s="80">
        <f>'נספח 1'!D18</f>
        <v>2.8289999999999999E-3</v>
      </c>
    </row>
    <row r="17" spans="2:11" x14ac:dyDescent="0.2">
      <c r="B17" s="63"/>
      <c r="C17" s="65"/>
      <c r="D17" s="56"/>
      <c r="E17" s="56"/>
      <c r="F17" s="57"/>
      <c r="G17" s="58"/>
      <c r="H17" s="57"/>
      <c r="I17" s="64"/>
      <c r="J17" s="78"/>
      <c r="K17" s="80"/>
    </row>
    <row r="18" spans="2:11" x14ac:dyDescent="0.2">
      <c r="B18" s="67" t="s">
        <v>57</v>
      </c>
      <c r="C18" s="68"/>
      <c r="D18" s="68"/>
      <c r="E18" s="68"/>
      <c r="F18" s="68"/>
      <c r="G18" s="68"/>
      <c r="H18" s="68"/>
      <c r="I18" s="69"/>
      <c r="J18" s="83">
        <f>SUM(J7:J17)</f>
        <v>15443.414000000001</v>
      </c>
      <c r="K18" s="82">
        <f>SUM(K12:K17)</f>
        <v>4.7139999999999994E-3</v>
      </c>
    </row>
    <row r="19" spans="2:11" s="74" customFormat="1" ht="18" x14ac:dyDescent="0.25">
      <c r="B19" s="73"/>
      <c r="I19" s="75"/>
      <c r="J19" s="75"/>
      <c r="K19" s="75"/>
    </row>
    <row r="20" spans="2:11" s="74" customFormat="1" ht="18" x14ac:dyDescent="0.25">
      <c r="I20" s="75"/>
      <c r="J20" s="75"/>
      <c r="K20" s="75"/>
    </row>
    <row r="21" spans="2:11" ht="18" x14ac:dyDescent="0.25">
      <c r="I21" s="49"/>
      <c r="J21" s="49"/>
      <c r="K21" s="49"/>
    </row>
    <row r="22" spans="2:11" ht="18" x14ac:dyDescent="0.25">
      <c r="I22" s="49"/>
      <c r="J22" s="49"/>
      <c r="K22" s="49"/>
    </row>
    <row r="23" spans="2:11" ht="18" x14ac:dyDescent="0.25">
      <c r="I23" s="49"/>
      <c r="J23" s="79"/>
      <c r="K23" s="49"/>
    </row>
    <row r="24" spans="2:11" ht="18" x14ac:dyDescent="0.25">
      <c r="I24" s="49"/>
      <c r="J24" s="49"/>
      <c r="K24" s="49"/>
    </row>
    <row r="25" spans="2:11" ht="18" x14ac:dyDescent="0.25">
      <c r="I25" s="49"/>
      <c r="J25" s="49"/>
      <c r="K25" s="49"/>
    </row>
    <row r="26" spans="2:11" ht="18" x14ac:dyDescent="0.25">
      <c r="I26" s="49"/>
      <c r="J26" s="49"/>
      <c r="K26" s="49"/>
    </row>
    <row r="27" spans="2:11" ht="18" x14ac:dyDescent="0.25">
      <c r="I27" s="49"/>
      <c r="J27" s="49"/>
      <c r="K27" s="49"/>
    </row>
    <row r="28" spans="2:11" ht="18" x14ac:dyDescent="0.25">
      <c r="I28" s="49"/>
      <c r="J28" s="49"/>
      <c r="K28" s="49"/>
    </row>
    <row r="29" spans="2:11" ht="18" x14ac:dyDescent="0.25">
      <c r="I29" s="49"/>
      <c r="J29" s="49"/>
      <c r="K29" s="49"/>
    </row>
    <row r="30" spans="2:11" ht="18" x14ac:dyDescent="0.25">
      <c r="I30" s="49"/>
      <c r="J30" s="49"/>
      <c r="K30" s="49"/>
    </row>
    <row r="31" spans="2:11" ht="18" x14ac:dyDescent="0.25">
      <c r="I31" s="49"/>
      <c r="J31" s="49"/>
      <c r="K31" s="49"/>
    </row>
    <row r="32" spans="2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  <c r="K44" s="49"/>
    </row>
    <row r="45" spans="9:11" ht="18" x14ac:dyDescent="0.25">
      <c r="I45" s="49"/>
      <c r="J45" s="49"/>
      <c r="K45" s="49"/>
    </row>
    <row r="46" spans="9:11" ht="18" x14ac:dyDescent="0.25">
      <c r="I46" s="49"/>
      <c r="J46" s="49"/>
      <c r="K46" s="49"/>
    </row>
    <row r="47" spans="9:11" ht="18" x14ac:dyDescent="0.25">
      <c r="I47" s="49"/>
      <c r="J47" s="49"/>
      <c r="K47" s="49"/>
    </row>
    <row r="48" spans="9:11" ht="18" x14ac:dyDescent="0.25">
      <c r="I48" s="49"/>
      <c r="J48" s="49"/>
      <c r="K48" s="49"/>
    </row>
    <row r="49" spans="9:11" ht="18" x14ac:dyDescent="0.25">
      <c r="I49" s="49"/>
      <c r="J49" s="49"/>
      <c r="K49" s="49"/>
    </row>
    <row r="50" spans="9:11" ht="18" x14ac:dyDescent="0.25">
      <c r="I50" s="49"/>
      <c r="J50" s="49"/>
      <c r="K50" s="49"/>
    </row>
    <row r="51" spans="9:11" ht="18" x14ac:dyDescent="0.25">
      <c r="I51" s="49"/>
      <c r="J51" s="49"/>
    </row>
    <row r="52" spans="9:11" ht="18" x14ac:dyDescent="0.25">
      <c r="I52" s="49"/>
    </row>
    <row r="53" spans="9:11" ht="18" x14ac:dyDescent="0.25">
      <c r="I53" s="49"/>
    </row>
    <row r="54" spans="9:11" ht="18" x14ac:dyDescent="0.25">
      <c r="I54" s="49"/>
    </row>
    <row r="55" spans="9:11" ht="18" x14ac:dyDescent="0.25">
      <c r="I55" s="49"/>
    </row>
    <row r="56" spans="9:11" ht="18" x14ac:dyDescent="0.25">
      <c r="I56" s="49"/>
    </row>
    <row r="57" spans="9:11" ht="18" x14ac:dyDescent="0.25">
      <c r="I57" s="49"/>
    </row>
    <row r="58" spans="9:11" ht="18" x14ac:dyDescent="0.25">
      <c r="I58" s="49"/>
    </row>
    <row r="59" spans="9:11" ht="18" x14ac:dyDescent="0.25">
      <c r="I59" s="49"/>
    </row>
    <row r="60" spans="9:11" ht="18" x14ac:dyDescent="0.25">
      <c r="I60" s="49"/>
    </row>
    <row r="61" spans="9:11" ht="18" x14ac:dyDescent="0.25">
      <c r="I61" s="49"/>
    </row>
    <row r="62" spans="9:11" ht="18" x14ac:dyDescent="0.25">
      <c r="I62" s="49"/>
    </row>
    <row r="63" spans="9:11" ht="18" x14ac:dyDescent="0.25">
      <c r="I63" s="49"/>
    </row>
    <row r="64" spans="9:11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  <row r="83" spans="9:9" ht="18" x14ac:dyDescent="0.25">
      <c r="I83" s="49"/>
    </row>
    <row r="84" spans="9:9" ht="18" x14ac:dyDescent="0.25">
      <c r="I84" s="49"/>
    </row>
    <row r="85" spans="9:9" ht="18" x14ac:dyDescent="0.25">
      <c r="I85" s="49"/>
    </row>
    <row r="86" spans="9:9" ht="18" x14ac:dyDescent="0.25">
      <c r="I86" s="49"/>
    </row>
    <row r="87" spans="9:9" ht="18" x14ac:dyDescent="0.25">
      <c r="I87" s="49"/>
    </row>
    <row r="88" spans="9:9" ht="18" x14ac:dyDescent="0.25">
      <c r="I88" s="49"/>
    </row>
    <row r="89" spans="9:9" ht="18" x14ac:dyDescent="0.25">
      <c r="I89" s="49"/>
    </row>
  </sheetData>
  <dataValidations count="1">
    <dataValidation allowBlank="1" showInputMessage="1" showErrorMessage="1" sqref="J13:J14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16" sqref="B16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60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הביטוח והפנסיה של פועלי בניין ועבודות ציבוריות אגודה שיתופית בע"מ ( 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360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2" sqref="B2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61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360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C25" sqref="C25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62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הביטוח והפנסיה של פועלי בניין ועבודות ציבוריות אגודה שיתופית בע"מ ( 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360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D16" sqref="D16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63</v>
      </c>
      <c r="C6" s="39"/>
      <c r="D6" s="39"/>
      <c r="E6" s="39"/>
      <c r="F6" s="39"/>
    </row>
    <row r="7" spans="2:8" ht="15" x14ac:dyDescent="0.2">
      <c r="B7" s="4" t="str">
        <f>'נספח 1'!B6</f>
        <v>קרן הביטוח והפנסיה של פועלי בניין ועבודות ציבוריות אגודה שיתופית בע"מ ( 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360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21e3d994-461f-4904-b5d3-a3b49fb448a4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0B10FADA-9D34-4C2D-8090-B9DB555D658B"/>
    <ds:schemaRef ds:uri="0b10fada-9d34-4c2d-8090-b9db555d658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לילך סלוניקו ויסלטר</cp:lastModifiedBy>
  <dcterms:created xsi:type="dcterms:W3CDTF">2017-03-07T07:02:21Z</dcterms:created>
  <dcterms:modified xsi:type="dcterms:W3CDTF">2025-02-09T07:20:27Z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