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0"/>
  <workbookPr defaultThemeVersion="124226"/>
  <mc:AlternateContent xmlns:mc="http://schemas.openxmlformats.org/markup-compatibility/2006">
    <mc:Choice Requires="x15">
      <x15ac:absPath xmlns:x15ac="http://schemas.microsoft.com/office/spreadsheetml/2010/11/ac" url="C:\Users\ishlefer\Desktop\"/>
    </mc:Choice>
  </mc:AlternateContent>
  <xr:revisionPtr revIDLastSave="0" documentId="13_ncr:1_{012DDDF2-5D6D-4566-902C-47B1A8233DE3}" xr6:coauthVersionLast="36" xr6:coauthVersionMax="36" xr10:uidLastSave="{00000000-0000-0000-0000-000000000000}"/>
  <bookViews>
    <workbookView xWindow="480" yWindow="465" windowWidth="18000" windowHeight="11040" tabRatio="957" firstSheet="11" activeTab="11" xr2:uid="{00000000-000D-0000-FFFF-FFFF00000000}"/>
  </bookViews>
  <sheets>
    <sheet name="קובץ לוועדת השקעות" sheetId="15" state="hidden" r:id="rId1"/>
    <sheet name="מצגת Q3" sheetId="30" state="hidden" r:id="rId2"/>
    <sheet name="דף הסבר" sheetId="29" state="hidden" r:id="rId3"/>
    <sheet name="מבטחים-אוצר" sheetId="1" state="hidden" r:id="rId4"/>
    <sheet name="מקפת-אוצר" sheetId="2" state="hidden" r:id="rId5"/>
    <sheet name="קגמ-אוצר" sheetId="3" state="hidden" r:id="rId6"/>
    <sheet name="הדסה-אוצר" sheetId="5" state="hidden" r:id="rId7"/>
    <sheet name="בנין פנסיה- אוצר" sheetId="6" state="hidden" r:id="rId8"/>
    <sheet name="חקלאים-אוצר" sheetId="8" state="hidden" r:id="rId9"/>
    <sheet name="אגד פנסיה+פרמיה- אוצר" sheetId="10" state="hidden" r:id="rId10"/>
    <sheet name="מבטחים מחלה- אוצר" sheetId="11" state="hidden" r:id="rId11"/>
    <sheet name="מבטחים מחלה-אוצר שנתי   " sheetId="67" r:id="rId12"/>
    <sheet name="מבטחים מחלה 31.12.23 נספח 2 " sheetId="69" r:id="rId13"/>
    <sheet name="מבטחים מחלה 31.12.23 נספח 3 " sheetId="70" r:id="rId14"/>
    <sheet name="בנין מטרות- אוצר" sheetId="12" state="hidden" r:id="rId15"/>
    <sheet name="מקפת מטרות- אוצר" sheetId="13" state="hidden" r:id="rId16"/>
    <sheet name="חקלאים מטרות- אוצר" sheetId="14" state="hidden" r:id="rId17"/>
    <sheet name="מבטחים מחלה נספח 2" sheetId="18" state="hidden" r:id="rId18"/>
    <sheet name="מבטחים מחלה נספח 3" sheetId="19" state="hidden" r:id="rId19"/>
    <sheet name="בנין מטרות נספח 1" sheetId="20" state="hidden" r:id="rId20"/>
    <sheet name="בנין מטרות נספח 2" sheetId="21" state="hidden" r:id="rId21"/>
    <sheet name="בנין מטרות נספח 3" sheetId="22" state="hidden" r:id="rId22"/>
    <sheet name="מקפת מטרות נספח 1" sheetId="23" state="hidden" r:id="rId23"/>
    <sheet name="מקפת מטרות נספח 2" sheetId="24" state="hidden" r:id="rId24"/>
    <sheet name="מקפת מטרות נספח 3" sheetId="25" state="hidden" r:id="rId25"/>
    <sheet name="חקלאים מטרות נספח 1" sheetId="26" state="hidden" r:id="rId26"/>
    <sheet name="חקלאים מטרות נספח 2" sheetId="27" state="hidden" r:id="rId27"/>
    <sheet name="חקלאים מטרות נספח 3" sheetId="28" state="hidden" r:id="rId28"/>
  </sheets>
  <externalReferences>
    <externalReference r:id="rId29"/>
    <externalReference r:id="rId30"/>
  </externalReferences>
  <definedNames>
    <definedName name="_xlnm._FilterDatabase" localSheetId="12" hidden="1">'מבטחים מחלה 31.12.23 נספח 2 '!$G$11:$H$35</definedName>
    <definedName name="_xlnm.Print_Area" localSheetId="11">'מבטחים מחלה-אוצר שנתי   '!$A$1:$G$65</definedName>
    <definedName name="חודש">[1]!חודש</definedName>
    <definedName name="מנפיקים">[2]מנפיקים!$A$2:$D$84</definedName>
    <definedName name="סכום">[1]!סכום</definedName>
    <definedName name="קדוד">[1]!קדוד</definedName>
    <definedName name="קרן">[1]!קרן</definedName>
  </definedNames>
  <calcPr calcId="191029"/>
</workbook>
</file>

<file path=xl/calcChain.xml><?xml version="1.0" encoding="utf-8"?>
<calcChain xmlns="http://schemas.openxmlformats.org/spreadsheetml/2006/main">
  <c r="AS17" i="15" l="1"/>
  <c r="AR17" i="15"/>
  <c r="AR29" i="15"/>
  <c r="AR19" i="15" s="1"/>
  <c r="AR10" i="15" l="1"/>
  <c r="AR18" i="15" s="1"/>
  <c r="AP24" i="15" l="1"/>
  <c r="AP16" i="15" s="1"/>
  <c r="AP23" i="15"/>
  <c r="AP15" i="15" s="1"/>
  <c r="AP22" i="15"/>
  <c r="AP14" i="15" s="1"/>
  <c r="AJ24" i="15"/>
  <c r="AJ23" i="15"/>
  <c r="AJ22" i="15"/>
  <c r="AE24" i="15"/>
  <c r="AE23" i="15"/>
  <c r="AE22" i="15"/>
  <c r="Z24" i="15"/>
  <c r="Z23" i="15"/>
  <c r="Z22" i="15"/>
  <c r="U24" i="15"/>
  <c r="U23" i="15"/>
  <c r="U22" i="15"/>
  <c r="U21" i="15"/>
  <c r="P24" i="15"/>
  <c r="P23" i="15"/>
  <c r="P22" i="15"/>
  <c r="P21" i="15"/>
  <c r="K24" i="15"/>
  <c r="K23" i="15"/>
  <c r="K22" i="15"/>
  <c r="K21" i="15"/>
  <c r="F24" i="15"/>
  <c r="F23" i="15"/>
  <c r="F22" i="15"/>
  <c r="E22" i="15"/>
  <c r="AX23" i="15" l="1"/>
  <c r="AX24" i="15"/>
  <c r="AX22" i="15"/>
  <c r="F21" i="15" l="1"/>
  <c r="AE21" i="15"/>
  <c r="AJ21" i="15"/>
  <c r="AP21" i="15"/>
  <c r="AP13" i="15" s="1"/>
  <c r="Z21" i="15"/>
  <c r="AX21" i="15" l="1"/>
  <c r="AX28" i="15" l="1"/>
  <c r="AX11" i="15" l="1"/>
  <c r="AX8" i="15"/>
  <c r="AX7" i="15"/>
  <c r="AS10" i="15"/>
  <c r="AP10" i="15"/>
  <c r="AE10" i="15"/>
  <c r="Z10" i="15"/>
  <c r="U10" i="15" l="1"/>
  <c r="P10" i="15"/>
  <c r="K10" i="15"/>
  <c r="F10" i="15"/>
  <c r="AX6" i="15"/>
  <c r="AX5" i="15"/>
  <c r="AS27" i="15" l="1"/>
  <c r="AS29" i="15" s="1"/>
  <c r="AP27" i="15"/>
  <c r="AJ27" i="15"/>
  <c r="AE27" i="15"/>
  <c r="Z27" i="15"/>
  <c r="U27" i="15"/>
  <c r="P27" i="15"/>
  <c r="K27" i="15"/>
  <c r="F27" i="15"/>
  <c r="AS19" i="15" l="1"/>
  <c r="AS18" i="15"/>
  <c r="AX27" i="15"/>
  <c r="AP26" i="15" l="1"/>
  <c r="AP18" i="15" s="1"/>
  <c r="AJ26" i="15"/>
  <c r="AE26" i="15"/>
  <c r="Z26" i="15"/>
  <c r="U26" i="15"/>
  <c r="P26" i="15"/>
  <c r="K26" i="15"/>
  <c r="F26" i="15"/>
  <c r="AP25" i="15"/>
  <c r="AJ25" i="15"/>
  <c r="AE25" i="15"/>
  <c r="Z25" i="15"/>
  <c r="U25" i="15"/>
  <c r="P25" i="15"/>
  <c r="K25" i="15"/>
  <c r="F25" i="15"/>
  <c r="AJ9" i="15"/>
  <c r="AJ10" i="15" s="1"/>
  <c r="AX10" i="15" s="1"/>
  <c r="AX9" i="15" l="1"/>
  <c r="AX25" i="15"/>
  <c r="AX26" i="15"/>
  <c r="AP29" i="15"/>
  <c r="AP19" i="15" s="1"/>
  <c r="AJ29" i="15"/>
  <c r="AE29" i="15"/>
  <c r="Z29" i="15"/>
  <c r="U29" i="15"/>
  <c r="P29" i="15"/>
  <c r="K29" i="15"/>
  <c r="F29" i="15"/>
  <c r="AX29" i="15" l="1"/>
  <c r="E109" i="30" l="1"/>
  <c r="E110" i="30"/>
  <c r="E111" i="30"/>
  <c r="E112" i="30"/>
  <c r="E113" i="30"/>
  <c r="E114" i="30"/>
  <c r="E115" i="30"/>
  <c r="E116" i="30"/>
  <c r="E117" i="30"/>
  <c r="E108" i="30"/>
  <c r="L12" i="30"/>
  <c r="L10" i="30"/>
  <c r="L9" i="30"/>
  <c r="L8" i="30"/>
  <c r="L7" i="30"/>
  <c r="L6" i="30"/>
  <c r="L5" i="30"/>
  <c r="L4" i="30"/>
  <c r="D11" i="30"/>
  <c r="D10" i="30"/>
  <c r="D9" i="30"/>
  <c r="D8" i="30"/>
  <c r="D7" i="30"/>
  <c r="E23" i="15" l="1"/>
  <c r="E15" i="15" s="1"/>
  <c r="AO22" i="15"/>
  <c r="AI22" i="15"/>
  <c r="D4" i="30"/>
  <c r="F25" i="30"/>
  <c r="E25" i="30"/>
  <c r="G24" i="30"/>
  <c r="G23" i="30"/>
  <c r="G22" i="30"/>
  <c r="G21" i="30"/>
  <c r="AO14" i="15" l="1"/>
  <c r="D6" i="30"/>
  <c r="AW22" i="15"/>
  <c r="E14" i="15"/>
  <c r="AI14" i="15"/>
  <c r="D5" i="30"/>
  <c r="G25" i="30"/>
  <c r="AW28" i="15"/>
  <c r="D12" i="30" l="1"/>
  <c r="D27" i="29"/>
  <c r="D28" i="29"/>
  <c r="D29" i="29"/>
  <c r="D26" i="29"/>
  <c r="B30" i="29"/>
  <c r="C30" i="29"/>
  <c r="AO27" i="15"/>
  <c r="E6" i="30" s="1"/>
  <c r="AO26" i="15"/>
  <c r="AO25" i="15"/>
  <c r="AO24" i="15"/>
  <c r="AO16" i="15" s="1"/>
  <c r="AO23" i="15"/>
  <c r="AO21" i="15"/>
  <c r="AI27" i="15"/>
  <c r="E5" i="30" s="1"/>
  <c r="AI26" i="15"/>
  <c r="AI25" i="15"/>
  <c r="AJ17" i="15" s="1"/>
  <c r="AI24" i="15"/>
  <c r="AI16" i="15" s="1"/>
  <c r="AI23" i="15"/>
  <c r="AI21" i="15"/>
  <c r="AD27" i="15"/>
  <c r="E11" i="30" s="1"/>
  <c r="AD26" i="15"/>
  <c r="AD25" i="15"/>
  <c r="AD24" i="15"/>
  <c r="AD23" i="15"/>
  <c r="AD21" i="15"/>
  <c r="Y27" i="15"/>
  <c r="E7" i="30" s="1"/>
  <c r="Y26" i="15"/>
  <c r="Y25" i="15"/>
  <c r="Y24" i="15"/>
  <c r="Y23" i="15"/>
  <c r="Y21" i="15"/>
  <c r="T27" i="15"/>
  <c r="E10" i="30" s="1"/>
  <c r="T26" i="15"/>
  <c r="T25" i="15"/>
  <c r="T24" i="15"/>
  <c r="T23" i="15"/>
  <c r="T21" i="15"/>
  <c r="O27" i="15"/>
  <c r="E9" i="30" s="1"/>
  <c r="O26" i="15"/>
  <c r="O25" i="15"/>
  <c r="O24" i="15"/>
  <c r="O23" i="15"/>
  <c r="O21" i="15"/>
  <c r="J27" i="15"/>
  <c r="E8" i="30" s="1"/>
  <c r="J26" i="15"/>
  <c r="J25" i="15"/>
  <c r="J24" i="15"/>
  <c r="J23" i="15"/>
  <c r="J21" i="15"/>
  <c r="E27" i="15"/>
  <c r="E4" i="30" s="1"/>
  <c r="E26" i="15"/>
  <c r="E25" i="15"/>
  <c r="E24" i="15"/>
  <c r="E21" i="15"/>
  <c r="AO10" i="15"/>
  <c r="AI10" i="15"/>
  <c r="AD10" i="15"/>
  <c r="Y10" i="15"/>
  <c r="T10" i="15"/>
  <c r="O10" i="15"/>
  <c r="J10" i="15"/>
  <c r="E10" i="15"/>
  <c r="AW7" i="15"/>
  <c r="AW9" i="15"/>
  <c r="E29" i="15" l="1"/>
  <c r="E19" i="15" s="1"/>
  <c r="I4" i="30" s="1"/>
  <c r="AW23" i="15"/>
  <c r="AW15" i="15" s="1"/>
  <c r="J18" i="15"/>
  <c r="T18" i="15"/>
  <c r="AD18" i="15"/>
  <c r="AW10" i="15"/>
  <c r="AO18" i="15"/>
  <c r="B10" i="30"/>
  <c r="T29" i="15"/>
  <c r="T19" i="15" s="1"/>
  <c r="I10" i="30" s="1"/>
  <c r="B4" i="30"/>
  <c r="E13" i="15"/>
  <c r="AW26" i="15"/>
  <c r="E18" i="15"/>
  <c r="B9" i="30"/>
  <c r="O29" i="15"/>
  <c r="O19" i="15" s="1"/>
  <c r="I9" i="30" s="1"/>
  <c r="O18" i="15"/>
  <c r="Y13" i="15"/>
  <c r="Y29" i="15"/>
  <c r="Y19" i="15" s="1"/>
  <c r="I7" i="30" s="1"/>
  <c r="B7" i="30"/>
  <c r="Y18" i="15"/>
  <c r="AI13" i="15"/>
  <c r="AI29" i="15"/>
  <c r="AI19" i="15" s="1"/>
  <c r="I5" i="30" s="1"/>
  <c r="B5" i="30"/>
  <c r="AI18" i="15"/>
  <c r="F8" i="30"/>
  <c r="J17" i="15"/>
  <c r="C9" i="30"/>
  <c r="O15" i="15"/>
  <c r="F10" i="30"/>
  <c r="C7" i="30"/>
  <c r="Y15" i="15"/>
  <c r="F11" i="30"/>
  <c r="AI15" i="15"/>
  <c r="C5" i="30"/>
  <c r="F6" i="30"/>
  <c r="AW24" i="15"/>
  <c r="E16" i="15"/>
  <c r="C4" i="30"/>
  <c r="B8" i="30"/>
  <c r="J29" i="15"/>
  <c r="J19" i="15" s="1"/>
  <c r="I8" i="30" s="1"/>
  <c r="AD13" i="15"/>
  <c r="B11" i="30"/>
  <c r="AD29" i="15"/>
  <c r="AD19" i="15" s="1"/>
  <c r="I11" i="30" s="1"/>
  <c r="AO29" i="15"/>
  <c r="AO19" i="15" s="1"/>
  <c r="I6" i="30" s="1"/>
  <c r="B6" i="30"/>
  <c r="AO13" i="15"/>
  <c r="AW25" i="15"/>
  <c r="F4" i="30"/>
  <c r="E17" i="15"/>
  <c r="C8" i="30"/>
  <c r="J15" i="15"/>
  <c r="F9" i="30"/>
  <c r="C10" i="30"/>
  <c r="T15" i="15"/>
  <c r="F7" i="30"/>
  <c r="C11" i="30"/>
  <c r="AD15" i="15"/>
  <c r="AI17" i="15"/>
  <c r="F5" i="30"/>
  <c r="C6" i="30"/>
  <c r="AO15" i="15"/>
  <c r="AW21" i="15"/>
  <c r="AW27" i="15"/>
  <c r="E12" i="30" s="1"/>
  <c r="D30" i="29"/>
  <c r="AW8" i="15"/>
  <c r="AW6" i="15"/>
  <c r="AW14" i="15" s="1"/>
  <c r="AW5" i="15"/>
  <c r="AW18" i="15" l="1"/>
  <c r="AW11" i="15"/>
  <c r="G8" i="30"/>
  <c r="AW16" i="15"/>
  <c r="G5" i="30"/>
  <c r="G7" i="30"/>
  <c r="G10" i="30"/>
  <c r="AW13" i="15"/>
  <c r="B12" i="30"/>
  <c r="AW29" i="15"/>
  <c r="AW19" i="15" s="1"/>
  <c r="I12" i="30" s="1"/>
  <c r="G11" i="30"/>
  <c r="G9" i="30"/>
  <c r="F12" i="30"/>
  <c r="AW17" i="15"/>
  <c r="G6" i="30"/>
  <c r="G4" i="30"/>
  <c r="C12" i="30"/>
  <c r="G12" i="30" l="1"/>
  <c r="C10" i="15" l="1"/>
  <c r="D10" i="15"/>
  <c r="D30" i="28"/>
  <c r="C22" i="28"/>
  <c r="C30" i="28" s="1"/>
  <c r="C32" i="28" s="1"/>
  <c r="D18" i="28"/>
  <c r="C18" i="28"/>
  <c r="D19" i="27"/>
  <c r="C19" i="27"/>
  <c r="D12" i="27"/>
  <c r="C12" i="27"/>
  <c r="C32" i="27" l="1"/>
  <c r="D32" i="28"/>
  <c r="D34" i="26"/>
  <c r="C31" i="26"/>
  <c r="C35" i="26" s="1"/>
  <c r="D32" i="27"/>
  <c r="C34" i="26"/>
  <c r="D31" i="26"/>
  <c r="D35" i="26" s="1"/>
  <c r="D30" i="25"/>
  <c r="C30" i="25"/>
  <c r="D18" i="25"/>
  <c r="C18" i="25"/>
  <c r="D19" i="24"/>
  <c r="C19" i="24"/>
  <c r="D12" i="24"/>
  <c r="C12" i="24"/>
  <c r="D32" i="24" l="1"/>
  <c r="D31" i="23"/>
  <c r="D35" i="23" s="1"/>
  <c r="C31" i="23"/>
  <c r="C35" i="23" s="1"/>
  <c r="C32" i="24"/>
  <c r="C32" i="25"/>
  <c r="D32" i="25"/>
  <c r="D34" i="23"/>
  <c r="C34" i="23"/>
  <c r="D30" i="22"/>
  <c r="C30" i="22"/>
  <c r="D18" i="22"/>
  <c r="C18" i="22"/>
  <c r="D23" i="21"/>
  <c r="C23" i="21"/>
  <c r="D19" i="21"/>
  <c r="C19" i="21"/>
  <c r="D12" i="21"/>
  <c r="C12" i="21"/>
  <c r="D33" i="21" l="1"/>
  <c r="D32" i="22"/>
  <c r="C33" i="21"/>
  <c r="C32" i="22"/>
  <c r="C31" i="20"/>
  <c r="C35" i="20" s="1"/>
  <c r="D31" i="20"/>
  <c r="D35" i="20" s="1"/>
  <c r="D34" i="20"/>
  <c r="C34" i="20"/>
  <c r="D30" i="19"/>
  <c r="C30" i="19"/>
  <c r="D18" i="19"/>
  <c r="D32" i="19" s="1"/>
  <c r="C18" i="19"/>
  <c r="C33" i="18"/>
  <c r="D23" i="18"/>
  <c r="D19" i="18"/>
  <c r="D12" i="18"/>
  <c r="C32" i="19" l="1"/>
  <c r="D33" i="18"/>
  <c r="C26" i="14"/>
  <c r="C25" i="14"/>
  <c r="C23" i="14"/>
  <c r="C22" i="14"/>
  <c r="C21" i="14"/>
  <c r="C20" i="14"/>
  <c r="C19" i="14"/>
  <c r="C18" i="14"/>
  <c r="C17" i="14"/>
  <c r="C16" i="14"/>
  <c r="C14" i="14"/>
  <c r="C10" i="14"/>
  <c r="C7" i="14"/>
  <c r="C26" i="13"/>
  <c r="C25" i="13"/>
  <c r="C23" i="13"/>
  <c r="C22" i="13"/>
  <c r="C21" i="13"/>
  <c r="C20" i="13"/>
  <c r="C19" i="13"/>
  <c r="C18" i="13"/>
  <c r="C17" i="13"/>
  <c r="C16" i="13"/>
  <c r="C14" i="13"/>
  <c r="C10" i="13"/>
  <c r="C7" i="13"/>
  <c r="C26" i="12"/>
  <c r="C25" i="12"/>
  <c r="C23" i="12"/>
  <c r="C22" i="12"/>
  <c r="C21" i="12"/>
  <c r="C20" i="12"/>
  <c r="C19" i="12"/>
  <c r="C18" i="12"/>
  <c r="C17" i="12"/>
  <c r="C16" i="12"/>
  <c r="C14" i="12"/>
  <c r="C10" i="12"/>
  <c r="C7" i="12"/>
  <c r="C23" i="11"/>
  <c r="C22" i="11"/>
  <c r="C21" i="11"/>
  <c r="C20" i="11"/>
  <c r="C19" i="11"/>
  <c r="C18" i="11"/>
  <c r="C17" i="11"/>
  <c r="C16" i="11"/>
  <c r="C14" i="11"/>
  <c r="C10" i="11"/>
  <c r="C7" i="11"/>
  <c r="AN27" i="15" l="1"/>
  <c r="AM27" i="15"/>
  <c r="AN26" i="15"/>
  <c r="AM26" i="15"/>
  <c r="AN25" i="15"/>
  <c r="AM25" i="15"/>
  <c r="AN24" i="15"/>
  <c r="AM24" i="15"/>
  <c r="AN22" i="15"/>
  <c r="AM22" i="15"/>
  <c r="AN21" i="15"/>
  <c r="AM21" i="15"/>
  <c r="AH27" i="15"/>
  <c r="AG27" i="15"/>
  <c r="AH26" i="15"/>
  <c r="AG26" i="15"/>
  <c r="AH24" i="15"/>
  <c r="AG24" i="15"/>
  <c r="AH23" i="15"/>
  <c r="AG23" i="15"/>
  <c r="AH22" i="15"/>
  <c r="AG22" i="15"/>
  <c r="AH21" i="15"/>
  <c r="AG21" i="15"/>
  <c r="AC27" i="15"/>
  <c r="AB27" i="15"/>
  <c r="AC26" i="15"/>
  <c r="AB26" i="15"/>
  <c r="AC24" i="15"/>
  <c r="AB24" i="15"/>
  <c r="AC23" i="15"/>
  <c r="AB23" i="15"/>
  <c r="AC22" i="15"/>
  <c r="AB22" i="15"/>
  <c r="AC21" i="15"/>
  <c r="AB21" i="15"/>
  <c r="X27" i="15"/>
  <c r="W27" i="15"/>
  <c r="X26" i="15"/>
  <c r="W26" i="15"/>
  <c r="X25" i="15"/>
  <c r="W25" i="15"/>
  <c r="X24" i="15"/>
  <c r="W24" i="15"/>
  <c r="X23" i="15"/>
  <c r="W23" i="15"/>
  <c r="X22" i="15"/>
  <c r="W22" i="15"/>
  <c r="X21" i="15"/>
  <c r="W21" i="15"/>
  <c r="S27" i="15"/>
  <c r="R27" i="15"/>
  <c r="S26" i="15"/>
  <c r="R26" i="15"/>
  <c r="S25" i="15"/>
  <c r="R25" i="15"/>
  <c r="S24" i="15"/>
  <c r="R24" i="15"/>
  <c r="S23" i="15"/>
  <c r="R23" i="15"/>
  <c r="S22" i="15"/>
  <c r="R22" i="15"/>
  <c r="D21" i="15"/>
  <c r="S21" i="15"/>
  <c r="R21" i="15"/>
  <c r="N27" i="15"/>
  <c r="M27" i="15"/>
  <c r="N26" i="15"/>
  <c r="M26" i="15"/>
  <c r="N24" i="15"/>
  <c r="M24" i="15"/>
  <c r="N23" i="15"/>
  <c r="M23" i="15"/>
  <c r="N22" i="15"/>
  <c r="M22" i="15"/>
  <c r="N21" i="15"/>
  <c r="M21" i="15"/>
  <c r="I27" i="15"/>
  <c r="H27" i="15"/>
  <c r="I26" i="15"/>
  <c r="H26" i="15"/>
  <c r="I25" i="15"/>
  <c r="H25" i="15"/>
  <c r="H24" i="15"/>
  <c r="I21" i="15"/>
  <c r="H22" i="15"/>
  <c r="H21" i="15"/>
  <c r="I23" i="15"/>
  <c r="H23" i="15"/>
  <c r="C27" i="15"/>
  <c r="I24" i="15"/>
  <c r="I22" i="15"/>
  <c r="C7" i="1" l="1"/>
  <c r="C10" i="1"/>
  <c r="C14" i="1"/>
  <c r="C17" i="1"/>
  <c r="C16" i="1"/>
  <c r="C18" i="1"/>
  <c r="C18" i="10"/>
  <c r="C19" i="1"/>
  <c r="C19" i="10"/>
  <c r="C20" i="1"/>
  <c r="C21" i="1"/>
  <c r="C22" i="1"/>
  <c r="C23" i="1"/>
  <c r="C25" i="1"/>
  <c r="C26" i="1"/>
  <c r="C7" i="2"/>
  <c r="C10" i="8"/>
  <c r="C10" i="5"/>
  <c r="C14" i="8"/>
  <c r="C14" i="5"/>
  <c r="C17" i="8"/>
  <c r="C17" i="5"/>
  <c r="C16" i="8"/>
  <c r="C16" i="5"/>
  <c r="C18" i="8"/>
  <c r="C18" i="5"/>
  <c r="C19" i="8"/>
  <c r="C19" i="5"/>
  <c r="C20" i="8"/>
  <c r="C20" i="5"/>
  <c r="C22" i="8"/>
  <c r="C22" i="5"/>
  <c r="C23" i="8"/>
  <c r="C23" i="5"/>
  <c r="C25" i="8"/>
  <c r="C25" i="5"/>
  <c r="C26" i="8"/>
  <c r="C26" i="5"/>
  <c r="C7" i="8"/>
  <c r="C7" i="5"/>
  <c r="C10" i="6"/>
  <c r="C10" i="3"/>
  <c r="C14" i="6"/>
  <c r="C14" i="3"/>
  <c r="C17" i="6"/>
  <c r="C16" i="6"/>
  <c r="C16" i="3"/>
  <c r="C18" i="6"/>
  <c r="C18" i="3"/>
  <c r="C19" i="6"/>
  <c r="C19" i="3"/>
  <c r="C20" i="6"/>
  <c r="C20" i="3"/>
  <c r="C22" i="6"/>
  <c r="C22" i="3"/>
  <c r="C23" i="6"/>
  <c r="C25" i="6"/>
  <c r="C25" i="3"/>
  <c r="C26" i="6"/>
  <c r="C26" i="3"/>
  <c r="C7" i="6"/>
  <c r="C7" i="3"/>
  <c r="C10" i="2"/>
  <c r="C14" i="2"/>
  <c r="C17" i="2"/>
  <c r="C16" i="2"/>
  <c r="C18" i="2"/>
  <c r="C19" i="2"/>
  <c r="C20" i="2"/>
  <c r="C22" i="2"/>
  <c r="C23" i="2"/>
  <c r="C25" i="2"/>
  <c r="C26" i="2"/>
  <c r="C17" i="3"/>
  <c r="AJ13" i="15"/>
  <c r="AJ15" i="15"/>
  <c r="P15" i="15"/>
  <c r="AJ14" i="15"/>
  <c r="AJ16" i="15"/>
  <c r="AE13" i="15"/>
  <c r="AE15" i="15"/>
  <c r="Z13" i="15"/>
  <c r="Z15" i="15"/>
  <c r="Z18" i="15"/>
  <c r="U15" i="15"/>
  <c r="K15" i="15"/>
  <c r="C22" i="10"/>
  <c r="C7" i="10"/>
  <c r="C25" i="10"/>
  <c r="C17" i="10"/>
  <c r="C16" i="10"/>
  <c r="C14" i="10"/>
  <c r="C21" i="8"/>
  <c r="C21" i="5"/>
  <c r="C10" i="10"/>
  <c r="C21" i="10"/>
  <c r="C20" i="10"/>
  <c r="C21" i="2"/>
  <c r="C21" i="3"/>
  <c r="C23" i="10"/>
  <c r="N29" i="15"/>
  <c r="M29" i="15"/>
  <c r="H29" i="15"/>
  <c r="I29" i="15"/>
  <c r="AJ18" i="15" l="1"/>
  <c r="P18" i="15"/>
  <c r="AE18" i="15"/>
  <c r="U18" i="15"/>
  <c r="K18" i="15"/>
  <c r="D27" i="15"/>
  <c r="D26" i="15"/>
  <c r="D25" i="15"/>
  <c r="D24" i="15"/>
  <c r="D23" i="15"/>
  <c r="D22" i="15"/>
  <c r="C26" i="15"/>
  <c r="C25" i="15"/>
  <c r="C24" i="15"/>
  <c r="C23" i="15"/>
  <c r="C22" i="15"/>
  <c r="C21" i="15"/>
  <c r="F13" i="15" s="1"/>
  <c r="P19" i="15" l="1"/>
  <c r="K9" i="30" s="1"/>
  <c r="H9" i="30"/>
  <c r="K19" i="15"/>
  <c r="K8" i="30" s="1"/>
  <c r="H8" i="30"/>
  <c r="F16" i="15"/>
  <c r="F14" i="15"/>
  <c r="F18" i="15"/>
  <c r="F17" i="15"/>
  <c r="F15" i="15"/>
  <c r="AN29" i="15"/>
  <c r="AN19" i="15" s="1"/>
  <c r="AM29" i="15"/>
  <c r="AH29" i="15"/>
  <c r="AH19" i="15" s="1"/>
  <c r="AG29" i="15"/>
  <c r="AC29" i="15"/>
  <c r="AC19" i="15" s="1"/>
  <c r="AB29" i="15"/>
  <c r="X29" i="15"/>
  <c r="X19" i="15" s="1"/>
  <c r="W29" i="15"/>
  <c r="S29" i="15"/>
  <c r="S19" i="15" s="1"/>
  <c r="R29" i="15"/>
  <c r="N19" i="15"/>
  <c r="M19" i="15"/>
  <c r="I19" i="15"/>
  <c r="H19" i="15"/>
  <c r="D29" i="15"/>
  <c r="D19" i="15" s="1"/>
  <c r="C29" i="15"/>
  <c r="AV28" i="15"/>
  <c r="AU28" i="15"/>
  <c r="AV27" i="15"/>
  <c r="AU27" i="15"/>
  <c r="AV26" i="15"/>
  <c r="AU26" i="15"/>
  <c r="AV25" i="15"/>
  <c r="AU25" i="15"/>
  <c r="AV24" i="15"/>
  <c r="AU24" i="15"/>
  <c r="AV23" i="15"/>
  <c r="AU23" i="15"/>
  <c r="AV22" i="15"/>
  <c r="AU22" i="15"/>
  <c r="AV21" i="15"/>
  <c r="AU21" i="15"/>
  <c r="AH17" i="15"/>
  <c r="AG17" i="15"/>
  <c r="R17" i="15"/>
  <c r="I17" i="15"/>
  <c r="H17" i="15"/>
  <c r="D17" i="15"/>
  <c r="C17" i="15"/>
  <c r="AN16" i="15"/>
  <c r="AM16" i="15"/>
  <c r="AH16" i="15"/>
  <c r="AG16" i="15"/>
  <c r="D16" i="15"/>
  <c r="C16" i="15"/>
  <c r="AN15" i="15"/>
  <c r="AM15" i="15"/>
  <c r="AH15" i="15"/>
  <c r="AG15" i="15"/>
  <c r="AC15" i="15"/>
  <c r="AB15" i="15"/>
  <c r="X15" i="15"/>
  <c r="W15" i="15"/>
  <c r="S15" i="15"/>
  <c r="R15" i="15"/>
  <c r="N15" i="15"/>
  <c r="M15" i="15"/>
  <c r="I15" i="15"/>
  <c r="H15" i="15"/>
  <c r="D15" i="15"/>
  <c r="C15" i="15"/>
  <c r="AN14" i="15"/>
  <c r="AM14" i="15"/>
  <c r="AH14" i="15"/>
  <c r="AG14" i="15"/>
  <c r="D14" i="15"/>
  <c r="C14" i="15"/>
  <c r="AN13" i="15"/>
  <c r="AM13" i="15"/>
  <c r="AH13" i="15"/>
  <c r="AG13" i="15"/>
  <c r="AC13" i="15"/>
  <c r="AB13" i="15"/>
  <c r="X13" i="15"/>
  <c r="W13" i="15"/>
  <c r="D13" i="15"/>
  <c r="C13" i="15"/>
  <c r="AN10" i="15"/>
  <c r="AN18" i="15" s="1"/>
  <c r="AM10" i="15"/>
  <c r="AM18" i="15" s="1"/>
  <c r="AH10" i="15"/>
  <c r="AH18" i="15" s="1"/>
  <c r="AG10" i="15"/>
  <c r="AG18" i="15" s="1"/>
  <c r="AC10" i="15"/>
  <c r="AC18" i="15" s="1"/>
  <c r="AB10" i="15"/>
  <c r="AB18" i="15" s="1"/>
  <c r="X10" i="15"/>
  <c r="X18" i="15" s="1"/>
  <c r="W10" i="15"/>
  <c r="W18" i="15" s="1"/>
  <c r="S10" i="15"/>
  <c r="S18" i="15" s="1"/>
  <c r="R10" i="15"/>
  <c r="R18" i="15" s="1"/>
  <c r="N10" i="15"/>
  <c r="N18" i="15" s="1"/>
  <c r="M10" i="15"/>
  <c r="M18" i="15" s="1"/>
  <c r="I10" i="15"/>
  <c r="I18" i="15" s="1"/>
  <c r="H10" i="15"/>
  <c r="H18" i="15" s="1"/>
  <c r="D18" i="15"/>
  <c r="C18" i="15"/>
  <c r="AV9" i="15"/>
  <c r="AU9" i="15"/>
  <c r="AV8" i="15"/>
  <c r="AU8" i="15"/>
  <c r="AV7" i="15"/>
  <c r="AU7" i="15"/>
  <c r="AV6" i="15"/>
  <c r="AU6" i="15"/>
  <c r="AV5" i="15"/>
  <c r="AU5" i="15"/>
  <c r="AX13" i="15" l="1"/>
  <c r="AX15" i="15"/>
  <c r="AX17" i="15"/>
  <c r="AX14" i="15"/>
  <c r="AX16" i="15"/>
  <c r="AM19" i="15"/>
  <c r="K6" i="30" s="1"/>
  <c r="H6" i="30"/>
  <c r="AG19" i="15"/>
  <c r="AB19" i="15"/>
  <c r="W19" i="15"/>
  <c r="R19" i="15"/>
  <c r="C19" i="15"/>
  <c r="AU15" i="15"/>
  <c r="AV16" i="15"/>
  <c r="AU13" i="15"/>
  <c r="AV14" i="15"/>
  <c r="AU17" i="15"/>
  <c r="AU14" i="15"/>
  <c r="AV13" i="15"/>
  <c r="AU16" i="15"/>
  <c r="AV15" i="15"/>
  <c r="AV17" i="15"/>
  <c r="AU29" i="15"/>
  <c r="AV29" i="15"/>
  <c r="AU10" i="15"/>
  <c r="AU11" i="15" s="1"/>
  <c r="AV10" i="15"/>
  <c r="AV18" i="15" s="1"/>
  <c r="AX18" i="15" l="1"/>
  <c r="AX19" i="15"/>
  <c r="K12" i="30" s="1"/>
  <c r="U19" i="15"/>
  <c r="K10" i="30" s="1"/>
  <c r="H10" i="30"/>
  <c r="AE19" i="15"/>
  <c r="H11" i="30"/>
  <c r="F19" i="15"/>
  <c r="K4" i="30" s="1"/>
  <c r="H4" i="30"/>
  <c r="Z19" i="15"/>
  <c r="K7" i="30" s="1"/>
  <c r="H7" i="30"/>
  <c r="AJ19" i="15"/>
  <c r="H5" i="30"/>
  <c r="AU19" i="15"/>
  <c r="AV11" i="15"/>
  <c r="AV19" i="15" s="1"/>
  <c r="AU18" i="15"/>
  <c r="K5" i="30" l="1"/>
  <c r="K11" i="30"/>
  <c r="H12" i="30"/>
  <c r="C29" i="14"/>
  <c r="C27" i="14"/>
  <c r="C30" i="14" s="1"/>
  <c r="C29" i="13"/>
  <c r="C27" i="13"/>
  <c r="C30" i="13" s="1"/>
  <c r="C29" i="12"/>
  <c r="C27" i="12"/>
  <c r="C30" i="12" s="1"/>
  <c r="C29" i="11"/>
  <c r="C27" i="11"/>
  <c r="C30" i="11" s="1"/>
  <c r="C27" i="10" l="1"/>
  <c r="C27" i="8"/>
  <c r="C27" i="6"/>
  <c r="C27" i="5"/>
  <c r="C27" i="3"/>
  <c r="C27" i="2"/>
  <c r="C30" i="10" l="1"/>
  <c r="C29" i="10"/>
  <c r="C30" i="8"/>
  <c r="C29" i="8"/>
  <c r="C30" i="6"/>
  <c r="C29" i="6"/>
  <c r="C30" i="5"/>
  <c r="C29" i="5"/>
  <c r="C30" i="3"/>
  <c r="C29" i="3"/>
  <c r="C30" i="2"/>
  <c r="C29" i="2"/>
  <c r="C27" i="1" l="1"/>
  <c r="C30" i="1" s="1"/>
  <c r="C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zvika</author>
  </authors>
  <commentList>
    <comment ref="E9" authorId="0" shapeId="0" xr:uid="{00000000-0006-0000-0000-000001000000}">
      <text>
        <r>
          <rPr>
            <sz val="9"/>
            <color indexed="81"/>
            <rFont val="Tahoma"/>
            <family val="2"/>
          </rPr>
          <t xml:space="preserve">נמכר נכס באבן גבירול
</t>
        </r>
      </text>
    </comment>
  </commentList>
</comments>
</file>

<file path=xl/sharedStrings.xml><?xml version="1.0" encoding="utf-8"?>
<sst xmlns="http://schemas.openxmlformats.org/spreadsheetml/2006/main" count="1296" uniqueCount="296">
  <si>
    <t>קוד</t>
  </si>
  <si>
    <t>סעיף</t>
  </si>
  <si>
    <t>1.  עמלות קנייה ומכירה</t>
  </si>
  <si>
    <t>YT100</t>
  </si>
  <si>
    <t>א. סך עמלות קניה ומכירה לצדדים קשורים</t>
  </si>
  <si>
    <t>YT101</t>
  </si>
  <si>
    <t>ב. סך עמלות קנייה ומכירה לצדדים שאינם קשורים</t>
  </si>
  <si>
    <t>2. עמלות קסטודיאן</t>
  </si>
  <si>
    <t>YT102</t>
  </si>
  <si>
    <t>א. סך עמלות קסטודיאן לצדדים קשורים</t>
  </si>
  <si>
    <t>YT103</t>
  </si>
  <si>
    <t>ב. סך עמלות קסטודיאן לצדדים שאינם קשורים</t>
  </si>
  <si>
    <t>3.  השקעות לא סחירות</t>
  </si>
  <si>
    <t>YT104</t>
  </si>
  <si>
    <t>א. סך הוצאות הנובעות מהשקעה בניירות ערך לא סחירים שאינם לצורך מימון פרויקטים לתשתיות</t>
  </si>
  <si>
    <t>YT105</t>
  </si>
  <si>
    <t>ב. סך הוצאות הנובעות ממימון פרוייקטים לתשתיות</t>
  </si>
  <si>
    <t>YT106</t>
  </si>
  <si>
    <t>ג. סך הוצאות הנובעות מהשקעה  בזכויות מקרקעין</t>
  </si>
  <si>
    <t>4. עמלות ניהול חיצוני</t>
  </si>
  <si>
    <t>YT107</t>
  </si>
  <si>
    <t xml:space="preserve">א.סך תשלומים הנובעים מהשקעה בקרנות השקעה בישראל </t>
  </si>
  <si>
    <t>YT108</t>
  </si>
  <si>
    <t>ב. סך תשלומים הנובעים מהשקעה בקרנות השקעה בחו"ל</t>
  </si>
  <si>
    <t>YT109</t>
  </si>
  <si>
    <t>ג. סך תשלומים למנהלי תיקים ישראלים בגין השקעה בחו"ל</t>
  </si>
  <si>
    <t>YT110</t>
  </si>
  <si>
    <t xml:space="preserve">ד. סך תשלומים למנהלי תיקים זרים </t>
  </si>
  <si>
    <t>YT111</t>
  </si>
  <si>
    <t>ה. סך תשלומים בגין השקעה בתעודות סל ישראליות</t>
  </si>
  <si>
    <t>YT112</t>
  </si>
  <si>
    <t>ו. סך תשלומים בגין השקעה בתעודות סל זרות</t>
  </si>
  <si>
    <t>YT113</t>
  </si>
  <si>
    <t>ז. סך תשלומים בגין השקעה בקרנות נאמנות ישראליות</t>
  </si>
  <si>
    <t>YT114</t>
  </si>
  <si>
    <t>ח. סך תשלומים בגין השקעה בקרנות נאמנות זרות</t>
  </si>
  <si>
    <t>5.הוצאות אחרות</t>
  </si>
  <si>
    <t>YT115</t>
  </si>
  <si>
    <t>א. סך הוצאות בעד ניהול תביעות</t>
  </si>
  <si>
    <t>YT116</t>
  </si>
  <si>
    <t>ב. סך הוצאות בעד מתן משכנתאות</t>
  </si>
  <si>
    <t>YT117</t>
  </si>
  <si>
    <t>6. סה"כ הוצאות ישירות</t>
  </si>
  <si>
    <t>7. שיעור הוצאות ישירות</t>
  </si>
  <si>
    <t>YT118</t>
  </si>
  <si>
    <t>א. שיעור סך ההוצאות הישירות, שההוצאה בגינן מוגבלת לשיעור של 0.25% מהנכסים {סיכום סעיפים 3א,5,4ב חלקי סך נכסים}</t>
  </si>
  <si>
    <t>YT119</t>
  </si>
  <si>
    <t xml:space="preserve">ב. שיעור סך הוצאות ישירות מסך נכסים לסוף שנה קודמת {סעיף 6 חלקי סך נכסים לתום שנה קודמת} </t>
  </si>
  <si>
    <t>YT120</t>
  </si>
  <si>
    <t>8. סך נכסים לסוף שנה קודמת</t>
  </si>
  <si>
    <t>דוח הוצאות ישירות בש"ח לחציון שהסתיים בתאריך 30.06.15</t>
  </si>
  <si>
    <t>₪</t>
  </si>
  <si>
    <t xml:space="preserve"> </t>
  </si>
  <si>
    <t>עמיתים קרנות הפנסיה הותיקות בהסדר (בניהול מיוחד)     דוח הוצאות   באלפי ₪</t>
  </si>
  <si>
    <t>ביאור</t>
  </si>
  <si>
    <t>מבטחים</t>
  </si>
  <si>
    <t xml:space="preserve">בנין </t>
  </si>
  <si>
    <t>חקלאים</t>
  </si>
  <si>
    <t>אגד</t>
  </si>
  <si>
    <t>הדסה</t>
  </si>
  <si>
    <t>אגד פרמיה</t>
  </si>
  <si>
    <t>מקפת</t>
  </si>
  <si>
    <t>קגמ</t>
  </si>
  <si>
    <t>קרנות הפנסיה מצרפי</t>
  </si>
  <si>
    <t>שווי נכסים מנוהלים</t>
  </si>
  <si>
    <t>31.03.15</t>
  </si>
  <si>
    <t>30.06.15</t>
  </si>
  <si>
    <t>קרנות נאמנות בחול</t>
  </si>
  <si>
    <t>קרנות השקעה</t>
  </si>
  <si>
    <t>תעודות סל בחו"ל</t>
  </si>
  <si>
    <t>תעודות סל חו"ל - נדל"ן</t>
  </si>
  <si>
    <t>מקרקעין</t>
  </si>
  <si>
    <t>נירות ערך ללא הנ"ל</t>
  </si>
  <si>
    <t>נכסים מנוהלים (ללא סיוע )</t>
  </si>
  <si>
    <t xml:space="preserve">שיעור ההוצאה מהנכסים </t>
  </si>
  <si>
    <t>קרנות נאמנות בחו"ל</t>
  </si>
  <si>
    <t>נכסים מנוהלים (ללא הסיוע)</t>
  </si>
  <si>
    <t xml:space="preserve">הוצאות </t>
  </si>
  <si>
    <t>דמי ניהול קרנות נאמנות  בחול</t>
  </si>
  <si>
    <t xml:space="preserve">קרנות השקעה  לא סחירות </t>
  </si>
  <si>
    <t>תעודות סל סחירות בחול</t>
  </si>
  <si>
    <t xml:space="preserve">הוצאות נדלן </t>
  </si>
  <si>
    <t xml:space="preserve">דמי משמורת </t>
  </si>
  <si>
    <t xml:space="preserve">עמלות קניה ומכירה </t>
  </si>
  <si>
    <t>הוצאות נלוות</t>
  </si>
  <si>
    <t>סך הכל</t>
  </si>
  <si>
    <t>קג"מ</t>
  </si>
  <si>
    <t>אגד פנסיה</t>
  </si>
  <si>
    <t>בנין מטרות</t>
  </si>
  <si>
    <t>מקפת מטרות</t>
  </si>
  <si>
    <t>חקלאים מטרות</t>
  </si>
  <si>
    <r>
      <t xml:space="preserve">הערה: </t>
    </r>
    <r>
      <rPr>
        <b/>
        <sz val="11"/>
        <color theme="1"/>
        <rFont val="Arial"/>
        <family val="2"/>
        <scheme val="minor"/>
      </rPr>
      <t>דמי ניהול עבור קרנות השקעה מחושבים בחלקם ע"פ תחזית, במידה ואין נתוני אמת נכון לתאריך הדיווח</t>
    </r>
  </si>
  <si>
    <t>Q1</t>
  </si>
  <si>
    <t>Q2</t>
  </si>
  <si>
    <t xml:space="preserve">מבטחים מחלה </t>
  </si>
  <si>
    <t>נספח 1- סך תשלומים ששולמו בעד כל סוג של הוצאה ישירה למחצית השנה המסתיימת ביום 30.06.2015</t>
  </si>
  <si>
    <t>אלפי ₪</t>
  </si>
  <si>
    <t>1. סה"כ עמלות קנייה ומכירה</t>
  </si>
  <si>
    <t>2. סה"כ עמלות קסטודיאן</t>
  </si>
  <si>
    <t>3. סה"כ מהשקעות לא סחירות</t>
  </si>
  <si>
    <t>4. סה"כ עמלות ניהול חיצוני</t>
  </si>
  <si>
    <t>5. סה"כ הוצאות אחרות</t>
  </si>
  <si>
    <t>נספח 2- פרוט עמלות והוצאות למחצית השנה המסתיימת ביום 30.06.2015</t>
  </si>
  <si>
    <t>ברוקראג'- עמלות קנייה ומכירה בגין ביצוע עסקאות בניירות ערך סחירים</t>
  </si>
  <si>
    <t>צדדים קשורים</t>
  </si>
  <si>
    <t>צדדים שאינם  קשורים</t>
  </si>
  <si>
    <t>פועלים סהר</t>
  </si>
  <si>
    <t>בנק לאומי</t>
  </si>
  <si>
    <t>פסגות</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</si>
  <si>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</si>
  <si>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</si>
  <si>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</si>
  <si>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</si>
  <si>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</si>
  <si>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</si>
  <si>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</si>
  <si>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</si>
  <si>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</si>
  <si>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</si>
  <si>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</si>
  <si>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</si>
  <si>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</si>
  <si>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</si>
  <si>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למחצית השנה המסתיימת ביום 30.06.2015</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</si>
  <si>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</si>
  <si>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</si>
  <si>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</si>
  <si>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</si>
  <si>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</si>
  <si>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</si>
  <si>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</si>
  <si>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</si>
  <si>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</si>
  <si>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</si>
  <si>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</si>
  <si>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</si>
  <si>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</si>
  <si>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</si>
  <si>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תעודת סל זרה</t>
  </si>
  <si>
    <t>DEUTSCHE BANK</t>
  </si>
  <si>
    <t>ISHARES</t>
  </si>
  <si>
    <t>POWERSHARES</t>
  </si>
  <si>
    <t>State Street</t>
  </si>
  <si>
    <t>Vanguard Group Inc</t>
  </si>
  <si>
    <t>סך תשלומים בגין השקעה בתעודות סל</t>
  </si>
  <si>
    <t>סך הכל עמלות ניהול חיצוני</t>
  </si>
  <si>
    <t>עמלות קניה ומכירה</t>
  </si>
  <si>
    <t>השוואה בין הרבעונים באלפי שקלים:</t>
  </si>
  <si>
    <t>Q1_2015</t>
  </si>
  <si>
    <t>אפיק</t>
  </si>
  <si>
    <t>עמלות</t>
  </si>
  <si>
    <t>מחזור</t>
  </si>
  <si>
    <t>שיעור עמלות מהמחזור</t>
  </si>
  <si>
    <t>מניות בארץ</t>
  </si>
  <si>
    <t>אג"ח בארץ</t>
  </si>
  <si>
    <t>מניות בחו"ל</t>
  </si>
  <si>
    <t>אג"ח בחו"ל</t>
  </si>
  <si>
    <t>סה"כ</t>
  </si>
  <si>
    <t>Q2_2015</t>
  </si>
  <si>
    <t>Q3</t>
  </si>
  <si>
    <t>30.09.15</t>
  </si>
  <si>
    <t>Q3_2015</t>
  </si>
  <si>
    <t>הסבר: משקלן של תעודות הסל מתוך מחזור הפעילות באפיק מניות בארץ ירד מ- 52.8% ל- 36.1%</t>
  </si>
  <si>
    <t>עמלות הברוקראז' עבור מניות גבוהות יותר מאשר עבור ת.סל. (אפיק השקעה בעלות גבוהה יותר)</t>
  </si>
  <si>
    <t>מחזור מניות בארץ</t>
  </si>
  <si>
    <t>מחזור תעודות סל</t>
  </si>
  <si>
    <t>אחוז תעודות סל</t>
  </si>
  <si>
    <t>פנסיה מצרפי</t>
  </si>
  <si>
    <t>דמי ניהול קרנות נאמנות</t>
  </si>
  <si>
    <t>עמלות ודמי ניהול קרנות השקעה</t>
  </si>
  <si>
    <t>עמלות ברוקראז'</t>
  </si>
  <si>
    <t>דמי ניהול ת.סל בחו"ל</t>
  </si>
  <si>
    <t>התפלגות עמלות</t>
  </si>
  <si>
    <t>עמלות והוצאות אחרות *</t>
  </si>
  <si>
    <t>* כולל נדל"ן,הוצאות נלוות ,דמי משמורת</t>
  </si>
  <si>
    <t>שם נייר</t>
  </si>
  <si>
    <t>Sands Capital US Growth</t>
  </si>
  <si>
    <t>קרן נאמנות</t>
  </si>
  <si>
    <t>Reyl EM</t>
  </si>
  <si>
    <t>SPARX Japan</t>
  </si>
  <si>
    <t>Pictet Pacific Ex Japan Index</t>
  </si>
  <si>
    <t>PIMCO LUX TR USD</t>
  </si>
  <si>
    <t>GSAM SICAV EM.MARKET DEBT</t>
  </si>
  <si>
    <t>Pictet Global Megatrend Z CLASS</t>
  </si>
  <si>
    <t>MXWO LN</t>
  </si>
  <si>
    <t>תעודת סל</t>
  </si>
  <si>
    <t>שינויים בדמי ניהול:</t>
  </si>
  <si>
    <t>אחוז הוצאות ישירות מסך הנכסים כולל סיוע</t>
  </si>
  <si>
    <t>אחוז שינוי</t>
  </si>
  <si>
    <t>דמי ניהול (שנתי באחוזים)  Q2</t>
  </si>
  <si>
    <t>דמי ניהול (שנתי באחוזים)  Q3</t>
  </si>
  <si>
    <t>Oppenheimer Emerging Markets *</t>
  </si>
  <si>
    <t>Oppenheimer Global Value *</t>
  </si>
  <si>
    <t>דמי ניהול (שנתי באחוזים)</t>
  </si>
  <si>
    <t>MARKETFIELD FUND LT</t>
  </si>
  <si>
    <t>XNID DB India</t>
  </si>
  <si>
    <t>Newton Asia Pacific</t>
  </si>
  <si>
    <t>CMU FP Amundi Europe EMU</t>
  </si>
  <si>
    <t>Investec UK Alpha</t>
  </si>
  <si>
    <t>SPDR EUROPE Cons Disc</t>
  </si>
  <si>
    <t>IDWR LN</t>
  </si>
  <si>
    <t>קרנות/תעודות שנרכשו או נמכרו</t>
  </si>
  <si>
    <t>מצטבר שנתי</t>
  </si>
  <si>
    <t>נדל"ן</t>
  </si>
  <si>
    <t xml:space="preserve">הוצאות נדל"ן </t>
  </si>
  <si>
    <t>סה"כ הוצאות ישירות Q3</t>
  </si>
  <si>
    <t>סה"כ הוצאות ישירות מתחילת השנה</t>
  </si>
  <si>
    <t>אחוז הוצאות ישירות מסך הנכסים ללא סיוע (כולל מיועדות)</t>
  </si>
  <si>
    <t>הערכה  שנתית</t>
  </si>
  <si>
    <t>31.12.15</t>
  </si>
  <si>
    <t>החל מ- 2016 עמלות קסטודיאן יעברו לסעיף עמלות קסטודיאן (מעלמות קניה ומכירה)</t>
  </si>
  <si>
    <t xml:space="preserve">נתיב </t>
  </si>
  <si>
    <t>א'</t>
  </si>
  <si>
    <t xml:space="preserve">א - הוצאות נדל"ן הינן בגין נכס שנמכר ב-30/12 </t>
  </si>
  <si>
    <t>ב'</t>
  </si>
  <si>
    <t>ב- שווי נכסים ללא סיוע ע"פ דנאל</t>
  </si>
  <si>
    <t>1.1- 30.9</t>
  </si>
  <si>
    <t>ג'</t>
  </si>
  <si>
    <t>ג- מס רכישה בגין מכירת נכס</t>
  </si>
  <si>
    <t>הסבר גידול בהוצאות נדל"ן מבטחים - א) עבודות איטום ברבעון השלישי בנכס "ירושלים מסילת ישרים 6" 318K ב) החזר דמי שכירות ברבעון הרביעי  בגין הנכס שנמכר "תל אביב- א.גבירול"</t>
  </si>
  <si>
    <t>הסבר הוצאת נדל"ן ברבעון הרביעי באגד פנסיה- בוררות מול נצב"א עבור הנכס  "ירושלים-יפו" שנמכר במהלך 2014</t>
  </si>
  <si>
    <t>בנק הפועלים</t>
  </si>
  <si>
    <t>AMUNDI INVT SOLUTIONS</t>
  </si>
  <si>
    <t>DWS</t>
  </si>
  <si>
    <t>HSBC</t>
  </si>
  <si>
    <t>INVESCO MARKETS PLC</t>
  </si>
  <si>
    <t>בנק דיסקונט</t>
  </si>
  <si>
    <t>איביאי</t>
  </si>
  <si>
    <t>Goldman Sachs</t>
  </si>
  <si>
    <t xml:space="preserve">JP MORGAN </t>
  </si>
  <si>
    <t>בנק מזרחי</t>
  </si>
  <si>
    <t>ברקליס</t>
  </si>
  <si>
    <t>לידר</t>
  </si>
  <si>
    <t>LYXOR INTL</t>
  </si>
  <si>
    <t>HORIZON GLOBAL</t>
  </si>
  <si>
    <t>INVESCO</t>
  </si>
  <si>
    <t>YT121</t>
  </si>
  <si>
    <t>YT122</t>
  </si>
  <si>
    <t xml:space="preserve">קוד </t>
  </si>
  <si>
    <t>1. סה"כ עמלות קנייה ומכירה של ניירות ערך סחירים</t>
  </si>
  <si>
    <t xml:space="preserve"> 2. סך הכל דמי שמירה בשל ניירות ערך סחירים וכל עמלה שגובה מי שמבצע את משמרות ניירות הערך עמלות (קסטודיאן)</t>
  </si>
  <si>
    <t>3. סך הכל הוצאות הנובעות מהשקעות לא סחירות</t>
  </si>
  <si>
    <t>4. מסים החלים על משקיע מוסדי, על נכסיו, על הכנסותיו ועל עסקאות שנעשו בנכסיו</t>
  </si>
  <si>
    <t xml:space="preserve"> 5. סך הוצאות בעד ניהול תביעות</t>
  </si>
  <si>
    <t>6. סך הוצאות בעד מתן משכנתאות</t>
  </si>
  <si>
    <t>7. סך הכל הוצאות ישירות שאינן מסוג עמלת ניהול חיצוני (סכום סעיפים 1 עד 6)</t>
  </si>
  <si>
    <t>YT123</t>
  </si>
  <si>
    <t>YT124</t>
  </si>
  <si>
    <t>8. שווי ממוצע של נכסי הקופה או המסלול (ממוצע פשוט של סעיפים8א ו- 8ב)</t>
  </si>
  <si>
    <t>YT125</t>
  </si>
  <si>
    <t xml:space="preserve">   א. השווי המשוערך של  נכסי הקופה או המסלול נכון ליום 31 בדצמבר של שנת הכספים שהסתיימה </t>
  </si>
  <si>
    <t>ב. השווי המשוערך של נכסי הקופה או המסלול נכון ליום 31 בדצמבר של שנת הכספים שהסתיימה לפני 20</t>
  </si>
  <si>
    <t>YT126</t>
  </si>
  <si>
    <t>9. שיעור שנתי של הוצאות ישירות שאינן מסוג עמלת ניהול חיצוני (חלוקה של סעיף 7 בסעיף 8)</t>
  </si>
  <si>
    <t>הוצאות ישירות מסוג עמלת ניהול חיצוני</t>
  </si>
  <si>
    <t>YT127</t>
  </si>
  <si>
    <t>10. סך דמי ניהול משתנים – החלק מתשלום עמלת ניהול חיצוני שנגזר מתשואת הנכסים</t>
  </si>
  <si>
    <t xml:space="preserve"> 11. סה"כ הוצאות ישירות מסוג "עמלת ניהול חיצוני" (סכום סעיפים 11.א עד11.ט)</t>
  </si>
  <si>
    <t>YT128</t>
  </si>
  <si>
    <t>ט.       סך תשלומים בגין השקעה בקרן טכנולוגיה עילית</t>
  </si>
  <si>
    <t>YT129</t>
  </si>
  <si>
    <t xml:space="preserve"> 12. שיעור עמלת ניהול חיצוני בפועל לפני החזר, ככל שבוצע (חלוקה של סעיף 11 בסעיף 8.ב)</t>
  </si>
  <si>
    <t>YT130</t>
  </si>
  <si>
    <t>13. שיעור מגבלת עמלת ניהול חיצוני שהמשקיע המוסדי הצהיר עליה  עבור שנת הכספים שהסתיימה</t>
  </si>
  <si>
    <t>YT131</t>
  </si>
  <si>
    <t>14. ההפרש בין שיעור מגבלת עמלת ניהול חיצוני מוצהרת לבין שיעור  עמלת ניהול חיצוני בפועל (סעיף 13 פחות סעיף 12)</t>
  </si>
  <si>
    <t>YT132</t>
  </si>
  <si>
    <t>א.סכום שחוזר לחוסכים</t>
  </si>
  <si>
    <t xml:space="preserve">15. סכום שהוחזר </t>
  </si>
  <si>
    <t>ב. שיעור עמלת ניהול חיצוני בפועל לאחר החזר (חלוקה של התוצאה של סעיף 11 בניכוי סעיף 15א, בסעיף 8ב.)</t>
  </si>
  <si>
    <t>YT133</t>
  </si>
  <si>
    <t>16. סך הכל הוצאות ישירות בפועל (למעט דמי ניהול משתנים כאמור בסעיף 10)</t>
  </si>
  <si>
    <t>א. סך כל הוצאות ישירות (סכום של סעיף 7 וסעיף 11 בניכוי סעיף 15א)</t>
  </si>
  <si>
    <t>YT134</t>
  </si>
  <si>
    <t>ב. שיעור סך ההוצאות הישירות מתוך יתרת נכסים ממוצעת  (חלוקה של סעיף 16 בסעיף 8)</t>
  </si>
  <si>
    <t>YT135</t>
  </si>
  <si>
    <t>YT136</t>
  </si>
  <si>
    <t>א. שיעור מגבלת עמלת ניהול חיצוני שהמשקיע המוסדי הצהיר עליה בהתאם לתקנה 2א לתקנות הוצאות ישירות עבור שנת הכספים הבאה</t>
  </si>
  <si>
    <t>18. סך הכל הוצאות ישירות לצורך חישוב שיעור עלות שנתית צפויה</t>
  </si>
  <si>
    <t>19. שיעור הוצאות ישירות  (סכום של סעיף 9 וסעיף 18)</t>
  </si>
  <si>
    <t>17. שיעור סך ההוצאות הישירות מתוך יתרת הנכסים ממוצעת (חלוקה של סעיף 16 בסעיף 8)</t>
  </si>
  <si>
    <t>מיסים החלים על הנכסים, ההכנסות והעסקאות</t>
  </si>
  <si>
    <t>סך כל עמלות וההוצאות שאינן עמלות ניהול חיצוני</t>
  </si>
  <si>
    <t>סך תשלומים הנובעים מהשקעה בקרנות השקעה בישראל</t>
  </si>
  <si>
    <t>סך תשלומים הנובעים מהשקעה בקרנות השקעה בחו"ל</t>
  </si>
  <si>
    <t>תשלום בגין השקעה בקרנות נאמנות ישראליות כאשר 75% לפחות מנכסי הקרן מושקעים בנכסים שלא הונפקו במדינת ישראל ואינם נסחרים או מוחזקים בה</t>
  </si>
  <si>
    <t>תשלום בגין השקעה בקרנות נאמנות זרות כאשר 75% לפחות מנכסי הקרן מושקעים בנכסים שלא הונפקו במדינת ישראל ואינם נסחרים או מוחזקים בה</t>
  </si>
  <si>
    <t>א. סך הוצאות הנובעות מהשקעה בניירות ערך לא סחירים או ממתן הלוואה למי שאינו עמית או מבוטח</t>
  </si>
  <si>
    <t>ב. סך הוצאות הנובעות מהשקעה  בזכויות מקרקעין</t>
  </si>
  <si>
    <t>סך תשלומים בגין השקעה בקרן סל כאשר 75% לפחות מנכסי הקרן הם נכסים שהונפקו במדינת ישראל  לפי מדדים שעליהם הורה המומנה ובתנאים שהורה</t>
  </si>
  <si>
    <t>נספח 1- סך ההוצאות הישירות ששולמו בעד כל סוג של הוצאה ישירה לתקופה המסתיימת ביום 31.12.2023</t>
  </si>
  <si>
    <t>נספח 2- פרוט עמלות והוצאות שאינן עמלות ניהול חיצוני לשנה המסתיימת ביום 31.12.2023</t>
  </si>
  <si>
    <t>נספח 3- פרוט עמלות ניהול חיצוני לשנה המסתיימת ביום 31.12.2023</t>
  </si>
  <si>
    <t>סך תשלומים בגין השקעה בקרן סל כאשר 75% לפחות מנכסי הקרן הם נכסים שלא הונפקו במדינת ישראל  ואינם נסחרים או מוחזקים בה</t>
  </si>
  <si>
    <t>תשלומים בגין השקעה בקרן טכנולוגיה עילית</t>
  </si>
  <si>
    <t>סך תשלום בגין השקעה בקרן טכנולוגיה עילית</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</si>
</sst>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 #,##0_ ;_ * \-#,##0_ ;_ * &quot;-&quot;_ ;_ @_ "/>
    <numFmt numFmtId="43" formatCode="_ * #,##0.00_ ;_ * \-#,##0.00_ ;_ * &quot;-&quot;??_ ;_ @_ "/>
    <numFmt numFmtId="164" formatCode="[Color43]0.00%;[Color3]\-0.00%"/>
    <numFmt numFmtId="165" formatCode="dd\ \בmmmm\ yyyy\ "/>
    <numFmt numFmtId="166" formatCode="dd\.mm\.yyyy"/>
    <numFmt numFmtId="167" formatCode="[Color10]#,##0_);[Color30]#,##0_)"/>
    <numFmt numFmtId="168" formatCode="[Color10]#,##0_);[Color30]\(#,##0\)"/>
    <numFmt numFmtId="169" formatCode="&quot;?&quot;#,##0.00;[Red]&quot;?&quot;\-#,##0.00"/>
    <numFmt numFmtId="170" formatCode="&quot;₪&quot;#,##0.00;[Red]&quot;₪&quot;\-#,##0.00"/>
    <numFmt numFmtId="171" formatCode="_ [$€-2]\ * #,##0.00_ ;_ [$€-2]\ * \-#,##0.00_ ;_ [$€-2]\ * &quot;-&quot;??_ "/>
    <numFmt numFmtId="172" formatCode="mmmm\ yyyy"/>
    <numFmt numFmtId="173" formatCode="\ \ש\ע\ה\:\ hh:mm"/>
    <numFmt numFmtId="174" formatCode="#,##0_ ;\-#,##0\ "/>
    <numFmt numFmtId="175" formatCode="#,##0,"/>
    <numFmt numFmtId="176" formatCode="0.0000%"/>
    <numFmt numFmtId="177" formatCode="[Color43]0.000%;[Color3]\-0.000%"/>
    <numFmt numFmtId="178" formatCode="0.000%"/>
    <numFmt numFmtId="179" formatCode="_ * #,##0_ ;_ * \-#,##0_ ;_ * &quot;-&quot;??_ ;_ @_ "/>
    <numFmt numFmtId="180" formatCode="#,##0.0,"/>
    <numFmt numFmtId="181" formatCode="#,##0.0000,"/>
    <numFmt numFmtId="182" formatCode="_(* #,##0.00_);_(* \(#,##0.00\);_(* &quot;-&quot;??_);_(@_)"/>
    <numFmt numFmtId="183" formatCode="_-* #,##0.00_-;\-* #,##0.00_-;_-* &quot;-&quot;??_-;_-@_-"/>
    <numFmt numFmtId="184" formatCode="_ * #,##0.000_ ;_ * \-#,##0.000_ ;_ * &quot;-&quot;??_ ;_ @_ "/>
    <numFmt numFmtId="185" formatCode="0.000"/>
    <numFmt numFmtId="186" formatCode="#,##0.000"/>
    <numFmt numFmtId="187" formatCode="#,###.000,"/>
    <numFmt numFmtId="188" formatCode="_ * #,##0.000_ ;_ * \-#,##0.000_ ;_ * &quot;-&quot;???_ ;_ @_ "/>
  </numFmts>
  <fonts count="93" x14ac:knownFonts="1">
    <font>
      <sz val="11"/>
      <color theme="1"/>
      <name val="Arial"/>
      <family val="2"/>
      <charset val="177"/>
      <scheme val="minor"/>
    </font>
    <font>
      <sz val="11"/>
      <color theme="1"/>
      <name val="Arial"/>
      <family val="2"/>
      <charset val="177"/>
      <scheme val="minor"/>
    </font>
    <font>
      <sz val="10"/>
      <color theme="1"/>
      <name val="Arial"/>
      <family val="2"/>
      <charset val="177"/>
      <scheme val="minor"/>
    </font>
    <font>
      <sz val="10"/>
      <name val="Arial"/>
      <family val="2"/>
    </font>
    <font>
      <b/>
      <u/>
      <sz val="10"/>
      <color theme="1"/>
      <name val="Arial"/>
      <family val="2"/>
    </font>
    <font>
      <b/>
      <sz val="10"/>
      <color theme="1"/>
      <name val="Arial"/>
      <family val="2"/>
      <charset val="177"/>
    </font>
    <font>
      <b/>
      <u/>
      <sz val="10"/>
      <color theme="1"/>
      <name val="Arial"/>
      <family val="2"/>
      <charset val="177"/>
    </font>
    <font>
      <b/>
      <u/>
      <sz val="11"/>
      <color theme="1"/>
      <name val="Arial"/>
      <family val="2"/>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indexed="8"/>
      <name val="Arial"/>
      <family val="2"/>
      <charset val="177"/>
    </font>
    <font>
      <sz val="10"/>
      <color theme="1"/>
      <name val="Arial"/>
      <family val="2"/>
      <charset val="177"/>
    </font>
    <font>
      <b/>
      <sz val="10"/>
      <name val="Arial"/>
      <family val="2"/>
    </font>
    <font>
      <sz val="10"/>
      <name val="Miriam"/>
      <family val="2"/>
      <charset val="177"/>
    </font>
    <font>
      <sz val="11"/>
      <color indexed="8"/>
      <name val="Arial"/>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
      <b/>
      <sz val="11"/>
      <name val="Arial"/>
      <family val="2"/>
    </font>
    <font>
      <sz val="11"/>
      <name val="Arial"/>
      <family val="2"/>
    </font>
    <font>
      <sz val="11"/>
      <color theme="1"/>
      <name val="Arial"/>
      <family val="2"/>
      <scheme val="minor"/>
    </font>
    <font>
      <b/>
      <sz val="18"/>
      <name val="Arial"/>
      <family val="2"/>
    </font>
    <font>
      <sz val="14"/>
      <name val="Arial"/>
      <family val="2"/>
    </font>
    <font>
      <u/>
      <sz val="10"/>
      <color indexed="9"/>
      <name val="Arial"/>
      <family val="2"/>
    </font>
    <font>
      <b/>
      <sz val="10"/>
      <color theme="1"/>
      <name val="Arial"/>
      <family val="2"/>
      <scheme val="minor"/>
    </font>
    <font>
      <sz val="10"/>
      <color indexed="9"/>
      <name val="Arial"/>
      <family val="2"/>
    </font>
    <font>
      <b/>
      <sz val="10"/>
      <color indexed="17"/>
      <name val="Arial"/>
      <family val="2"/>
    </font>
    <font>
      <b/>
      <sz val="10"/>
      <color indexed="16"/>
      <name val="Arial (Hebrew)"/>
      <charset val="177"/>
    </font>
    <font>
      <b/>
      <sz val="10"/>
      <color indexed="54"/>
      <name val="Arial"/>
      <family val="2"/>
    </font>
    <font>
      <b/>
      <sz val="11"/>
      <color theme="1"/>
      <name val="Arial"/>
      <family val="2"/>
      <scheme val="minor"/>
    </font>
    <font>
      <sz val="10"/>
      <color rgb="FF000000"/>
      <name val="Arial"/>
      <family val="2"/>
    </font>
    <font>
      <sz val="11"/>
      <color rgb="FFFF0000"/>
      <name val="Arial"/>
      <family val="2"/>
      <charset val="177"/>
      <scheme val="minor"/>
    </font>
    <font>
      <sz val="9"/>
      <color indexed="81"/>
      <name val="Tahoma"/>
      <family val="2"/>
    </font>
    <font>
      <b/>
      <sz val="10"/>
      <name val="David"/>
      <family val="2"/>
      <charset val="177"/>
    </font>
    <font>
      <b/>
      <sz val="11"/>
      <name val="David"/>
      <family val="2"/>
      <charset val="177"/>
    </font>
    <font>
      <b/>
      <sz val="11"/>
      <color theme="1"/>
      <name val="Arial"/>
      <family val="2"/>
    </font>
    <font>
      <b/>
      <sz val="12"/>
      <name val="David"/>
      <family val="2"/>
      <charset val="177"/>
    </font>
    <font>
      <sz val="10"/>
      <name val="David"/>
      <family val="2"/>
      <charset val="177"/>
    </font>
    <font>
      <b/>
      <u/>
      <sz val="11"/>
      <color rgb="FFFF0000"/>
      <name val="Arial"/>
      <family val="2"/>
      <scheme val="minor"/>
    </font>
    <font>
      <b/>
      <sz val="11"/>
      <name val="Arial"/>
      <family val="2"/>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2"/>
      <color theme="1"/>
      <name val="Arial"/>
      <family val="2"/>
      <charset val="177"/>
      <scheme val="minor"/>
    </font>
    <font>
      <b/>
      <sz val="12"/>
      <name val="Arial"/>
      <family val="2"/>
      <charset val="177"/>
    </font>
    <font>
      <b/>
      <sz val="12"/>
      <color theme="1"/>
      <name val="Arial"/>
      <family val="2"/>
      <charset val="177"/>
      <scheme val="minor"/>
    </font>
    <font>
      <sz val="12"/>
      <color theme="1"/>
      <name val="David"/>
      <family val="2"/>
      <charset val="177"/>
    </font>
    <font>
      <b/>
      <sz val="10"/>
      <color indexed="9"/>
      <name val="Arial"/>
      <family val="2"/>
    </font>
    <font>
      <u/>
      <sz val="12"/>
      <color indexed="9"/>
      <name val="Arial"/>
      <family val="2"/>
      <charset val="177"/>
    </font>
    <font>
      <sz val="12"/>
      <color indexed="9"/>
      <name val="Arial"/>
      <family val="2"/>
      <charset val="177"/>
    </font>
    <font>
      <b/>
      <sz val="12"/>
      <color indexed="9"/>
      <name val="Arial"/>
      <family val="2"/>
      <charset val="177"/>
    </font>
    <font>
      <sz val="12"/>
      <name val="Arial"/>
      <family val="2"/>
      <charset val="177"/>
    </font>
    <font>
      <b/>
      <sz val="12"/>
      <color indexed="17"/>
      <name val="Arial"/>
      <family val="2"/>
      <charset val="177"/>
    </font>
    <font>
      <b/>
      <sz val="12"/>
      <color indexed="54"/>
      <name val="Arial"/>
      <family val="2"/>
      <charset val="177"/>
    </font>
    <font>
      <b/>
      <u/>
      <sz val="10"/>
      <color theme="0"/>
      <name val="Arial"/>
      <family val="2"/>
      <scheme val="minor"/>
    </font>
    <font>
      <sz val="10"/>
      <color indexed="8"/>
      <name val="Arial"/>
      <family val="2"/>
    </font>
    <font>
      <sz val="11"/>
      <color indexed="8"/>
      <name val="Calibri"/>
      <family val="2"/>
    </font>
    <font>
      <sz val="11"/>
      <color theme="1"/>
      <name val="Calibri"/>
      <family val="2"/>
    </font>
    <font>
      <sz val="11"/>
      <color theme="1"/>
      <name val="Arial"/>
      <family val="2"/>
      <charset val="177"/>
    </font>
    <font>
      <sz val="9"/>
      <color theme="1"/>
      <name val="Arial"/>
      <family val="2"/>
      <scheme val="minor"/>
    </font>
    <font>
      <sz val="9"/>
      <name val="Arial"/>
      <family val="2"/>
      <charset val="177"/>
      <scheme val="minor"/>
    </font>
    <font>
      <sz val="9"/>
      <name val="Arial"/>
      <family val="2"/>
      <charset val="177"/>
    </font>
    <font>
      <sz val="10"/>
      <color theme="1"/>
      <name val="Arial"/>
      <family val="2"/>
    </font>
    <font>
      <b/>
      <sz val="10"/>
      <color theme="1"/>
      <name val="Arial"/>
      <family val="2"/>
    </font>
  </fonts>
  <fills count="75">
    <fill>
      <patternFill patternType="none"/>
    </fill>
    <fill>
      <patternFill patternType="gray125"/>
    </fill>
    <fill>
      <patternFill patternType="solid">
        <fgColor theme="3" tint="0.79998168889431442"/>
        <bgColor indexed="64"/>
      </patternFill>
    </fill>
    <fill>
      <patternFill patternType="solid">
        <fgColor indexed="22"/>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solid">
        <fgColor rgb="FF00B0F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rgb="FF92D050"/>
        <bgColor indexed="64"/>
      </patternFill>
    </fill>
    <fill>
      <patternFill patternType="solid">
        <fgColor theme="5" tint="0.39997558519241921"/>
        <bgColor indexed="64"/>
      </patternFill>
    </fill>
    <fill>
      <patternFill patternType="solid">
        <fgColor rgb="FFFFC000"/>
        <bgColor indexed="64"/>
      </patternFill>
    </fill>
    <fill>
      <patternFill patternType="solid">
        <fgColor theme="4" tint="0.59999389629810485"/>
        <bgColor indexed="64"/>
      </patternFill>
    </fill>
  </fills>
  <borders count="54">
    <border>
      <left/>
      <right/>
      <top/>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3"/>
      </left>
      <right/>
      <top style="thin">
        <color indexed="53"/>
      </top>
      <bottom style="thin">
        <color indexed="53"/>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53"/>
      </left>
      <right/>
      <top style="thin">
        <color indexed="53"/>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thin">
        <color indexed="53"/>
      </left>
      <right/>
      <top style="thin">
        <color indexed="8"/>
      </top>
      <bottom style="medium">
        <color indexed="53"/>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53"/>
      </top>
      <bottom style="thin">
        <color indexed="53"/>
      </bottom>
      <diagonal/>
    </border>
    <border>
      <left style="medium">
        <color indexed="64"/>
      </left>
      <right/>
      <top style="thin">
        <color indexed="53"/>
      </top>
      <bottom/>
      <diagonal/>
    </border>
    <border>
      <left style="medium">
        <color indexed="64"/>
      </left>
      <right/>
      <top style="thin">
        <color indexed="8"/>
      </top>
      <bottom style="medium">
        <color indexed="64"/>
      </bottom>
      <diagonal/>
    </border>
    <border>
      <left style="thin">
        <color indexed="64"/>
      </left>
      <right style="thin">
        <color indexed="64"/>
      </right>
      <top/>
      <bottom style="thin">
        <color indexed="64"/>
      </bottom>
      <diagonal/>
    </border>
  </borders>
  <cellStyleXfs count="6986">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164" fontId="8" fillId="3" borderId="0">
      <alignment horizontal="right"/>
      <protection hidden="1"/>
    </xf>
    <xf numFmtId="165" fontId="9" fillId="4" borderId="1">
      <alignment horizontal="right"/>
      <protection hidden="1"/>
    </xf>
    <xf numFmtId="166" fontId="10" fillId="5" borderId="0">
      <alignment horizontal="right"/>
      <protection locked="0"/>
    </xf>
    <xf numFmtId="167" fontId="8" fillId="3" borderId="2">
      <alignment horizontal="right"/>
      <protection hidden="1"/>
    </xf>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68" fontId="12" fillId="12" borderId="3">
      <alignment horizontal="right"/>
      <protection hidden="1"/>
    </xf>
    <xf numFmtId="168" fontId="13" fillId="13" borderId="3">
      <alignment horizontal="right"/>
      <protection hidden="1"/>
    </xf>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9"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4" fillId="18"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69" fontId="3" fillId="0" borderId="0" applyFont="0" applyFill="0" applyProtection="0"/>
    <xf numFmtId="43" fontId="3" fillId="0" borderId="0" applyFont="0" applyFill="0" applyBorder="0" applyAlignment="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1" fillId="0" borderId="0"/>
    <xf numFmtId="0" fontId="15" fillId="0" borderId="0"/>
    <xf numFmtId="0" fontId="15"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5" borderId="0" applyNumberFormat="0" applyBorder="0" applyAlignment="0" applyProtection="0"/>
    <xf numFmtId="0" fontId="19" fillId="26" borderId="4" applyNumberFormat="0" applyFont="0" applyAlignment="0" applyProtection="0"/>
    <xf numFmtId="0" fontId="20" fillId="27" borderId="5" applyNumberFormat="0" applyAlignment="0" applyProtection="0"/>
    <xf numFmtId="0" fontId="21" fillId="8" borderId="0" applyNumberFormat="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172" fontId="9" fillId="5" borderId="0">
      <alignment horizontal="right"/>
      <protection hidden="1"/>
    </xf>
    <xf numFmtId="0" fontId="24" fillId="0" borderId="6"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28" borderId="0" applyNumberFormat="0" applyBorder="0" applyAlignment="0" applyProtection="0"/>
    <xf numFmtId="0" fontId="29" fillId="0" borderId="9" applyNumberFormat="0" applyFill="0" applyAlignment="0" applyProtection="0"/>
    <xf numFmtId="0" fontId="30" fillId="27" borderId="10" applyNumberFormat="0" applyAlignment="0" applyProtection="0"/>
    <xf numFmtId="0" fontId="31" fillId="11" borderId="5" applyNumberFormat="0" applyAlignment="0" applyProtection="0"/>
    <xf numFmtId="0" fontId="32" fillId="7" borderId="0" applyNumberFormat="0" applyBorder="0" applyAlignment="0" applyProtection="0"/>
    <xf numFmtId="173" fontId="9" fillId="28" borderId="1">
      <alignment horizontal="right"/>
    </xf>
    <xf numFmtId="0" fontId="33" fillId="29" borderId="11" applyNumberFormat="0" applyAlignment="0" applyProtection="0"/>
    <xf numFmtId="0" fontId="34" fillId="0" borderId="12" applyNumberFormat="0" applyFill="0" applyAlignment="0" applyProtection="0"/>
    <xf numFmtId="0" fontId="3" fillId="0" borderId="0"/>
    <xf numFmtId="0" fontId="3" fillId="0" borderId="0"/>
    <xf numFmtId="0" fontId="3" fillId="0" borderId="0">
      <alignment wrapText="1"/>
    </xf>
    <xf numFmtId="0" fontId="57" fillId="0" borderId="0" applyNumberFormat="0" applyFill="0" applyBorder="0" applyAlignment="0" applyProtection="0"/>
    <xf numFmtId="0" fontId="58" fillId="0" borderId="29" applyNumberFormat="0" applyFill="0" applyAlignment="0" applyProtection="0"/>
    <xf numFmtId="0" fontId="59" fillId="0" borderId="30" applyNumberFormat="0" applyFill="0" applyAlignment="0" applyProtection="0"/>
    <xf numFmtId="0" fontId="60" fillId="0" borderId="31" applyNumberFormat="0" applyFill="0" applyAlignment="0" applyProtection="0"/>
    <xf numFmtId="0" fontId="60" fillId="0" borderId="0" applyNumberFormat="0" applyFill="0" applyBorder="0" applyAlignment="0" applyProtection="0"/>
    <xf numFmtId="0" fontId="61" fillId="39" borderId="0" applyNumberFormat="0" applyBorder="0" applyAlignment="0" applyProtection="0"/>
    <xf numFmtId="0" fontId="62" fillId="40" borderId="0" applyNumberFormat="0" applyBorder="0" applyAlignment="0" applyProtection="0"/>
    <xf numFmtId="0" fontId="63" fillId="41" borderId="0" applyNumberFormat="0" applyBorder="0" applyAlignment="0" applyProtection="0"/>
    <xf numFmtId="0" fontId="64" fillId="42" borderId="32" applyNumberFormat="0" applyAlignment="0" applyProtection="0"/>
    <xf numFmtId="0" fontId="65" fillId="43" borderId="33" applyNumberFormat="0" applyAlignment="0" applyProtection="0"/>
    <xf numFmtId="0" fontId="66" fillId="43" borderId="32" applyNumberFormat="0" applyAlignment="0" applyProtection="0"/>
    <xf numFmtId="0" fontId="67" fillId="0" borderId="34" applyNumberFormat="0" applyFill="0" applyAlignment="0" applyProtection="0"/>
    <xf numFmtId="0" fontId="68" fillId="44" borderId="35" applyNumberFormat="0" applyAlignment="0" applyProtection="0"/>
    <xf numFmtId="0" fontId="48" fillId="0" borderId="0" applyNumberFormat="0" applyFill="0" applyBorder="0" applyAlignment="0" applyProtection="0"/>
    <xf numFmtId="0" fontId="1" fillId="45" borderId="36" applyNumberFormat="0" applyFont="0" applyAlignment="0" applyProtection="0"/>
    <xf numFmtId="0" fontId="69" fillId="0" borderId="0" applyNumberFormat="0" applyFill="0" applyBorder="0" applyAlignment="0" applyProtection="0"/>
    <xf numFmtId="0" fontId="70" fillId="0" borderId="37" applyNumberFormat="0" applyFill="0" applyAlignment="0" applyProtection="0"/>
    <xf numFmtId="0" fontId="7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71" fillId="53" borderId="0" applyNumberFormat="0" applyBorder="0" applyAlignment="0" applyProtection="0"/>
    <xf numFmtId="0" fontId="7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71" fillId="57" borderId="0" applyNumberFormat="0" applyBorder="0" applyAlignment="0" applyProtection="0"/>
    <xf numFmtId="0" fontId="7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71" fillId="65" borderId="0" applyNumberFormat="0" applyBorder="0" applyAlignment="0" applyProtection="0"/>
    <xf numFmtId="0" fontId="7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71" fillId="69" borderId="0" applyNumberFormat="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182" fontId="3" fillId="0" borderId="0" applyFont="0" applyFill="0" applyBorder="0" applyAlignment="0" applyProtection="0"/>
    <xf numFmtId="170" fontId="3" fillId="0" borderId="0" applyFont="0" applyFill="0" applyProtection="0"/>
    <xf numFmtId="43" fontId="1" fillId="0" borderId="0" applyFont="0" applyFill="0" applyBorder="0" applyAlignment="0" applyProtection="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17" fillId="0" borderId="0"/>
    <xf numFmtId="0" fontId="11" fillId="0" borderId="0"/>
    <xf numFmtId="0" fontId="11" fillId="0" borderId="0"/>
    <xf numFmtId="170" fontId="3" fillId="0" borderId="0" applyFont="0" applyFill="0" applyProtection="0"/>
    <xf numFmtId="170" fontId="3" fillId="0" borderId="0" applyFont="0" applyFill="0" applyProtection="0"/>
    <xf numFmtId="170" fontId="3" fillId="0" borderId="0" applyFont="0" applyFill="0" applyProtection="0"/>
    <xf numFmtId="0" fontId="3" fillId="0" borderId="0"/>
    <xf numFmtId="0" fontId="3" fillId="0" borderId="0"/>
    <xf numFmtId="0" fontId="3" fillId="0" borderId="0"/>
    <xf numFmtId="170" fontId="3" fillId="0" borderId="0" applyFont="0" applyFill="0" applyProtection="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84" fillId="0" borderId="0" applyFont="0" applyFill="0" applyBorder="0" applyAlignment="0" applyProtection="0">
      <alignment vertical="top"/>
    </xf>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3" fontId="85" fillId="0" borderId="0" applyFont="0" applyFill="0" applyBorder="0" applyAlignment="0" applyProtection="0"/>
    <xf numFmtId="183" fontId="85"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2" fontId="8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xf numFmtId="0" fontId="37" fillId="0" borderId="0"/>
    <xf numFmtId="0" fontId="1" fillId="0" borderId="0"/>
    <xf numFmtId="0" fontId="37"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85"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alignment vertical="top"/>
    </xf>
    <xf numFmtId="0" fontId="3" fillId="0" borderId="0"/>
    <xf numFmtId="0" fontId="3" fillId="0" borderId="0"/>
    <xf numFmtId="0" fontId="3" fillId="0" borderId="0"/>
    <xf numFmtId="0" fontId="3" fillId="0" borderId="0"/>
    <xf numFmtId="0" fontId="18" fillId="0" borderId="0"/>
    <xf numFmtId="0" fontId="84" fillId="0" borderId="0">
      <alignment vertical="top"/>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7"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7" borderId="0" applyNumberFormat="0" applyBorder="0" applyAlignment="0" applyProtection="0"/>
    <xf numFmtId="0" fontId="71" fillId="57" borderId="0" applyNumberFormat="0" applyBorder="0" applyAlignment="0" applyProtection="0"/>
    <xf numFmtId="0" fontId="71" fillId="61" borderId="0" applyNumberFormat="0" applyBorder="0" applyAlignment="0" applyProtection="0"/>
    <xf numFmtId="0" fontId="71" fillId="61"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9" borderId="0" applyNumberFormat="0" applyBorder="0" applyAlignment="0" applyProtection="0"/>
    <xf numFmtId="0" fontId="71" fillId="69"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9" fontId="3" fillId="0" borderId="0" applyFont="0" applyFill="0" applyProtection="0"/>
    <xf numFmtId="169" fontId="3" fillId="0" borderId="0" applyFont="0" applyFill="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 fillId="0" borderId="0"/>
    <xf numFmtId="0" fontId="37" fillId="0" borderId="0"/>
    <xf numFmtId="0" fontId="3" fillId="0" borderId="0"/>
    <xf numFmtId="0" fontId="37" fillId="0" borderId="0"/>
    <xf numFmtId="0" fontId="3" fillId="0" borderId="0"/>
    <xf numFmtId="0" fontId="3" fillId="0" borderId="0"/>
    <xf numFmtId="0" fontId="3" fillId="0" borderId="0"/>
    <xf numFmtId="0" fontId="3" fillId="0" borderId="0"/>
    <xf numFmtId="0" fontId="37" fillId="0" borderId="0"/>
    <xf numFmtId="0" fontId="37" fillId="0" borderId="0"/>
    <xf numFmtId="0" fontId="37" fillId="0" borderId="0"/>
    <xf numFmtId="0" fontId="3" fillId="0" borderId="0"/>
    <xf numFmtId="0" fontId="3" fillId="0" borderId="0"/>
    <xf numFmtId="0" fontId="87" fillId="0" borderId="0"/>
    <xf numFmtId="0" fontId="3" fillId="0" borderId="0"/>
    <xf numFmtId="0" fontId="3" fillId="0" borderId="0"/>
    <xf numFmtId="0" fontId="37" fillId="0" borderId="0"/>
    <xf numFmtId="0" fontId="37" fillId="0" borderId="0"/>
    <xf numFmtId="0" fontId="3" fillId="0" borderId="0"/>
    <xf numFmtId="0" fontId="3" fillId="0" borderId="0"/>
    <xf numFmtId="0" fontId="37"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7"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1" fillId="0" borderId="0"/>
    <xf numFmtId="0" fontId="1"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7" fillId="0" borderId="0"/>
    <xf numFmtId="0" fontId="3" fillId="0" borderId="0"/>
    <xf numFmtId="0" fontId="3" fillId="0" borderId="0"/>
    <xf numFmtId="0" fontId="3" fillId="0" borderId="0"/>
    <xf numFmtId="0" fontId="37" fillId="0" borderId="0"/>
    <xf numFmtId="0" fontId="1" fillId="0" borderId="0"/>
    <xf numFmtId="0" fontId="37" fillId="0" borderId="0"/>
    <xf numFmtId="0" fontId="37" fillId="0" borderId="0"/>
    <xf numFmtId="0" fontId="37" fillId="0" borderId="0"/>
    <xf numFmtId="0" fontId="37" fillId="0" borderId="0"/>
    <xf numFmtId="0" fontId="3" fillId="0" borderId="0"/>
    <xf numFmtId="0" fontId="3" fillId="0" borderId="0"/>
    <xf numFmtId="0" fontId="3"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6" borderId="0" applyNumberFormat="0" applyBorder="0" applyAlignment="0" applyProtection="0"/>
    <xf numFmtId="0" fontId="71" fillId="66" borderId="0" applyNumberFormat="0" applyBorder="0" applyAlignment="0" applyProtection="0"/>
    <xf numFmtId="0" fontId="1" fillId="45" borderId="36" applyNumberFormat="0" applyFont="0" applyAlignment="0" applyProtection="0"/>
    <xf numFmtId="0" fontId="1" fillId="45" borderId="36" applyNumberFormat="0" applyFont="0" applyAlignment="0" applyProtection="0"/>
    <xf numFmtId="0" fontId="1" fillId="45" borderId="36" applyNumberFormat="0" applyFont="0" applyAlignment="0" applyProtection="0"/>
    <xf numFmtId="0" fontId="66" fillId="43" borderId="32" applyNumberFormat="0" applyAlignment="0" applyProtection="0"/>
    <xf numFmtId="0" fontId="66" fillId="43" borderId="32" applyNumberFormat="0" applyAlignment="0" applyProtection="0"/>
    <xf numFmtId="0" fontId="61" fillId="39" borderId="0" applyNumberFormat="0" applyBorder="0" applyAlignment="0" applyProtection="0"/>
    <xf numFmtId="0" fontId="61" fillId="39"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58" fillId="0" borderId="29" applyNumberFormat="0" applyFill="0" applyAlignment="0" applyProtection="0"/>
    <xf numFmtId="0" fontId="58" fillId="0" borderId="29" applyNumberFormat="0" applyFill="0" applyAlignment="0" applyProtection="0"/>
    <xf numFmtId="0" fontId="59" fillId="0" borderId="30" applyNumberFormat="0" applyFill="0" applyAlignment="0" applyProtection="0"/>
    <xf numFmtId="0" fontId="59" fillId="0" borderId="30"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3" fillId="41" borderId="0" applyNumberFormat="0" applyBorder="0" applyAlignment="0" applyProtection="0"/>
    <xf numFmtId="0" fontId="63" fillId="41" borderId="0" applyNumberFormat="0" applyBorder="0" applyAlignment="0" applyProtection="0"/>
    <xf numFmtId="0" fontId="70" fillId="0" borderId="37" applyNumberFormat="0" applyFill="0" applyAlignment="0" applyProtection="0"/>
    <xf numFmtId="0" fontId="70" fillId="0" borderId="37" applyNumberFormat="0" applyFill="0" applyAlignment="0" applyProtection="0"/>
    <xf numFmtId="0" fontId="65" fillId="43" borderId="33" applyNumberFormat="0" applyAlignment="0" applyProtection="0"/>
    <xf numFmtId="0" fontId="65" fillId="43" borderId="33" applyNumberFormat="0" applyAlignment="0" applyProtection="0"/>
    <xf numFmtId="0" fontId="64" fillId="42" borderId="32" applyNumberFormat="0" applyAlignment="0" applyProtection="0"/>
    <xf numFmtId="0" fontId="64" fillId="42" borderId="32" applyNumberFormat="0" applyAlignment="0" applyProtection="0"/>
    <xf numFmtId="0" fontId="62" fillId="40" borderId="0" applyNumberFormat="0" applyBorder="0" applyAlignment="0" applyProtection="0"/>
    <xf numFmtId="0" fontId="62" fillId="40" borderId="0" applyNumberFormat="0" applyBorder="0" applyAlignment="0" applyProtection="0"/>
    <xf numFmtId="0" fontId="68" fillId="44" borderId="35" applyNumberFormat="0" applyAlignment="0" applyProtection="0"/>
    <xf numFmtId="0" fontId="68" fillId="44" borderId="35" applyNumberFormat="0" applyAlignment="0" applyProtection="0"/>
    <xf numFmtId="0" fontId="67" fillId="0" borderId="34" applyNumberFormat="0" applyFill="0" applyAlignment="0" applyProtection="0"/>
    <xf numFmtId="0" fontId="67" fillId="0" borderId="34" applyNumberFormat="0" applyFill="0" applyAlignment="0" applyProtection="0"/>
  </cellStyleXfs>
  <cellXfs count="291">
    <xf numFmtId="0" fontId="0" fillId="0" borderId="0" xfId="0"/>
    <xf numFmtId="0" fontId="2" fillId="2" borderId="0" xfId="0" applyFont="1" applyFill="1" applyAlignment="1">
      <alignment horizontal="center"/>
    </xf>
    <xf numFmtId="0" fontId="4" fillId="0" borderId="0" xfId="3" applyFont="1" applyFill="1" applyBorder="1" applyAlignment="1" applyProtection="1">
      <alignment horizontal="right" wrapText="1" readingOrder="2"/>
    </xf>
    <xf numFmtId="0" fontId="2" fillId="0" borderId="0" xfId="0" applyFont="1" applyAlignment="1">
      <alignment horizontal="center"/>
    </xf>
    <xf numFmtId="0" fontId="5" fillId="0" borderId="0" xfId="3" applyFont="1" applyFill="1" applyBorder="1" applyAlignment="1" applyProtection="1">
      <alignment horizontal="right" wrapText="1" readingOrder="2"/>
    </xf>
    <xf numFmtId="0" fontId="6" fillId="0" borderId="0" xfId="3" applyFont="1" applyFill="1" applyBorder="1" applyAlignment="1" applyProtection="1">
      <alignment horizontal="right" wrapText="1" readingOrder="2"/>
    </xf>
    <xf numFmtId="0" fontId="5" fillId="0" borderId="0" xfId="3" applyFont="1" applyFill="1" applyBorder="1" applyAlignment="1" applyProtection="1">
      <alignment horizontal="right" vertical="center" wrapText="1" readingOrder="2"/>
    </xf>
    <xf numFmtId="0" fontId="7" fillId="0" borderId="0" xfId="0" applyFont="1"/>
    <xf numFmtId="0" fontId="0" fillId="0" borderId="0" xfId="0" applyAlignment="1">
      <alignment horizontal="center"/>
    </xf>
    <xf numFmtId="3" fontId="0" fillId="0" borderId="0" xfId="0" applyNumberFormat="1" applyAlignment="1">
      <alignment horizontal="center"/>
    </xf>
    <xf numFmtId="10" fontId="0" fillId="0" borderId="0" xfId="2" applyNumberFormat="1" applyFont="1" applyAlignment="1">
      <alignment horizontal="center"/>
    </xf>
    <xf numFmtId="174" fontId="0" fillId="0" borderId="0" xfId="1" applyNumberFormat="1" applyFont="1" applyAlignment="1">
      <alignment horizontal="center"/>
    </xf>
    <xf numFmtId="17" fontId="35" fillId="0" borderId="13" xfId="457" quotePrefix="1" applyNumberFormat="1" applyFont="1" applyFill="1" applyBorder="1" applyAlignment="1" applyProtection="1">
      <alignment horizontal="right" readingOrder="2"/>
      <protection hidden="1"/>
    </xf>
    <xf numFmtId="0" fontId="36" fillId="0" borderId="14" xfId="457" applyFont="1" applyFill="1" applyBorder="1" applyProtection="1">
      <protection hidden="1"/>
    </xf>
    <xf numFmtId="0" fontId="37" fillId="0" borderId="14" xfId="0" applyFont="1" applyBorder="1"/>
    <xf numFmtId="0" fontId="36" fillId="0" borderId="14" xfId="457" applyFont="1" applyFill="1" applyBorder="1"/>
    <xf numFmtId="17" fontId="36" fillId="0" borderId="14" xfId="457" quotePrefix="1" applyNumberFormat="1" applyFont="1" applyFill="1" applyBorder="1" applyAlignment="1" applyProtection="1">
      <alignment horizontal="right" readingOrder="2"/>
      <protection hidden="1"/>
    </xf>
    <xf numFmtId="17" fontId="38" fillId="0" borderId="0" xfId="457" quotePrefix="1" applyNumberFormat="1" applyFont="1" applyFill="1" applyBorder="1" applyAlignment="1" applyProtection="1">
      <alignment horizontal="right" readingOrder="2"/>
      <protection hidden="1"/>
    </xf>
    <xf numFmtId="0" fontId="3" fillId="0" borderId="0" xfId="457" applyFont="1" applyFill="1" applyBorder="1" applyProtection="1">
      <protection hidden="1"/>
    </xf>
    <xf numFmtId="0" fontId="0" fillId="0" borderId="0" xfId="0" applyBorder="1"/>
    <xf numFmtId="17" fontId="39" fillId="0" borderId="0" xfId="457" quotePrefix="1" applyNumberFormat="1" applyFont="1" applyFill="1" applyBorder="1" applyAlignment="1" applyProtection="1">
      <alignment horizontal="right" readingOrder="2"/>
      <protection hidden="1"/>
    </xf>
    <xf numFmtId="0" fontId="2" fillId="0" borderId="0" xfId="0" applyFont="1"/>
    <xf numFmtId="14" fontId="17" fillId="0" borderId="0" xfId="458" applyNumberFormat="1" applyFont="1" applyFill="1" applyBorder="1" applyAlignment="1">
      <alignment horizontal="center"/>
    </xf>
    <xf numFmtId="0" fontId="41" fillId="0" borderId="0" xfId="0" applyFont="1" applyAlignment="1">
      <alignment horizontal="center"/>
    </xf>
    <xf numFmtId="0" fontId="35" fillId="0" borderId="15" xfId="0" applyFont="1" applyBorder="1" applyAlignment="1">
      <alignment horizontal="center"/>
    </xf>
    <xf numFmtId="14" fontId="42" fillId="31" borderId="0" xfId="458" applyNumberFormat="1" applyFont="1" applyFill="1" applyBorder="1" applyAlignment="1"/>
    <xf numFmtId="14" fontId="42" fillId="32" borderId="0" xfId="458" applyNumberFormat="1" applyFont="1" applyFill="1" applyBorder="1" applyAlignment="1"/>
    <xf numFmtId="14" fontId="42" fillId="0" borderId="0" xfId="458" applyNumberFormat="1" applyFont="1" applyFill="1" applyBorder="1" applyAlignment="1"/>
    <xf numFmtId="0" fontId="3" fillId="0" borderId="15" xfId="0" applyFont="1" applyFill="1" applyBorder="1"/>
    <xf numFmtId="175" fontId="43" fillId="0" borderId="0" xfId="458" applyNumberFormat="1" applyFont="1" applyFill="1" applyBorder="1" applyAlignment="1">
      <alignment horizontal="center"/>
    </xf>
    <xf numFmtId="175" fontId="43" fillId="0" borderId="16" xfId="458" applyNumberFormat="1" applyFont="1" applyBorder="1"/>
    <xf numFmtId="175" fontId="43" fillId="0" borderId="0" xfId="458" applyNumberFormat="1" applyFont="1" applyFill="1" applyBorder="1"/>
    <xf numFmtId="175" fontId="43" fillId="0" borderId="17" xfId="458" applyNumberFormat="1" applyFont="1" applyBorder="1"/>
    <xf numFmtId="0" fontId="3" fillId="0" borderId="18" xfId="0" applyFont="1" applyFill="1" applyBorder="1"/>
    <xf numFmtId="175" fontId="43" fillId="0" borderId="0" xfId="0" applyNumberFormat="1" applyFont="1" applyFill="1" applyBorder="1" applyAlignment="1">
      <alignment horizontal="center"/>
    </xf>
    <xf numFmtId="175" fontId="43" fillId="0" borderId="17" xfId="0" applyNumberFormat="1" applyFont="1" applyBorder="1"/>
    <xf numFmtId="175" fontId="43" fillId="0" borderId="19" xfId="0" applyNumberFormat="1" applyFont="1" applyBorder="1"/>
    <xf numFmtId="175" fontId="43" fillId="0" borderId="0" xfId="0" applyNumberFormat="1" applyFont="1" applyFill="1" applyBorder="1"/>
    <xf numFmtId="0" fontId="3" fillId="0" borderId="20" xfId="0" quotePrefix="1" applyFont="1" applyFill="1" applyBorder="1" applyAlignment="1">
      <alignment horizontal="right" readingOrder="2"/>
    </xf>
    <xf numFmtId="175" fontId="43" fillId="33" borderId="21" xfId="458" applyNumberFormat="1" applyFont="1" applyFill="1" applyBorder="1"/>
    <xf numFmtId="0" fontId="3" fillId="0" borderId="0" xfId="458" applyFont="1" applyFill="1" applyBorder="1" applyAlignment="1">
      <alignment horizontal="center"/>
    </xf>
    <xf numFmtId="175" fontId="3" fillId="0" borderId="22" xfId="458" applyNumberFormat="1" applyFont="1" applyBorder="1"/>
    <xf numFmtId="175" fontId="3" fillId="0" borderId="0" xfId="458" applyNumberFormat="1" applyFont="1" applyBorder="1"/>
    <xf numFmtId="0" fontId="3" fillId="0" borderId="0" xfId="458" applyFont="1" applyFill="1" applyBorder="1"/>
    <xf numFmtId="0" fontId="3" fillId="0" borderId="0" xfId="458" applyFont="1" applyBorder="1"/>
    <xf numFmtId="0" fontId="3" fillId="0" borderId="15" xfId="0" applyFont="1" applyBorder="1"/>
    <xf numFmtId="176" fontId="43" fillId="0" borderId="0" xfId="2" applyNumberFormat="1" applyFont="1" applyFill="1" applyBorder="1" applyAlignment="1">
      <alignment horizontal="center"/>
    </xf>
    <xf numFmtId="176" fontId="43" fillId="0" borderId="16" xfId="2" applyNumberFormat="1" applyFont="1" applyBorder="1"/>
    <xf numFmtId="176" fontId="43" fillId="0" borderId="0" xfId="2" applyNumberFormat="1" applyFont="1" applyFill="1" applyBorder="1"/>
    <xf numFmtId="176" fontId="43" fillId="0" borderId="17" xfId="2" applyNumberFormat="1" applyFont="1" applyBorder="1"/>
    <xf numFmtId="0" fontId="3" fillId="0" borderId="18" xfId="0" applyFont="1" applyBorder="1"/>
    <xf numFmtId="176" fontId="43" fillId="0" borderId="19" xfId="2" applyNumberFormat="1" applyFont="1" applyBorder="1"/>
    <xf numFmtId="176" fontId="43" fillId="34" borderId="21" xfId="2" applyNumberFormat="1" applyFont="1" applyFill="1" applyBorder="1"/>
    <xf numFmtId="0" fontId="2" fillId="0" borderId="0" xfId="0" applyFont="1" applyFill="1" applyAlignment="1">
      <alignment horizontal="center"/>
    </xf>
    <xf numFmtId="177" fontId="44" fillId="0" borderId="0" xfId="4" applyNumberFormat="1" applyFont="1" applyFill="1" applyBorder="1">
      <alignment horizontal="right"/>
      <protection hidden="1"/>
    </xf>
    <xf numFmtId="0" fontId="2" fillId="0" borderId="0" xfId="0" applyFont="1" applyFill="1"/>
    <xf numFmtId="0" fontId="0" fillId="0" borderId="0" xfId="0" applyFill="1"/>
    <xf numFmtId="176" fontId="43" fillId="0" borderId="0" xfId="2" applyNumberFormat="1" applyFont="1" applyBorder="1"/>
    <xf numFmtId="175" fontId="17" fillId="0" borderId="0" xfId="458" applyNumberFormat="1" applyFont="1" applyFill="1" applyBorder="1" applyAlignment="1">
      <alignment horizontal="center"/>
    </xf>
    <xf numFmtId="175" fontId="43" fillId="0" borderId="17" xfId="458" applyNumberFormat="1" applyFont="1" applyFill="1" applyBorder="1"/>
    <xf numFmtId="175" fontId="43" fillId="0" borderId="22" xfId="458" applyNumberFormat="1" applyFont="1" applyFill="1" applyBorder="1"/>
    <xf numFmtId="175" fontId="43" fillId="0" borderId="22" xfId="458" applyNumberFormat="1" applyFont="1" applyBorder="1"/>
    <xf numFmtId="0" fontId="41" fillId="0" borderId="0" xfId="0" applyFont="1" applyFill="1" applyAlignment="1">
      <alignment horizontal="center"/>
    </xf>
    <xf numFmtId="175" fontId="43" fillId="0" borderId="17" xfId="0" applyNumberFormat="1" applyFont="1" applyFill="1" applyBorder="1"/>
    <xf numFmtId="175" fontId="43" fillId="0" borderId="22" xfId="0" applyNumberFormat="1" applyFont="1" applyFill="1" applyBorder="1"/>
    <xf numFmtId="175" fontId="43" fillId="0" borderId="19" xfId="458" applyNumberFormat="1" applyFont="1" applyFill="1" applyBorder="1"/>
    <xf numFmtId="0" fontId="45" fillId="13" borderId="24" xfId="458" applyFont="1" applyFill="1" applyBorder="1"/>
    <xf numFmtId="175" fontId="43" fillId="13" borderId="21" xfId="0" applyNumberFormat="1" applyFont="1" applyFill="1" applyBorder="1"/>
    <xf numFmtId="175" fontId="46" fillId="0" borderId="0" xfId="0" applyNumberFormat="1" applyFont="1" applyAlignment="1">
      <alignment horizontal="center"/>
    </xf>
    <xf numFmtId="0" fontId="0" fillId="0" borderId="0" xfId="0" applyFill="1" applyBorder="1"/>
    <xf numFmtId="0" fontId="17" fillId="0" borderId="0" xfId="0" applyFont="1" applyFill="1" applyBorder="1" applyAlignment="1">
      <alignment horizontal="center"/>
    </xf>
    <xf numFmtId="175" fontId="0" fillId="0" borderId="0" xfId="0" applyNumberFormat="1"/>
    <xf numFmtId="0" fontId="0" fillId="0" borderId="0" xfId="0" applyAlignment="1">
      <alignment horizontal="right"/>
    </xf>
    <xf numFmtId="0" fontId="0" fillId="0" borderId="0" xfId="0" applyAlignment="1">
      <alignment wrapText="1"/>
    </xf>
    <xf numFmtId="178" fontId="1" fillId="0" borderId="0" xfId="2" applyNumberFormat="1" applyFont="1"/>
    <xf numFmtId="179" fontId="1" fillId="0" borderId="0" xfId="1" applyNumberFormat="1" applyFont="1"/>
    <xf numFmtId="180" fontId="0" fillId="0" borderId="0" xfId="0" applyNumberFormat="1"/>
    <xf numFmtId="43" fontId="1" fillId="0" borderId="0" xfId="1" applyFont="1"/>
    <xf numFmtId="0" fontId="0" fillId="0" borderId="0" xfId="0" applyAlignment="1">
      <alignment horizontal="right" wrapText="1"/>
    </xf>
    <xf numFmtId="176" fontId="1" fillId="0" borderId="0" xfId="2" applyNumberFormat="1" applyFont="1"/>
    <xf numFmtId="0" fontId="47" fillId="0" borderId="0" xfId="0" applyFont="1" applyAlignment="1">
      <alignment horizontal="right" vertical="center" wrapText="1" readingOrder="2"/>
    </xf>
    <xf numFmtId="43" fontId="0" fillId="0" borderId="0" xfId="0" applyNumberFormat="1"/>
    <xf numFmtId="181" fontId="0" fillId="0" borderId="0" xfId="0" applyNumberFormat="1"/>
    <xf numFmtId="0" fontId="46" fillId="0" borderId="0" xfId="0" applyFont="1"/>
    <xf numFmtId="0" fontId="48" fillId="0" borderId="0" xfId="0" applyFont="1"/>
    <xf numFmtId="0" fontId="50" fillId="3" borderId="27" xfId="459" applyFont="1" applyFill="1" applyBorder="1" applyAlignment="1" applyProtection="1">
      <alignment horizontal="right" vertical="center" wrapText="1"/>
    </xf>
    <xf numFmtId="0" fontId="51" fillId="3" borderId="27" xfId="459" applyFont="1" applyFill="1" applyBorder="1" applyAlignment="1" applyProtection="1">
      <alignment horizontal="center" vertical="center" wrapText="1"/>
    </xf>
    <xf numFmtId="0" fontId="52" fillId="37" borderId="27" xfId="3" applyFont="1" applyFill="1" applyBorder="1" applyAlignment="1" applyProtection="1">
      <alignment horizontal="right" wrapText="1" readingOrder="2"/>
    </xf>
    <xf numFmtId="0" fontId="0" fillId="37" borderId="27" xfId="0" applyFill="1" applyBorder="1"/>
    <xf numFmtId="0" fontId="5" fillId="37" borderId="27" xfId="3" applyFont="1" applyFill="1" applyBorder="1" applyAlignment="1" applyProtection="1">
      <alignment horizontal="right" wrapText="1" readingOrder="2"/>
    </xf>
    <xf numFmtId="174" fontId="0" fillId="0" borderId="27" xfId="1" applyNumberFormat="1" applyFont="1" applyBorder="1" applyAlignment="1">
      <alignment horizontal="center"/>
    </xf>
    <xf numFmtId="0" fontId="5" fillId="37" borderId="27" xfId="3" applyFont="1" applyFill="1" applyBorder="1" applyAlignment="1" applyProtection="1">
      <alignment horizontal="right" vertical="center" wrapText="1" readingOrder="2"/>
    </xf>
    <xf numFmtId="10" fontId="0" fillId="0" borderId="27" xfId="2" applyNumberFormat="1" applyFont="1" applyBorder="1" applyAlignment="1">
      <alignment horizontal="center"/>
    </xf>
    <xf numFmtId="0" fontId="53" fillId="3" borderId="27" xfId="459" applyFont="1" applyFill="1" applyBorder="1" applyAlignment="1" applyProtection="1">
      <alignment horizontal="right" vertical="center" wrapText="1"/>
    </xf>
    <xf numFmtId="0" fontId="54" fillId="3" borderId="27" xfId="459" applyFont="1" applyFill="1" applyBorder="1" applyAlignment="1" applyProtection="1">
      <alignment horizontal="right" vertical="center" wrapText="1"/>
    </xf>
    <xf numFmtId="1" fontId="0" fillId="0" borderId="27" xfId="0" applyNumberFormat="1" applyBorder="1" applyAlignment="1">
      <alignment horizontal="center"/>
    </xf>
    <xf numFmtId="1" fontId="0" fillId="37" borderId="27" xfId="0" applyNumberFormat="1" applyFill="1" applyBorder="1" applyAlignment="1">
      <alignment horizontal="center"/>
    </xf>
    <xf numFmtId="179" fontId="0" fillId="0" borderId="27" xfId="1" applyNumberFormat="1" applyFont="1" applyBorder="1" applyAlignment="1">
      <alignment horizontal="center"/>
    </xf>
    <xf numFmtId="174" fontId="0" fillId="0" borderId="0" xfId="0" applyNumberFormat="1"/>
    <xf numFmtId="3" fontId="0" fillId="0" borderId="0" xfId="1" applyNumberFormat="1" applyFont="1" applyAlignment="1">
      <alignment horizontal="center"/>
    </xf>
    <xf numFmtId="0" fontId="0" fillId="0" borderId="27" xfId="0" applyBorder="1"/>
    <xf numFmtId="0" fontId="46" fillId="0" borderId="27" xfId="0" applyFont="1" applyBorder="1" applyAlignment="1">
      <alignment horizontal="center" vertical="center"/>
    </xf>
    <xf numFmtId="0" fontId="46" fillId="2" borderId="27" xfId="0" applyFont="1" applyFill="1" applyBorder="1" applyAlignment="1">
      <alignment horizontal="center" vertical="center"/>
    </xf>
    <xf numFmtId="179" fontId="0" fillId="0" borderId="27" xfId="0" applyNumberFormat="1" applyBorder="1"/>
    <xf numFmtId="178" fontId="1" fillId="0" borderId="27" xfId="2" applyNumberFormat="1" applyFont="1" applyBorder="1"/>
    <xf numFmtId="0" fontId="55" fillId="0" borderId="0" xfId="0" applyFont="1" applyAlignment="1">
      <alignment horizontal="right"/>
    </xf>
    <xf numFmtId="14" fontId="42" fillId="38" borderId="0" xfId="458" applyNumberFormat="1" applyFont="1" applyFill="1" applyBorder="1" applyAlignment="1"/>
    <xf numFmtId="0" fontId="46" fillId="0" borderId="28" xfId="0" applyFont="1" applyFill="1" applyBorder="1" applyAlignment="1">
      <alignment horizontal="center" vertical="center"/>
    </xf>
    <xf numFmtId="43" fontId="0" fillId="0" borderId="38" xfId="0" applyNumberFormat="1" applyBorder="1"/>
    <xf numFmtId="0" fontId="0" fillId="0" borderId="38" xfId="0" applyBorder="1"/>
    <xf numFmtId="9" fontId="0" fillId="0" borderId="0" xfId="2" applyFont="1"/>
    <xf numFmtId="178" fontId="1" fillId="0" borderId="27" xfId="2" applyNumberFormat="1" applyFont="1" applyBorder="1" applyAlignment="1">
      <alignment horizontal="center" vertical="center"/>
    </xf>
    <xf numFmtId="178" fontId="1" fillId="0" borderId="27" xfId="2" applyNumberFormat="1" applyFont="1" applyFill="1" applyBorder="1" applyAlignment="1">
      <alignment horizontal="center" vertical="center"/>
    </xf>
    <xf numFmtId="0" fontId="0" fillId="70" borderId="0" xfId="0" applyFill="1" applyAlignment="1">
      <alignment horizontal="center" vertical="center"/>
    </xf>
    <xf numFmtId="174" fontId="0" fillId="0" borderId="27" xfId="0" applyNumberFormat="1" applyBorder="1" applyAlignment="1">
      <alignment horizontal="center" vertical="center"/>
    </xf>
    <xf numFmtId="178" fontId="1" fillId="35" borderId="27" xfId="2" applyNumberFormat="1" applyFont="1" applyFill="1" applyBorder="1" applyAlignment="1">
      <alignment horizontal="center" vertical="center"/>
    </xf>
    <xf numFmtId="178" fontId="1" fillId="70" borderId="0" xfId="2" applyNumberFormat="1" applyFont="1" applyFill="1" applyBorder="1" applyAlignment="1">
      <alignment horizontal="center" vertical="center"/>
    </xf>
    <xf numFmtId="178" fontId="1" fillId="0" borderId="27" xfId="2" applyNumberFormat="1" applyFont="1" applyFill="1" applyBorder="1"/>
    <xf numFmtId="179" fontId="0" fillId="0" borderId="0" xfId="0" applyNumberFormat="1"/>
    <xf numFmtId="179" fontId="0" fillId="70" borderId="0" xfId="0" applyNumberFormat="1" applyFill="1" applyBorder="1" applyAlignment="1">
      <alignment horizontal="center" vertical="center"/>
    </xf>
    <xf numFmtId="0" fontId="0" fillId="0" borderId="27" xfId="0" applyBorder="1" applyAlignment="1">
      <alignment horizontal="center" vertical="center"/>
    </xf>
    <xf numFmtId="178" fontId="0" fillId="0" borderId="27" xfId="0" applyNumberFormat="1" applyBorder="1"/>
    <xf numFmtId="174" fontId="0" fillId="0" borderId="27" xfId="0" applyNumberFormat="1" applyBorder="1" applyAlignment="1">
      <alignment horizontal="center"/>
    </xf>
    <xf numFmtId="0" fontId="0" fillId="0" borderId="0" xfId="0"/>
    <xf numFmtId="179" fontId="0" fillId="0" borderId="0" xfId="0" applyNumberFormat="1"/>
    <xf numFmtId="175" fontId="43" fillId="0" borderId="16" xfId="458" applyNumberFormat="1" applyFont="1" applyFill="1" applyBorder="1"/>
    <xf numFmtId="0" fontId="7" fillId="32" borderId="0" xfId="0" applyFont="1" applyFill="1"/>
    <xf numFmtId="0" fontId="7" fillId="32" borderId="0" xfId="0" applyFont="1" applyFill="1" applyAlignment="1">
      <alignment horizontal="left"/>
    </xf>
    <xf numFmtId="43" fontId="0" fillId="0" borderId="0" xfId="1" applyFont="1"/>
    <xf numFmtId="175" fontId="73" fillId="0" borderId="27" xfId="458" applyNumberFormat="1" applyFont="1" applyFill="1" applyBorder="1" applyAlignment="1">
      <alignment horizontal="center"/>
    </xf>
    <xf numFmtId="10" fontId="74" fillId="36" borderId="27" xfId="2" applyNumberFormat="1" applyFont="1" applyFill="1" applyBorder="1" applyAlignment="1">
      <alignment horizontal="center"/>
    </xf>
    <xf numFmtId="0" fontId="72" fillId="0" borderId="39" xfId="0" applyFont="1" applyBorder="1" applyAlignment="1">
      <alignment horizontal="center"/>
    </xf>
    <xf numFmtId="0" fontId="75" fillId="2" borderId="40" xfId="0" applyFont="1" applyFill="1" applyBorder="1" applyAlignment="1">
      <alignment horizontal="center" vertical="center" wrapText="1"/>
    </xf>
    <xf numFmtId="0" fontId="75" fillId="2" borderId="41" xfId="0" applyFont="1" applyFill="1" applyBorder="1" applyAlignment="1">
      <alignment horizontal="center" vertical="center" wrapText="1"/>
    </xf>
    <xf numFmtId="0" fontId="75" fillId="2" borderId="42" xfId="0" applyFont="1" applyFill="1" applyBorder="1" applyAlignment="1">
      <alignment horizontal="center" vertical="center" wrapText="1"/>
    </xf>
    <xf numFmtId="0" fontId="72" fillId="0" borderId="43" xfId="0" applyFont="1" applyBorder="1" applyAlignment="1">
      <alignment horizontal="center"/>
    </xf>
    <xf numFmtId="10" fontId="74" fillId="36" borderId="44" xfId="2" applyNumberFormat="1" applyFont="1" applyFill="1" applyBorder="1" applyAlignment="1">
      <alignment horizontal="center"/>
    </xf>
    <xf numFmtId="0" fontId="72" fillId="0" borderId="45" xfId="0" applyFont="1" applyBorder="1" applyAlignment="1">
      <alignment horizontal="center"/>
    </xf>
    <xf numFmtId="0" fontId="72" fillId="0" borderId="46" xfId="0" applyFont="1" applyBorder="1" applyAlignment="1">
      <alignment horizontal="center"/>
    </xf>
    <xf numFmtId="175" fontId="73" fillId="0" borderId="47" xfId="458" applyNumberFormat="1" applyFont="1" applyFill="1" applyBorder="1" applyAlignment="1">
      <alignment horizontal="center"/>
    </xf>
    <xf numFmtId="10" fontId="74" fillId="36" borderId="47" xfId="2" applyNumberFormat="1" applyFont="1" applyFill="1" applyBorder="1" applyAlignment="1">
      <alignment horizontal="center"/>
    </xf>
    <xf numFmtId="10" fontId="74" fillId="36" borderId="48" xfId="2" applyNumberFormat="1" applyFont="1" applyFill="1" applyBorder="1" applyAlignment="1">
      <alignment horizontal="center"/>
    </xf>
    <xf numFmtId="0" fontId="2" fillId="0" borderId="27" xfId="0" applyFont="1" applyBorder="1" applyAlignment="1">
      <alignment horizontal="center" vertical="center"/>
    </xf>
    <xf numFmtId="9" fontId="0" fillId="0" borderId="0" xfId="2" applyNumberFormat="1" applyFont="1"/>
    <xf numFmtId="0" fontId="2" fillId="32" borderId="39" xfId="0" applyFont="1" applyFill="1" applyBorder="1" applyAlignment="1">
      <alignment horizontal="center" vertical="center"/>
    </xf>
    <xf numFmtId="0" fontId="2" fillId="32" borderId="41" xfId="0" applyFont="1" applyFill="1" applyBorder="1" applyAlignment="1">
      <alignment horizontal="center" vertical="center"/>
    </xf>
    <xf numFmtId="0" fontId="2" fillId="32" borderId="49" xfId="0" applyFont="1" applyFill="1" applyBorder="1" applyAlignment="1">
      <alignment horizontal="center" vertical="center"/>
    </xf>
    <xf numFmtId="0" fontId="2" fillId="0" borderId="47" xfId="0" applyFont="1" applyBorder="1" applyAlignment="1">
      <alignment horizontal="center" vertical="center"/>
    </xf>
    <xf numFmtId="4" fontId="15" fillId="0" borderId="27" xfId="0" applyNumberFormat="1" applyFont="1" applyFill="1" applyBorder="1" applyAlignment="1" applyProtection="1">
      <alignment horizontal="center" vertical="center"/>
    </xf>
    <xf numFmtId="9" fontId="2" fillId="0" borderId="44" xfId="2" applyNumberFormat="1" applyFont="1" applyBorder="1" applyAlignment="1">
      <alignment horizontal="center" vertical="center"/>
    </xf>
    <xf numFmtId="4" fontId="15" fillId="0" borderId="47" xfId="0" applyNumberFormat="1" applyFont="1" applyFill="1" applyBorder="1" applyAlignment="1" applyProtection="1">
      <alignment horizontal="center" vertical="center"/>
    </xf>
    <xf numFmtId="9" fontId="2" fillId="0" borderId="48" xfId="2" applyNumberFormat="1" applyFont="1" applyBorder="1" applyAlignment="1">
      <alignment horizontal="center" vertical="center"/>
    </xf>
    <xf numFmtId="0" fontId="15" fillId="0" borderId="45" xfId="0" applyNumberFormat="1" applyFont="1" applyFill="1" applyBorder="1" applyAlignment="1" applyProtection="1">
      <alignment horizontal="center" vertical="center" wrapText="1"/>
    </xf>
    <xf numFmtId="0" fontId="15" fillId="0" borderId="46" xfId="0" applyNumberFormat="1" applyFont="1" applyFill="1" applyBorder="1" applyAlignment="1" applyProtection="1">
      <alignment horizontal="center" vertical="center" wrapText="1"/>
    </xf>
    <xf numFmtId="0" fontId="2" fillId="71" borderId="39" xfId="0" applyFont="1" applyFill="1" applyBorder="1" applyAlignment="1">
      <alignment horizontal="center" vertical="center"/>
    </xf>
    <xf numFmtId="0" fontId="2" fillId="71" borderId="41" xfId="0" applyFont="1" applyFill="1" applyBorder="1" applyAlignment="1">
      <alignment horizontal="center" vertical="center"/>
    </xf>
    <xf numFmtId="0" fontId="2" fillId="36" borderId="39" xfId="0" applyFont="1" applyFill="1" applyBorder="1" applyAlignment="1">
      <alignment horizontal="center" vertical="center"/>
    </xf>
    <xf numFmtId="0" fontId="2" fillId="36" borderId="41" xfId="0" applyFont="1" applyFill="1" applyBorder="1" applyAlignment="1">
      <alignment horizontal="center" vertical="center"/>
    </xf>
    <xf numFmtId="0" fontId="2" fillId="36" borderId="42" xfId="0" applyFont="1" applyFill="1" applyBorder="1" applyAlignment="1">
      <alignment horizontal="center" vertical="center"/>
    </xf>
    <xf numFmtId="0" fontId="2" fillId="0" borderId="45" xfId="0" applyFont="1" applyBorder="1" applyAlignment="1">
      <alignment horizontal="center" vertical="center"/>
    </xf>
    <xf numFmtId="0" fontId="2" fillId="0" borderId="44" xfId="0" applyFont="1" applyBorder="1" applyAlignment="1">
      <alignment horizontal="center" vertical="center"/>
    </xf>
    <xf numFmtId="0" fontId="2" fillId="0" borderId="46" xfId="0" applyFont="1" applyBorder="1" applyAlignment="1">
      <alignment horizontal="center" vertical="center"/>
    </xf>
    <xf numFmtId="0" fontId="2" fillId="0" borderId="48" xfId="0" applyFont="1" applyBorder="1" applyAlignment="1">
      <alignment horizontal="center" vertical="center"/>
    </xf>
    <xf numFmtId="0" fontId="2" fillId="71" borderId="42" xfId="0" applyFont="1" applyFill="1" applyBorder="1" applyAlignment="1">
      <alignment horizontal="center" vertical="center"/>
    </xf>
    <xf numFmtId="0" fontId="15" fillId="0" borderId="0" xfId="0" applyNumberFormat="1" applyFont="1" applyFill="1" applyBorder="1" applyAlignment="1" applyProtection="1">
      <alignment horizontal="center" vertical="center" wrapText="1"/>
    </xf>
    <xf numFmtId="14" fontId="76" fillId="70" borderId="0" xfId="458" applyNumberFormat="1" applyFont="1" applyFill="1" applyBorder="1" applyAlignment="1">
      <alignment horizontal="center"/>
    </xf>
    <xf numFmtId="0" fontId="2" fillId="71" borderId="0" xfId="0" applyFont="1" applyFill="1" applyBorder="1" applyAlignment="1">
      <alignment horizontal="center" vertical="center"/>
    </xf>
    <xf numFmtId="0" fontId="2" fillId="0" borderId="0" xfId="0" applyFont="1" applyBorder="1" applyAlignment="1">
      <alignment horizontal="center" vertical="center"/>
    </xf>
    <xf numFmtId="178" fontId="74" fillId="36" borderId="27" xfId="2" applyNumberFormat="1" applyFont="1" applyFill="1" applyBorder="1" applyAlignment="1">
      <alignment horizontal="center"/>
    </xf>
    <xf numFmtId="0" fontId="72" fillId="0" borderId="25" xfId="0" applyFont="1" applyBorder="1" applyAlignment="1">
      <alignment horizontal="center" vertical="center"/>
    </xf>
    <xf numFmtId="0" fontId="73" fillId="0" borderId="50" xfId="0" applyFont="1" applyBorder="1" applyAlignment="1">
      <alignment horizontal="center" vertical="center"/>
    </xf>
    <xf numFmtId="14" fontId="78" fillId="31" borderId="0" xfId="458" applyNumberFormat="1" applyFont="1" applyFill="1" applyBorder="1" applyAlignment="1">
      <alignment horizontal="center" vertical="center" wrapText="1"/>
    </xf>
    <xf numFmtId="14" fontId="78" fillId="32" borderId="0" xfId="458" applyNumberFormat="1" applyFont="1" applyFill="1" applyBorder="1" applyAlignment="1">
      <alignment horizontal="center" vertical="center" wrapText="1"/>
    </xf>
    <xf numFmtId="14" fontId="78" fillId="38" borderId="0" xfId="458" applyNumberFormat="1" applyFont="1" applyFill="1" applyBorder="1" applyAlignment="1">
      <alignment horizontal="center" vertical="center" wrapText="1"/>
    </xf>
    <xf numFmtId="14" fontId="79" fillId="70" borderId="22" xfId="458" applyNumberFormat="1" applyFont="1" applyFill="1" applyBorder="1" applyAlignment="1">
      <alignment horizontal="center" vertical="center" wrapText="1"/>
    </xf>
    <xf numFmtId="0" fontId="80" fillId="0" borderId="50" xfId="0" applyFont="1" applyFill="1" applyBorder="1" applyAlignment="1">
      <alignment horizontal="center" vertical="center"/>
    </xf>
    <xf numFmtId="175" fontId="81" fillId="0" borderId="27" xfId="458" applyNumberFormat="1" applyFont="1" applyBorder="1" applyAlignment="1">
      <alignment horizontal="center" vertical="center"/>
    </xf>
    <xf numFmtId="175" fontId="81" fillId="0" borderId="44" xfId="458" applyNumberFormat="1" applyFont="1" applyBorder="1" applyAlignment="1">
      <alignment horizontal="center" vertical="center"/>
    </xf>
    <xf numFmtId="0" fontId="80" fillId="0" borderId="51" xfId="0" applyFont="1" applyFill="1" applyBorder="1" applyAlignment="1">
      <alignment horizontal="center" vertical="center"/>
    </xf>
    <xf numFmtId="175" fontId="81" fillId="0" borderId="27" xfId="0" applyNumberFormat="1" applyFont="1" applyBorder="1" applyAlignment="1">
      <alignment horizontal="center" vertical="center"/>
    </xf>
    <xf numFmtId="175" fontId="81" fillId="0" borderId="44" xfId="0" applyNumberFormat="1" applyFont="1" applyBorder="1" applyAlignment="1">
      <alignment horizontal="center" vertical="center"/>
    </xf>
    <xf numFmtId="0" fontId="80" fillId="0" borderId="20" xfId="0" quotePrefix="1" applyFont="1" applyFill="1" applyBorder="1" applyAlignment="1">
      <alignment horizontal="center" vertical="center" readingOrder="2"/>
    </xf>
    <xf numFmtId="175" fontId="81" fillId="33" borderId="27" xfId="458" applyNumberFormat="1" applyFont="1" applyFill="1" applyBorder="1" applyAlignment="1">
      <alignment horizontal="center" vertical="center"/>
    </xf>
    <xf numFmtId="175" fontId="81" fillId="33" borderId="44" xfId="458" applyNumberFormat="1" applyFont="1" applyFill="1" applyBorder="1" applyAlignment="1">
      <alignment horizontal="center" vertical="center"/>
    </xf>
    <xf numFmtId="0" fontId="80" fillId="0" borderId="0" xfId="458" applyFont="1" applyBorder="1"/>
    <xf numFmtId="175" fontId="80" fillId="0" borderId="0" xfId="458" applyNumberFormat="1" applyFont="1" applyBorder="1"/>
    <xf numFmtId="175" fontId="80" fillId="0" borderId="22" xfId="458" applyNumberFormat="1" applyFont="1" applyBorder="1"/>
    <xf numFmtId="0" fontId="80" fillId="0" borderId="50" xfId="0" applyFont="1" applyBorder="1" applyAlignment="1">
      <alignment horizontal="center" vertical="center"/>
    </xf>
    <xf numFmtId="176" fontId="81" fillId="0" borderId="27" xfId="2" applyNumberFormat="1" applyFont="1" applyBorder="1" applyAlignment="1">
      <alignment horizontal="center" vertical="center"/>
    </xf>
    <xf numFmtId="176" fontId="81" fillId="0" borderId="44" xfId="2" applyNumberFormat="1" applyFont="1" applyBorder="1" applyAlignment="1">
      <alignment horizontal="center" vertical="center"/>
    </xf>
    <xf numFmtId="0" fontId="80" fillId="0" borderId="51" xfId="0" applyFont="1" applyBorder="1" applyAlignment="1">
      <alignment horizontal="center" vertical="center"/>
    </xf>
    <xf numFmtId="176" fontId="81" fillId="34" borderId="27" xfId="2" applyNumberFormat="1" applyFont="1" applyFill="1" applyBorder="1" applyAlignment="1">
      <alignment horizontal="center" vertical="center"/>
    </xf>
    <xf numFmtId="176" fontId="81" fillId="34" borderId="44" xfId="2" applyNumberFormat="1" applyFont="1" applyFill="1" applyBorder="1" applyAlignment="1">
      <alignment horizontal="center" vertical="center"/>
    </xf>
    <xf numFmtId="176" fontId="81" fillId="0" borderId="0" xfId="2" applyNumberFormat="1" applyFont="1" applyBorder="1"/>
    <xf numFmtId="176" fontId="81" fillId="0" borderId="22" xfId="2" applyNumberFormat="1" applyFont="1" applyBorder="1"/>
    <xf numFmtId="175" fontId="81" fillId="0" borderId="27" xfId="458" applyNumberFormat="1" applyFont="1" applyFill="1" applyBorder="1" applyAlignment="1">
      <alignment horizontal="center" vertical="center"/>
    </xf>
    <xf numFmtId="175" fontId="81" fillId="0" borderId="44" xfId="458" applyNumberFormat="1" applyFont="1" applyFill="1" applyBorder="1" applyAlignment="1">
      <alignment horizontal="center" vertical="center"/>
    </xf>
    <xf numFmtId="175" fontId="81" fillId="0" borderId="27" xfId="0" applyNumberFormat="1" applyFont="1" applyFill="1" applyBorder="1" applyAlignment="1">
      <alignment horizontal="center" vertical="center"/>
    </xf>
    <xf numFmtId="175" fontId="81" fillId="0" borderId="44" xfId="0" applyNumberFormat="1" applyFont="1" applyFill="1" applyBorder="1" applyAlignment="1">
      <alignment horizontal="center" vertical="center"/>
    </xf>
    <xf numFmtId="0" fontId="82" fillId="13" borderId="52" xfId="458" applyFont="1" applyFill="1" applyBorder="1" applyAlignment="1">
      <alignment horizontal="center" vertical="center"/>
    </xf>
    <xf numFmtId="175" fontId="81" fillId="13" borderId="47" xfId="0" applyNumberFormat="1" applyFont="1" applyFill="1" applyBorder="1" applyAlignment="1">
      <alignment horizontal="center" vertical="center"/>
    </xf>
    <xf numFmtId="175" fontId="81" fillId="13" borderId="48" xfId="0" applyNumberFormat="1" applyFont="1" applyFill="1" applyBorder="1" applyAlignment="1">
      <alignment horizontal="center" vertical="center"/>
    </xf>
    <xf numFmtId="0" fontId="0" fillId="0" borderId="39" xfId="0" applyBorder="1" applyAlignment="1">
      <alignment horizontal="center" vertical="center"/>
    </xf>
    <xf numFmtId="0" fontId="46" fillId="0" borderId="45" xfId="0" applyFont="1" applyBorder="1" applyAlignment="1">
      <alignment horizontal="center" vertical="center"/>
    </xf>
    <xf numFmtId="0" fontId="46" fillId="2" borderId="44" xfId="0" applyFont="1" applyFill="1" applyBorder="1" applyAlignment="1">
      <alignment horizontal="center" vertical="center"/>
    </xf>
    <xf numFmtId="0" fontId="46" fillId="2" borderId="45" xfId="0" applyFont="1" applyFill="1" applyBorder="1" applyAlignment="1">
      <alignment horizontal="center" vertical="center"/>
    </xf>
    <xf numFmtId="178" fontId="1" fillId="0" borderId="44" xfId="2" applyNumberFormat="1" applyFont="1" applyFill="1" applyBorder="1" applyAlignment="1">
      <alignment horizontal="center" vertical="center"/>
    </xf>
    <xf numFmtId="178" fontId="1" fillId="0" borderId="44" xfId="2" applyNumberFormat="1" applyFont="1" applyBorder="1" applyAlignment="1">
      <alignment horizontal="center" vertical="center"/>
    </xf>
    <xf numFmtId="0" fontId="46" fillId="2" borderId="46" xfId="0" applyFont="1" applyFill="1" applyBorder="1" applyAlignment="1">
      <alignment horizontal="center" vertical="center"/>
    </xf>
    <xf numFmtId="174" fontId="0" fillId="0" borderId="47" xfId="0" applyNumberFormat="1" applyBorder="1" applyAlignment="1">
      <alignment horizontal="center" vertical="center"/>
    </xf>
    <xf numFmtId="178" fontId="1" fillId="0" borderId="48" xfId="2" applyNumberFormat="1" applyFont="1" applyBorder="1" applyAlignment="1">
      <alignment horizontal="center" vertical="center"/>
    </xf>
    <xf numFmtId="178" fontId="0" fillId="0" borderId="0" xfId="2" applyNumberFormat="1" applyFont="1"/>
    <xf numFmtId="175" fontId="2" fillId="0" borderId="0" xfId="0" applyNumberFormat="1" applyFont="1" applyAlignment="1">
      <alignment horizontal="center"/>
    </xf>
    <xf numFmtId="0" fontId="0" fillId="0" borderId="0" xfId="0"/>
    <xf numFmtId="0" fontId="0" fillId="0" borderId="0" xfId="0" applyAlignment="1">
      <alignment horizontal="center"/>
    </xf>
    <xf numFmtId="14" fontId="42" fillId="38" borderId="0" xfId="458" applyNumberFormat="1" applyFont="1" applyFill="1" applyBorder="1" applyAlignment="1">
      <alignment horizontal="center"/>
    </xf>
    <xf numFmtId="176" fontId="43" fillId="0" borderId="17" xfId="2" applyNumberFormat="1" applyFont="1" applyBorder="1" applyAlignment="1">
      <alignment horizontal="right"/>
    </xf>
    <xf numFmtId="43" fontId="0" fillId="0" borderId="0" xfId="1" applyFont="1" applyFill="1"/>
    <xf numFmtId="43" fontId="0" fillId="0" borderId="0" xfId="0" applyNumberFormat="1" applyFill="1"/>
    <xf numFmtId="2" fontId="0" fillId="0" borderId="0" xfId="0" applyNumberFormat="1" applyFill="1"/>
    <xf numFmtId="0" fontId="0" fillId="0" borderId="0" xfId="0" applyNumberFormat="1" applyFont="1"/>
    <xf numFmtId="0" fontId="0" fillId="0" borderId="0" xfId="0" applyNumberFormat="1" applyFont="1" applyFill="1"/>
    <xf numFmtId="9" fontId="0" fillId="0" borderId="0" xfId="2" applyFont="1" applyFill="1"/>
    <xf numFmtId="179" fontId="0" fillId="0" borderId="0" xfId="1" applyNumberFormat="1" applyFont="1" applyFill="1" applyBorder="1"/>
    <xf numFmtId="179" fontId="0" fillId="0" borderId="0" xfId="1" applyNumberFormat="1" applyFont="1"/>
    <xf numFmtId="41" fontId="88" fillId="0" borderId="0" xfId="0" applyNumberFormat="1" applyFont="1" applyBorder="1"/>
    <xf numFmtId="0" fontId="0" fillId="0" borderId="0" xfId="0"/>
    <xf numFmtId="3" fontId="0" fillId="74" borderId="0" xfId="0" applyNumberFormat="1" applyFill="1" applyAlignment="1">
      <alignment horizontal="center"/>
    </xf>
    <xf numFmtId="3" fontId="0" fillId="0" borderId="0" xfId="0" applyNumberFormat="1" applyFill="1" applyAlignment="1">
      <alignment horizontal="center"/>
    </xf>
    <xf numFmtId="179" fontId="0" fillId="0" borderId="0" xfId="1" applyNumberFormat="1" applyFont="1" applyFill="1" applyBorder="1" applyAlignment="1">
      <alignment horizontal="center"/>
    </xf>
    <xf numFmtId="0" fontId="91" fillId="0" borderId="0" xfId="3" applyFont="1" applyFill="1" applyBorder="1" applyAlignment="1" applyProtection="1">
      <alignment horizontal="right" wrapText="1" readingOrder="2"/>
    </xf>
    <xf numFmtId="0" fontId="92" fillId="74" borderId="0" xfId="3" applyFont="1" applyFill="1" applyBorder="1" applyAlignment="1" applyProtection="1">
      <alignment horizontal="right" wrapText="1" readingOrder="2"/>
    </xf>
    <xf numFmtId="0" fontId="92" fillId="0" borderId="0" xfId="3" applyFont="1" applyFill="1" applyBorder="1" applyAlignment="1" applyProtection="1">
      <alignment horizontal="right" wrapText="1" readingOrder="2"/>
    </xf>
    <xf numFmtId="186" fontId="0" fillId="74" borderId="0" xfId="0" applyNumberFormat="1" applyFill="1" applyAlignment="1">
      <alignment horizontal="center"/>
    </xf>
    <xf numFmtId="186" fontId="0" fillId="0" borderId="0" xfId="0" applyNumberFormat="1" applyFill="1" applyAlignment="1">
      <alignment horizontal="center"/>
    </xf>
    <xf numFmtId="10" fontId="0" fillId="74" borderId="0" xfId="0" applyNumberFormat="1" applyFill="1" applyAlignment="1">
      <alignment horizontal="center"/>
    </xf>
    <xf numFmtId="10" fontId="0" fillId="0" borderId="0" xfId="0" applyNumberFormat="1" applyFill="1" applyAlignment="1">
      <alignment horizontal="center"/>
    </xf>
    <xf numFmtId="178" fontId="0" fillId="74" borderId="0" xfId="2" applyNumberFormat="1" applyFont="1" applyFill="1" applyAlignment="1">
      <alignment horizontal="center"/>
    </xf>
    <xf numFmtId="0" fontId="0" fillId="0" borderId="0" xfId="0" applyFont="1" applyFill="1"/>
    <xf numFmtId="0" fontId="0" fillId="0" borderId="0" xfId="0" applyFont="1"/>
    <xf numFmtId="0" fontId="53" fillId="3" borderId="1" xfId="459" applyFont="1" applyFill="1" applyBorder="1" applyAlignment="1" applyProtection="1">
      <alignment horizontal="right" vertical="center" wrapText="1"/>
    </xf>
    <xf numFmtId="43" fontId="0" fillId="0" borderId="0" xfId="0" applyNumberFormat="1" applyBorder="1"/>
    <xf numFmtId="174" fontId="0" fillId="0" borderId="0" xfId="0" applyNumberFormat="1" applyFill="1"/>
    <xf numFmtId="178" fontId="0" fillId="0" borderId="0" xfId="0" applyNumberFormat="1" applyFill="1" applyAlignment="1">
      <alignment horizontal="center"/>
    </xf>
    <xf numFmtId="178" fontId="0" fillId="74" borderId="0" xfId="0" applyNumberFormat="1" applyFill="1" applyAlignment="1">
      <alignment horizontal="center"/>
    </xf>
    <xf numFmtId="187" fontId="0" fillId="74" borderId="0" xfId="0" applyNumberFormat="1" applyFill="1" applyAlignment="1">
      <alignment horizontal="center"/>
    </xf>
    <xf numFmtId="0" fontId="51" fillId="3" borderId="13" xfId="459" applyFont="1" applyFill="1" applyBorder="1" applyAlignment="1" applyProtection="1">
      <alignment horizontal="center" vertical="center" wrapText="1"/>
    </xf>
    <xf numFmtId="0" fontId="0" fillId="37" borderId="13" xfId="0" applyFill="1" applyBorder="1"/>
    <xf numFmtId="1" fontId="0" fillId="37" borderId="13" xfId="0" applyNumberFormat="1" applyFill="1" applyBorder="1" applyAlignment="1">
      <alignment horizontal="center"/>
    </xf>
    <xf numFmtId="0" fontId="7" fillId="0" borderId="0" xfId="0" applyFont="1" applyBorder="1"/>
    <xf numFmtId="0" fontId="37" fillId="0" borderId="0" xfId="6846" applyBorder="1"/>
    <xf numFmtId="179" fontId="37" fillId="0" borderId="0" xfId="1" applyNumberFormat="1" applyFont="1" applyBorder="1"/>
    <xf numFmtId="43" fontId="0" fillId="0" borderId="0" xfId="1" applyFont="1" applyFill="1" applyBorder="1"/>
    <xf numFmtId="3" fontId="0" fillId="0" borderId="0" xfId="0" applyNumberFormat="1" applyBorder="1"/>
    <xf numFmtId="179" fontId="37" fillId="0" borderId="0" xfId="1" applyNumberFormat="1" applyFont="1" applyFill="1" applyBorder="1"/>
    <xf numFmtId="0" fontId="37" fillId="0" borderId="0" xfId="6846" applyNumberFormat="1" applyFill="1" applyBorder="1"/>
    <xf numFmtId="43" fontId="37" fillId="0" borderId="0" xfId="6846" applyNumberFormat="1" applyFill="1" applyBorder="1"/>
    <xf numFmtId="0" fontId="53" fillId="3" borderId="27" xfId="459" quotePrefix="1" applyFont="1" applyFill="1" applyBorder="1" applyAlignment="1" applyProtection="1">
      <alignment horizontal="right" vertical="center" wrapText="1"/>
    </xf>
    <xf numFmtId="43" fontId="0" fillId="71" borderId="13" xfId="1" applyNumberFormat="1" applyFont="1" applyFill="1" applyBorder="1" applyAlignment="1">
      <alignment horizontal="center"/>
    </xf>
    <xf numFmtId="179" fontId="0" fillId="0" borderId="0" xfId="1" applyNumberFormat="1" applyFont="1" applyBorder="1"/>
    <xf numFmtId="0" fontId="0" fillId="0" borderId="0" xfId="0" applyBorder="1" applyAlignment="1">
      <alignment horizontal="center"/>
    </xf>
    <xf numFmtId="0" fontId="0" fillId="0" borderId="0" xfId="0" applyBorder="1" applyAlignment="1">
      <alignment horizontal="center" vertical="center"/>
    </xf>
    <xf numFmtId="179" fontId="0" fillId="0" borderId="0" xfId="1" applyNumberFormat="1" applyFont="1" applyBorder="1" applyAlignment="1">
      <alignment horizontal="center" vertical="center"/>
    </xf>
    <xf numFmtId="0" fontId="89" fillId="0" borderId="0" xfId="0" applyFont="1" applyBorder="1" applyAlignment="1">
      <alignment horizontal="center" vertical="center"/>
    </xf>
    <xf numFmtId="0" fontId="90" fillId="0" borderId="0" xfId="0" applyFont="1" applyFill="1" applyBorder="1" applyAlignment="1" applyProtection="1">
      <alignment horizontal="center" vertical="center" wrapText="1" readingOrder="1"/>
      <protection locked="0"/>
    </xf>
    <xf numFmtId="0" fontId="90" fillId="0" borderId="0" xfId="0" applyFont="1" applyFill="1" applyBorder="1" applyAlignment="1" applyProtection="1">
      <alignment horizontal="center" vertical="center" wrapText="1" readingOrder="2"/>
      <protection locked="0"/>
    </xf>
    <xf numFmtId="184" fontId="90" fillId="0" borderId="0" xfId="1" applyNumberFormat="1" applyFont="1" applyFill="1" applyBorder="1" applyAlignment="1" applyProtection="1">
      <alignment horizontal="center" vertical="center" wrapText="1" readingOrder="1"/>
      <protection locked="0"/>
    </xf>
    <xf numFmtId="179" fontId="90" fillId="0" borderId="0" xfId="1" applyNumberFormat="1" applyFont="1" applyFill="1" applyBorder="1" applyAlignment="1" applyProtection="1">
      <alignment horizontal="center" vertical="center" wrapText="1" readingOrder="1"/>
      <protection locked="0"/>
    </xf>
    <xf numFmtId="179" fontId="0" fillId="0" borderId="0" xfId="0" applyNumberFormat="1" applyBorder="1"/>
    <xf numFmtId="2" fontId="0" fillId="0" borderId="0" xfId="0" applyNumberFormat="1" applyBorder="1"/>
    <xf numFmtId="3" fontId="0" fillId="0" borderId="0" xfId="0" applyNumberFormat="1" applyFill="1" applyBorder="1"/>
    <xf numFmtId="188" fontId="0" fillId="71" borderId="13" xfId="1" applyNumberFormat="1" applyFont="1" applyFill="1" applyBorder="1" applyAlignment="1">
      <alignment horizontal="center"/>
    </xf>
    <xf numFmtId="0" fontId="53" fillId="3" borderId="27" xfId="459" quotePrefix="1" applyFont="1" applyFill="1" applyBorder="1" applyAlignment="1" applyProtection="1">
      <alignment horizontal="left" vertical="top" wrapText="1"/>
    </xf>
    <xf numFmtId="185" fontId="0" fillId="35" borderId="13" xfId="0" applyNumberFormat="1" applyFill="1" applyBorder="1" applyAlignment="1">
      <alignment horizontal="center"/>
    </xf>
    <xf numFmtId="185" fontId="0" fillId="35" borderId="27" xfId="0" applyNumberFormat="1" applyFill="1" applyBorder="1" applyAlignment="1">
      <alignment horizontal="center"/>
    </xf>
    <xf numFmtId="184" fontId="0" fillId="35" borderId="13" xfId="1" applyNumberFormat="1" applyFont="1" applyFill="1" applyBorder="1"/>
    <xf numFmtId="0" fontId="7" fillId="0" borderId="0" xfId="0" quotePrefix="1" applyFont="1" applyAlignment="1">
      <alignment horizontal="right"/>
    </xf>
    <xf numFmtId="0" fontId="7" fillId="0" borderId="0" xfId="0" quotePrefix="1" applyFont="1" applyAlignment="1">
      <alignment horizontal="left"/>
    </xf>
    <xf numFmtId="179" fontId="0" fillId="73" borderId="27" xfId="1" applyNumberFormat="1" applyFont="1" applyFill="1" applyBorder="1"/>
    <xf numFmtId="43" fontId="0" fillId="73" borderId="27" xfId="1" applyNumberFormat="1" applyFont="1" applyFill="1" applyBorder="1"/>
    <xf numFmtId="168" fontId="40" fillId="30" borderId="0" xfId="458" applyNumberFormat="1" applyFont="1" applyFill="1" applyBorder="1" applyAlignment="1">
      <alignment horizontal="center" wrapText="1"/>
    </xf>
    <xf numFmtId="0" fontId="83" fillId="30" borderId="0" xfId="0" applyFont="1" applyFill="1" applyAlignment="1">
      <alignment horizontal="center"/>
    </xf>
    <xf numFmtId="0" fontId="56" fillId="72" borderId="41" xfId="0" applyFont="1" applyFill="1" applyBorder="1" applyAlignment="1">
      <alignment horizontal="center" vertical="center"/>
    </xf>
    <xf numFmtId="0" fontId="56" fillId="72" borderId="42" xfId="0" applyFont="1" applyFill="1" applyBorder="1" applyAlignment="1">
      <alignment horizontal="center" vertical="center"/>
    </xf>
    <xf numFmtId="168" fontId="77" fillId="30" borderId="26" xfId="458" applyNumberFormat="1" applyFont="1" applyFill="1" applyBorder="1" applyAlignment="1">
      <alignment horizontal="center" vertical="center" wrapText="1"/>
    </xf>
    <xf numFmtId="168" fontId="77" fillId="30" borderId="23" xfId="458" applyNumberFormat="1" applyFont="1" applyFill="1" applyBorder="1" applyAlignment="1">
      <alignment horizontal="center" vertical="center" wrapText="1"/>
    </xf>
    <xf numFmtId="0" fontId="56" fillId="2" borderId="27" xfId="0" applyFont="1" applyFill="1" applyBorder="1" applyAlignment="1">
      <alignment horizontal="center"/>
    </xf>
    <xf numFmtId="0" fontId="56" fillId="2" borderId="27" xfId="0" applyFont="1" applyFill="1" applyBorder="1" applyAlignment="1">
      <alignment horizontal="center" vertical="center"/>
    </xf>
    <xf numFmtId="179" fontId="0" fillId="0" borderId="27" xfId="1" applyNumberFormat="1" applyFont="1" applyFill="1" applyBorder="1" applyAlignment="1">
      <alignment horizontal="center"/>
    </xf>
    <xf numFmtId="184" fontId="0" fillId="35" borderId="27" xfId="1" applyNumberFormat="1" applyFont="1" applyFill="1" applyBorder="1" applyAlignment="1">
      <alignment horizontal="center"/>
    </xf>
    <xf numFmtId="188" fontId="0" fillId="35" borderId="53" xfId="0" applyNumberFormat="1" applyFill="1" applyBorder="1"/>
  </cellXfs>
  <cellStyles count="6986">
    <cellStyle name="% 3" xfId="4" xr:uid="{00000000-0005-0000-0000-000000000000}"/>
    <cellStyle name="01 בינואר 2000" xfId="5" xr:uid="{00000000-0005-0000-0000-000001000000}"/>
    <cellStyle name="01.01.2000" xfId="6" xr:uid="{00000000-0005-0000-0000-000002000000}"/>
    <cellStyle name="1" xfId="7" xr:uid="{00000000-0005-0000-0000-000003000000}"/>
    <cellStyle name="20% - הדגשה1" xfId="478" builtinId="30" customBuiltin="1"/>
    <cellStyle name="20% - הדגשה1 2" xfId="8" xr:uid="{00000000-0005-0000-0000-000005000000}"/>
    <cellStyle name="20% - הדגשה1 2 2" xfId="6768" xr:uid="{00000000-0005-0000-0000-0000731A0000}"/>
    <cellStyle name="20% - הדגשה1 3" xfId="6769" xr:uid="{00000000-0005-0000-0000-0000741A0000}"/>
    <cellStyle name="20% - הדגשה2" xfId="482" builtinId="34" customBuiltin="1"/>
    <cellStyle name="20% - הדגשה2 2" xfId="9" xr:uid="{00000000-0005-0000-0000-000007000000}"/>
    <cellStyle name="20% - הדגשה2 2 2" xfId="6770" xr:uid="{00000000-0005-0000-0000-0000751A0000}"/>
    <cellStyle name="20% - הדגשה2 3" xfId="6771" xr:uid="{00000000-0005-0000-0000-0000761A0000}"/>
    <cellStyle name="20% - הדגשה3" xfId="486" builtinId="38" customBuiltin="1"/>
    <cellStyle name="20% - הדגשה3 2" xfId="10" xr:uid="{00000000-0005-0000-0000-000009000000}"/>
    <cellStyle name="20% - הדגשה3 2 2" xfId="6772" xr:uid="{00000000-0005-0000-0000-0000771A0000}"/>
    <cellStyle name="20% - הדגשה3 3" xfId="6773" xr:uid="{00000000-0005-0000-0000-0000781A0000}"/>
    <cellStyle name="20% - הדגשה4" xfId="490" builtinId="42" customBuiltin="1"/>
    <cellStyle name="20% - הדגשה4 2" xfId="11" xr:uid="{00000000-0005-0000-0000-00000B000000}"/>
    <cellStyle name="20% - הדגשה4 2 2" xfId="6774" xr:uid="{00000000-0005-0000-0000-0000791A0000}"/>
    <cellStyle name="20% - הדגשה4 3" xfId="6775" xr:uid="{00000000-0005-0000-0000-00007A1A0000}"/>
    <cellStyle name="20% - הדגשה5" xfId="494" builtinId="46" customBuiltin="1"/>
    <cellStyle name="20% - הדגשה5 2" xfId="12" xr:uid="{00000000-0005-0000-0000-00000D000000}"/>
    <cellStyle name="20% - הדגשה5 2 2" xfId="6776" xr:uid="{00000000-0005-0000-0000-00007B1A0000}"/>
    <cellStyle name="20% - הדגשה5 3" xfId="6777" xr:uid="{00000000-0005-0000-0000-00007C1A0000}"/>
    <cellStyle name="20% - הדגשה6" xfId="498" builtinId="50" customBuiltin="1"/>
    <cellStyle name="20% - הדגשה6 2" xfId="13" xr:uid="{00000000-0005-0000-0000-00000F000000}"/>
    <cellStyle name="20% - הדגשה6 2 2" xfId="6778" xr:uid="{00000000-0005-0000-0000-00007D1A0000}"/>
    <cellStyle name="20% - הדגשה6 3" xfId="6779" xr:uid="{00000000-0005-0000-0000-00007E1A0000}"/>
    <cellStyle name="3" xfId="14" xr:uid="{00000000-0005-0000-0000-000010000000}"/>
    <cellStyle name="4" xfId="15" xr:uid="{00000000-0005-0000-0000-000011000000}"/>
    <cellStyle name="40% - הדגשה1" xfId="479" builtinId="31" customBuiltin="1"/>
    <cellStyle name="40% - הדגשה1 2" xfId="16" xr:uid="{00000000-0005-0000-0000-000013000000}"/>
    <cellStyle name="40% - הדגשה1 2 2" xfId="6780" xr:uid="{00000000-0005-0000-0000-00007F1A0000}"/>
    <cellStyle name="40% - הדגשה1 3" xfId="6781" xr:uid="{00000000-0005-0000-0000-0000801A0000}"/>
    <cellStyle name="40% - הדגשה2" xfId="483" builtinId="35" customBuiltin="1"/>
    <cellStyle name="40% - הדגשה2 2" xfId="17" xr:uid="{00000000-0005-0000-0000-000015000000}"/>
    <cellStyle name="40% - הדגשה2 2 2" xfId="6782" xr:uid="{00000000-0005-0000-0000-0000811A0000}"/>
    <cellStyle name="40% - הדגשה2 3" xfId="6783" xr:uid="{00000000-0005-0000-0000-0000821A0000}"/>
    <cellStyle name="40% - הדגשה3" xfId="487" builtinId="39" customBuiltin="1"/>
    <cellStyle name="40% - הדגשה3 2" xfId="18" xr:uid="{00000000-0005-0000-0000-000017000000}"/>
    <cellStyle name="40% - הדגשה3 2 2" xfId="6784" xr:uid="{00000000-0005-0000-0000-0000831A0000}"/>
    <cellStyle name="40% - הדגשה3 3" xfId="6785" xr:uid="{00000000-0005-0000-0000-0000841A0000}"/>
    <cellStyle name="40% - הדגשה4" xfId="491" builtinId="43" customBuiltin="1"/>
    <cellStyle name="40% - הדגשה4 2" xfId="19" xr:uid="{00000000-0005-0000-0000-000019000000}"/>
    <cellStyle name="40% - הדגשה4 2 2" xfId="6786" xr:uid="{00000000-0005-0000-0000-0000851A0000}"/>
    <cellStyle name="40% - הדגשה4 3" xfId="6787" xr:uid="{00000000-0005-0000-0000-0000861A0000}"/>
    <cellStyle name="40% - הדגשה5" xfId="495" builtinId="47" customBuiltin="1"/>
    <cellStyle name="40% - הדגשה5 2" xfId="20" xr:uid="{00000000-0005-0000-0000-00001B000000}"/>
    <cellStyle name="40% - הדגשה5 2 2" xfId="6788" xr:uid="{00000000-0005-0000-0000-0000871A0000}"/>
    <cellStyle name="40% - הדגשה5 3" xfId="6789" xr:uid="{00000000-0005-0000-0000-0000881A0000}"/>
    <cellStyle name="40% - הדגשה6" xfId="499" builtinId="51" customBuiltin="1"/>
    <cellStyle name="40% - הדגשה6 2" xfId="21" xr:uid="{00000000-0005-0000-0000-00001D000000}"/>
    <cellStyle name="40% - הדגשה6 2 2" xfId="6790" xr:uid="{00000000-0005-0000-0000-0000891A0000}"/>
    <cellStyle name="40% - הדגשה6 3" xfId="6791" xr:uid="{00000000-0005-0000-0000-00008A1A0000}"/>
    <cellStyle name="60% - הדגשה1" xfId="480" builtinId="32" customBuiltin="1"/>
    <cellStyle name="60% - הדגשה1 2" xfId="22" xr:uid="{00000000-0005-0000-0000-00001F000000}"/>
    <cellStyle name="60% - הדגשה1 2 2" xfId="6792" xr:uid="{00000000-0005-0000-0000-00008B1A0000}"/>
    <cellStyle name="60% - הדגשה1 3" xfId="6793" xr:uid="{00000000-0005-0000-0000-00008C1A0000}"/>
    <cellStyle name="60% - הדגשה2" xfId="484" builtinId="36" customBuiltin="1"/>
    <cellStyle name="60% - הדגשה2 2" xfId="23" xr:uid="{00000000-0005-0000-0000-000021000000}"/>
    <cellStyle name="60% - הדגשה2 2 2" xfId="6794" xr:uid="{00000000-0005-0000-0000-00008D1A0000}"/>
    <cellStyle name="60% - הדגשה2 3" xfId="6795" xr:uid="{00000000-0005-0000-0000-00008E1A0000}"/>
    <cellStyle name="60% - הדגשה3" xfId="488" builtinId="40" customBuiltin="1"/>
    <cellStyle name="60% - הדגשה3 2" xfId="24" xr:uid="{00000000-0005-0000-0000-000023000000}"/>
    <cellStyle name="60% - הדגשה3 2 2" xfId="6796" xr:uid="{00000000-0005-0000-0000-00008F1A0000}"/>
    <cellStyle name="60% - הדגשה3 3" xfId="6797" xr:uid="{00000000-0005-0000-0000-0000901A0000}"/>
    <cellStyle name="60% - הדגשה4" xfId="492" builtinId="44" customBuiltin="1"/>
    <cellStyle name="60% - הדגשה4 2" xfId="25" xr:uid="{00000000-0005-0000-0000-000025000000}"/>
    <cellStyle name="60% - הדגשה4 2 2" xfId="6798" xr:uid="{00000000-0005-0000-0000-0000911A0000}"/>
    <cellStyle name="60% - הדגשה4 3" xfId="6799" xr:uid="{00000000-0005-0000-0000-0000921A0000}"/>
    <cellStyle name="60% - הדגשה5" xfId="496" builtinId="48" customBuiltin="1"/>
    <cellStyle name="60% - הדגשה5 2" xfId="26" xr:uid="{00000000-0005-0000-0000-000027000000}"/>
    <cellStyle name="60% - הדגשה5 2 2" xfId="6800" xr:uid="{00000000-0005-0000-0000-0000931A0000}"/>
    <cellStyle name="60% - הדגשה5 3" xfId="6801" xr:uid="{00000000-0005-0000-0000-0000941A0000}"/>
    <cellStyle name="60% - הדגשה6" xfId="500" builtinId="52" customBuiltin="1"/>
    <cellStyle name="60% - הדגשה6 2" xfId="27" xr:uid="{00000000-0005-0000-0000-000029000000}"/>
    <cellStyle name="60% - הדגשה6 2 2" xfId="6802" xr:uid="{00000000-0005-0000-0000-0000951A0000}"/>
    <cellStyle name="60% - הדגשה6 3" xfId="6803" xr:uid="{00000000-0005-0000-0000-0000961A0000}"/>
    <cellStyle name="Comma" xfId="1" builtinId="3"/>
    <cellStyle name="Comma 10" xfId="28" xr:uid="{00000000-0005-0000-0000-00002B000000}"/>
    <cellStyle name="Comma 10 2" xfId="557" xr:uid="{00000000-0005-0000-0000-00002C000000}"/>
    <cellStyle name="Comma 10 2 2" xfId="558" xr:uid="{00000000-0005-0000-0000-00002D000000}"/>
    <cellStyle name="Comma 10 2 3" xfId="559" xr:uid="{00000000-0005-0000-0000-00002E000000}"/>
    <cellStyle name="Comma 10 2 4" xfId="6806" xr:uid="{00000000-0005-0000-0000-0000991A0000}"/>
    <cellStyle name="Comma 10 3" xfId="560" xr:uid="{00000000-0005-0000-0000-00002F000000}"/>
    <cellStyle name="Comma 10 3 2" xfId="561" xr:uid="{00000000-0005-0000-0000-000030000000}"/>
    <cellStyle name="Comma 10 3 3" xfId="562" xr:uid="{00000000-0005-0000-0000-000031000000}"/>
    <cellStyle name="Comma 10 4" xfId="563" xr:uid="{00000000-0005-0000-0000-000032000000}"/>
    <cellStyle name="Comma 10 5" xfId="564" xr:uid="{00000000-0005-0000-0000-000033000000}"/>
    <cellStyle name="Comma 10 6" xfId="565" xr:uid="{00000000-0005-0000-0000-000034000000}"/>
    <cellStyle name="Comma 10 7" xfId="566" xr:uid="{00000000-0005-0000-0000-000035000000}"/>
    <cellStyle name="Comma 10 8" xfId="6805" xr:uid="{00000000-0005-0000-0000-0000981A0000}"/>
    <cellStyle name="Comma 11" xfId="29" xr:uid="{00000000-0005-0000-0000-000036000000}"/>
    <cellStyle name="Comma 11 10" xfId="6807" xr:uid="{00000000-0005-0000-0000-00009A1A0000}"/>
    <cellStyle name="Comma 11 2" xfId="567" xr:uid="{00000000-0005-0000-0000-000037000000}"/>
    <cellStyle name="Comma 11 2 2" xfId="568" xr:uid="{00000000-0005-0000-0000-000038000000}"/>
    <cellStyle name="Comma 11 2 2 2" xfId="569" xr:uid="{00000000-0005-0000-0000-000039000000}"/>
    <cellStyle name="Comma 11 2 2 3" xfId="570" xr:uid="{00000000-0005-0000-0000-00003A000000}"/>
    <cellStyle name="Comma 11 2 2 4" xfId="571" xr:uid="{00000000-0005-0000-0000-00003B000000}"/>
    <cellStyle name="Comma 11 2 2 5" xfId="572" xr:uid="{00000000-0005-0000-0000-00003C000000}"/>
    <cellStyle name="Comma 11 2 3" xfId="573" xr:uid="{00000000-0005-0000-0000-00003D000000}"/>
    <cellStyle name="Comma 11 2 4" xfId="574" xr:uid="{00000000-0005-0000-0000-00003E000000}"/>
    <cellStyle name="Comma 11 2 5" xfId="575" xr:uid="{00000000-0005-0000-0000-00003F000000}"/>
    <cellStyle name="Comma 11 2 6" xfId="576" xr:uid="{00000000-0005-0000-0000-000040000000}"/>
    <cellStyle name="Comma 11 2 7" xfId="6808" xr:uid="{00000000-0005-0000-0000-00009B1A0000}"/>
    <cellStyle name="Comma 11 3" xfId="577" xr:uid="{00000000-0005-0000-0000-000041000000}"/>
    <cellStyle name="Comma 11 3 2" xfId="578" xr:uid="{00000000-0005-0000-0000-000042000000}"/>
    <cellStyle name="Comma 11 3 2 2" xfId="579" xr:uid="{00000000-0005-0000-0000-000043000000}"/>
    <cellStyle name="Comma 11 3 2 3" xfId="580" xr:uid="{00000000-0005-0000-0000-000044000000}"/>
    <cellStyle name="Comma 11 3 2 4" xfId="581" xr:uid="{00000000-0005-0000-0000-000045000000}"/>
    <cellStyle name="Comma 11 3 2 5" xfId="582" xr:uid="{00000000-0005-0000-0000-000046000000}"/>
    <cellStyle name="Comma 11 3 3" xfId="583" xr:uid="{00000000-0005-0000-0000-000047000000}"/>
    <cellStyle name="Comma 11 3 4" xfId="584" xr:uid="{00000000-0005-0000-0000-000048000000}"/>
    <cellStyle name="Comma 11 3 5" xfId="585" xr:uid="{00000000-0005-0000-0000-000049000000}"/>
    <cellStyle name="Comma 11 3 6" xfId="586" xr:uid="{00000000-0005-0000-0000-00004A000000}"/>
    <cellStyle name="Comma 11 4" xfId="587" xr:uid="{00000000-0005-0000-0000-00004B000000}"/>
    <cellStyle name="Comma 11 4 2" xfId="588" xr:uid="{00000000-0005-0000-0000-00004C000000}"/>
    <cellStyle name="Comma 11 4 2 2" xfId="589" xr:uid="{00000000-0005-0000-0000-00004D000000}"/>
    <cellStyle name="Comma 11 4 2 3" xfId="590" xr:uid="{00000000-0005-0000-0000-00004E000000}"/>
    <cellStyle name="Comma 11 4 2 4" xfId="591" xr:uid="{00000000-0005-0000-0000-00004F000000}"/>
    <cellStyle name="Comma 11 4 2 5" xfId="592" xr:uid="{00000000-0005-0000-0000-000050000000}"/>
    <cellStyle name="Comma 11 4 3" xfId="593" xr:uid="{00000000-0005-0000-0000-000051000000}"/>
    <cellStyle name="Comma 11 4 4" xfId="594" xr:uid="{00000000-0005-0000-0000-000052000000}"/>
    <cellStyle name="Comma 11 4 5" xfId="595" xr:uid="{00000000-0005-0000-0000-000053000000}"/>
    <cellStyle name="Comma 11 4 6" xfId="596" xr:uid="{00000000-0005-0000-0000-000054000000}"/>
    <cellStyle name="Comma 11 5" xfId="597" xr:uid="{00000000-0005-0000-0000-000055000000}"/>
    <cellStyle name="Comma 11 5 2" xfId="598" xr:uid="{00000000-0005-0000-0000-000056000000}"/>
    <cellStyle name="Comma 11 5 2 2" xfId="599" xr:uid="{00000000-0005-0000-0000-000057000000}"/>
    <cellStyle name="Comma 11 5 2 3" xfId="600" xr:uid="{00000000-0005-0000-0000-000058000000}"/>
    <cellStyle name="Comma 11 5 2 4" xfId="601" xr:uid="{00000000-0005-0000-0000-000059000000}"/>
    <cellStyle name="Comma 11 5 2 5" xfId="602" xr:uid="{00000000-0005-0000-0000-00005A000000}"/>
    <cellStyle name="Comma 11 5 3" xfId="603" xr:uid="{00000000-0005-0000-0000-00005B000000}"/>
    <cellStyle name="Comma 11 5 4" xfId="604" xr:uid="{00000000-0005-0000-0000-00005C000000}"/>
    <cellStyle name="Comma 11 5 5" xfId="605" xr:uid="{00000000-0005-0000-0000-00005D000000}"/>
    <cellStyle name="Comma 11 5 6" xfId="606" xr:uid="{00000000-0005-0000-0000-00005E000000}"/>
    <cellStyle name="Comma 11 6" xfId="607" xr:uid="{00000000-0005-0000-0000-00005F000000}"/>
    <cellStyle name="Comma 11 7" xfId="608" xr:uid="{00000000-0005-0000-0000-000060000000}"/>
    <cellStyle name="Comma 11 8" xfId="609" xr:uid="{00000000-0005-0000-0000-000061000000}"/>
    <cellStyle name="Comma 11 9" xfId="610" xr:uid="{00000000-0005-0000-0000-000062000000}"/>
    <cellStyle name="Comma 12" xfId="30" xr:uid="{00000000-0005-0000-0000-000063000000}"/>
    <cellStyle name="Comma 12 10" xfId="611" xr:uid="{00000000-0005-0000-0000-000064000000}"/>
    <cellStyle name="Comma 12 11" xfId="6809" xr:uid="{00000000-0005-0000-0000-00009C1A0000}"/>
    <cellStyle name="Comma 12 2" xfId="612" xr:uid="{00000000-0005-0000-0000-000065000000}"/>
    <cellStyle name="Comma 12 2 2" xfId="613" xr:uid="{00000000-0005-0000-0000-000066000000}"/>
    <cellStyle name="Comma 12 2 3" xfId="614" xr:uid="{00000000-0005-0000-0000-000067000000}"/>
    <cellStyle name="Comma 12 2 4" xfId="615" xr:uid="{00000000-0005-0000-0000-000068000000}"/>
    <cellStyle name="Comma 12 2 5" xfId="616" xr:uid="{00000000-0005-0000-0000-000069000000}"/>
    <cellStyle name="Comma 12 2 6" xfId="617" xr:uid="{00000000-0005-0000-0000-00006A000000}"/>
    <cellStyle name="Comma 12 2 7" xfId="6810" xr:uid="{00000000-0005-0000-0000-00009D1A0000}"/>
    <cellStyle name="Comma 12 3" xfId="618" xr:uid="{00000000-0005-0000-0000-00006B000000}"/>
    <cellStyle name="Comma 12 3 2" xfId="619" xr:uid="{00000000-0005-0000-0000-00006C000000}"/>
    <cellStyle name="Comma 12 3 3" xfId="620" xr:uid="{00000000-0005-0000-0000-00006D000000}"/>
    <cellStyle name="Comma 12 3 4" xfId="621" xr:uid="{00000000-0005-0000-0000-00006E000000}"/>
    <cellStyle name="Comma 12 3 5" xfId="622" xr:uid="{00000000-0005-0000-0000-00006F000000}"/>
    <cellStyle name="Comma 12 3 6" xfId="623" xr:uid="{00000000-0005-0000-0000-000070000000}"/>
    <cellStyle name="Comma 12 4" xfId="624" xr:uid="{00000000-0005-0000-0000-000071000000}"/>
    <cellStyle name="Comma 12 4 2" xfId="625" xr:uid="{00000000-0005-0000-0000-000072000000}"/>
    <cellStyle name="Comma 12 4 3" xfId="626" xr:uid="{00000000-0005-0000-0000-000073000000}"/>
    <cellStyle name="Comma 12 4 4" xfId="627" xr:uid="{00000000-0005-0000-0000-000074000000}"/>
    <cellStyle name="Comma 12 4 5" xfId="628" xr:uid="{00000000-0005-0000-0000-000075000000}"/>
    <cellStyle name="Comma 12 4 6" xfId="629" xr:uid="{00000000-0005-0000-0000-000076000000}"/>
    <cellStyle name="Comma 12 5" xfId="630" xr:uid="{00000000-0005-0000-0000-000077000000}"/>
    <cellStyle name="Comma 12 6" xfId="631" xr:uid="{00000000-0005-0000-0000-000078000000}"/>
    <cellStyle name="Comma 12 7" xfId="632" xr:uid="{00000000-0005-0000-0000-000079000000}"/>
    <cellStyle name="Comma 12 8" xfId="633" xr:uid="{00000000-0005-0000-0000-00007A000000}"/>
    <cellStyle name="Comma 12 9" xfId="634" xr:uid="{00000000-0005-0000-0000-00007B000000}"/>
    <cellStyle name="Comma 13" xfId="31" xr:uid="{00000000-0005-0000-0000-00007C000000}"/>
    <cellStyle name="Comma 13 10" xfId="635" xr:uid="{00000000-0005-0000-0000-00007D000000}"/>
    <cellStyle name="Comma 13 11" xfId="6811" xr:uid="{00000000-0005-0000-0000-00009E1A0000}"/>
    <cellStyle name="Comma 13 2" xfId="636" xr:uid="{00000000-0005-0000-0000-00007E000000}"/>
    <cellStyle name="Comma 13 2 2" xfId="637" xr:uid="{00000000-0005-0000-0000-00007F000000}"/>
    <cellStyle name="Comma 13 2 3" xfId="638" xr:uid="{00000000-0005-0000-0000-000080000000}"/>
    <cellStyle name="Comma 13 2 4" xfId="639" xr:uid="{00000000-0005-0000-0000-000081000000}"/>
    <cellStyle name="Comma 13 2 5" xfId="640" xr:uid="{00000000-0005-0000-0000-000082000000}"/>
    <cellStyle name="Comma 13 2 6" xfId="641" xr:uid="{00000000-0005-0000-0000-000083000000}"/>
    <cellStyle name="Comma 13 2 7" xfId="6812" xr:uid="{00000000-0005-0000-0000-00009F1A0000}"/>
    <cellStyle name="Comma 13 3" xfId="642" xr:uid="{00000000-0005-0000-0000-000084000000}"/>
    <cellStyle name="Comma 13 3 2" xfId="643" xr:uid="{00000000-0005-0000-0000-000085000000}"/>
    <cellStyle name="Comma 13 3 3" xfId="644" xr:uid="{00000000-0005-0000-0000-000086000000}"/>
    <cellStyle name="Comma 13 3 4" xfId="645" xr:uid="{00000000-0005-0000-0000-000087000000}"/>
    <cellStyle name="Comma 13 3 5" xfId="646" xr:uid="{00000000-0005-0000-0000-000088000000}"/>
    <cellStyle name="Comma 13 3 6" xfId="647" xr:uid="{00000000-0005-0000-0000-000089000000}"/>
    <cellStyle name="Comma 13 4" xfId="648" xr:uid="{00000000-0005-0000-0000-00008A000000}"/>
    <cellStyle name="Comma 13 4 2" xfId="649" xr:uid="{00000000-0005-0000-0000-00008B000000}"/>
    <cellStyle name="Comma 13 4 3" xfId="650" xr:uid="{00000000-0005-0000-0000-00008C000000}"/>
    <cellStyle name="Comma 13 4 4" xfId="651" xr:uid="{00000000-0005-0000-0000-00008D000000}"/>
    <cellStyle name="Comma 13 4 5" xfId="652" xr:uid="{00000000-0005-0000-0000-00008E000000}"/>
    <cellStyle name="Comma 13 4 6" xfId="653" xr:uid="{00000000-0005-0000-0000-00008F000000}"/>
    <cellStyle name="Comma 13 5" xfId="654" xr:uid="{00000000-0005-0000-0000-000090000000}"/>
    <cellStyle name="Comma 13 6" xfId="655" xr:uid="{00000000-0005-0000-0000-000091000000}"/>
    <cellStyle name="Comma 13 7" xfId="656" xr:uid="{00000000-0005-0000-0000-000092000000}"/>
    <cellStyle name="Comma 13 8" xfId="657" xr:uid="{00000000-0005-0000-0000-000093000000}"/>
    <cellStyle name="Comma 13 9" xfId="658" xr:uid="{00000000-0005-0000-0000-000094000000}"/>
    <cellStyle name="Comma 14" xfId="6813" xr:uid="{00000000-0005-0000-0000-0000A01A0000}"/>
    <cellStyle name="Comma 14 2" xfId="6814" xr:uid="{00000000-0005-0000-0000-0000A11A0000}"/>
    <cellStyle name="Comma 15" xfId="32" xr:uid="{00000000-0005-0000-0000-000095000000}"/>
    <cellStyle name="Comma 15 10" xfId="6815" xr:uid="{00000000-0005-0000-0000-0000A21A0000}"/>
    <cellStyle name="Comma 15 2" xfId="659" xr:uid="{00000000-0005-0000-0000-000096000000}"/>
    <cellStyle name="Comma 15 2 2" xfId="660" xr:uid="{00000000-0005-0000-0000-000097000000}"/>
    <cellStyle name="Comma 15 2 2 2" xfId="661" xr:uid="{00000000-0005-0000-0000-000098000000}"/>
    <cellStyle name="Comma 15 2 2 3" xfId="662" xr:uid="{00000000-0005-0000-0000-000099000000}"/>
    <cellStyle name="Comma 15 2 2 4" xfId="663" xr:uid="{00000000-0005-0000-0000-00009A000000}"/>
    <cellStyle name="Comma 15 2 2 5" xfId="664" xr:uid="{00000000-0005-0000-0000-00009B000000}"/>
    <cellStyle name="Comma 15 2 3" xfId="665" xr:uid="{00000000-0005-0000-0000-00009C000000}"/>
    <cellStyle name="Comma 15 2 4" xfId="666" xr:uid="{00000000-0005-0000-0000-00009D000000}"/>
    <cellStyle name="Comma 15 2 5" xfId="667" xr:uid="{00000000-0005-0000-0000-00009E000000}"/>
    <cellStyle name="Comma 15 2 6" xfId="668" xr:uid="{00000000-0005-0000-0000-00009F000000}"/>
    <cellStyle name="Comma 15 2 7" xfId="6816" xr:uid="{00000000-0005-0000-0000-0000A31A0000}"/>
    <cellStyle name="Comma 15 3" xfId="669" xr:uid="{00000000-0005-0000-0000-0000A0000000}"/>
    <cellStyle name="Comma 15 3 2" xfId="670" xr:uid="{00000000-0005-0000-0000-0000A1000000}"/>
    <cellStyle name="Comma 15 3 2 2" xfId="671" xr:uid="{00000000-0005-0000-0000-0000A2000000}"/>
    <cellStyle name="Comma 15 3 2 3" xfId="672" xr:uid="{00000000-0005-0000-0000-0000A3000000}"/>
    <cellStyle name="Comma 15 3 2 4" xfId="673" xr:uid="{00000000-0005-0000-0000-0000A4000000}"/>
    <cellStyle name="Comma 15 3 2 5" xfId="674" xr:uid="{00000000-0005-0000-0000-0000A5000000}"/>
    <cellStyle name="Comma 15 3 3" xfId="675" xr:uid="{00000000-0005-0000-0000-0000A6000000}"/>
    <cellStyle name="Comma 15 3 4" xfId="676" xr:uid="{00000000-0005-0000-0000-0000A7000000}"/>
    <cellStyle name="Comma 15 3 5" xfId="677" xr:uid="{00000000-0005-0000-0000-0000A8000000}"/>
    <cellStyle name="Comma 15 3 6" xfId="678" xr:uid="{00000000-0005-0000-0000-0000A9000000}"/>
    <cellStyle name="Comma 15 4" xfId="679" xr:uid="{00000000-0005-0000-0000-0000AA000000}"/>
    <cellStyle name="Comma 15 4 2" xfId="680" xr:uid="{00000000-0005-0000-0000-0000AB000000}"/>
    <cellStyle name="Comma 15 4 2 2" xfId="681" xr:uid="{00000000-0005-0000-0000-0000AC000000}"/>
    <cellStyle name="Comma 15 4 2 3" xfId="682" xr:uid="{00000000-0005-0000-0000-0000AD000000}"/>
    <cellStyle name="Comma 15 4 2 4" xfId="683" xr:uid="{00000000-0005-0000-0000-0000AE000000}"/>
    <cellStyle name="Comma 15 4 2 5" xfId="684" xr:uid="{00000000-0005-0000-0000-0000AF000000}"/>
    <cellStyle name="Comma 15 4 3" xfId="685" xr:uid="{00000000-0005-0000-0000-0000B0000000}"/>
    <cellStyle name="Comma 15 4 4" xfId="686" xr:uid="{00000000-0005-0000-0000-0000B1000000}"/>
    <cellStyle name="Comma 15 4 5" xfId="687" xr:uid="{00000000-0005-0000-0000-0000B2000000}"/>
    <cellStyle name="Comma 15 4 6" xfId="688" xr:uid="{00000000-0005-0000-0000-0000B3000000}"/>
    <cellStyle name="Comma 15 5" xfId="689" xr:uid="{00000000-0005-0000-0000-0000B4000000}"/>
    <cellStyle name="Comma 15 5 2" xfId="690" xr:uid="{00000000-0005-0000-0000-0000B5000000}"/>
    <cellStyle name="Comma 15 5 2 2" xfId="691" xr:uid="{00000000-0005-0000-0000-0000B6000000}"/>
    <cellStyle name="Comma 15 5 2 3" xfId="692" xr:uid="{00000000-0005-0000-0000-0000B7000000}"/>
    <cellStyle name="Comma 15 5 2 4" xfId="693" xr:uid="{00000000-0005-0000-0000-0000B8000000}"/>
    <cellStyle name="Comma 15 5 2 5" xfId="694" xr:uid="{00000000-0005-0000-0000-0000B9000000}"/>
    <cellStyle name="Comma 15 5 3" xfId="695" xr:uid="{00000000-0005-0000-0000-0000BA000000}"/>
    <cellStyle name="Comma 15 5 4" xfId="696" xr:uid="{00000000-0005-0000-0000-0000BB000000}"/>
    <cellStyle name="Comma 15 5 5" xfId="697" xr:uid="{00000000-0005-0000-0000-0000BC000000}"/>
    <cellStyle name="Comma 15 5 6" xfId="698" xr:uid="{00000000-0005-0000-0000-0000BD000000}"/>
    <cellStyle name="Comma 15 6" xfId="699" xr:uid="{00000000-0005-0000-0000-0000BE000000}"/>
    <cellStyle name="Comma 15 7" xfId="700" xr:uid="{00000000-0005-0000-0000-0000BF000000}"/>
    <cellStyle name="Comma 15 8" xfId="701" xr:uid="{00000000-0005-0000-0000-0000C0000000}"/>
    <cellStyle name="Comma 15 9" xfId="702" xr:uid="{00000000-0005-0000-0000-0000C1000000}"/>
    <cellStyle name="Comma 16" xfId="703" xr:uid="{00000000-0005-0000-0000-0000C2000000}"/>
    <cellStyle name="Comma 16 10" xfId="6817" xr:uid="{00000000-0005-0000-0000-0000A41A0000}"/>
    <cellStyle name="Comma 16 2" xfId="704" xr:uid="{00000000-0005-0000-0000-0000C3000000}"/>
    <cellStyle name="Comma 16 2 2" xfId="705" xr:uid="{00000000-0005-0000-0000-0000C4000000}"/>
    <cellStyle name="Comma 16 2 2 2" xfId="706" xr:uid="{00000000-0005-0000-0000-0000C5000000}"/>
    <cellStyle name="Comma 16 2 2 3" xfId="707" xr:uid="{00000000-0005-0000-0000-0000C6000000}"/>
    <cellStyle name="Comma 16 2 2 4" xfId="708" xr:uid="{00000000-0005-0000-0000-0000C7000000}"/>
    <cellStyle name="Comma 16 2 2 5" xfId="709" xr:uid="{00000000-0005-0000-0000-0000C8000000}"/>
    <cellStyle name="Comma 16 2 3" xfId="710" xr:uid="{00000000-0005-0000-0000-0000C9000000}"/>
    <cellStyle name="Comma 16 2 4" xfId="711" xr:uid="{00000000-0005-0000-0000-0000CA000000}"/>
    <cellStyle name="Comma 16 2 5" xfId="712" xr:uid="{00000000-0005-0000-0000-0000CB000000}"/>
    <cellStyle name="Comma 16 2 6" xfId="713" xr:uid="{00000000-0005-0000-0000-0000CC000000}"/>
    <cellStyle name="Comma 16 2 7" xfId="6818" xr:uid="{00000000-0005-0000-0000-0000A51A0000}"/>
    <cellStyle name="Comma 16 3" xfId="714" xr:uid="{00000000-0005-0000-0000-0000CD000000}"/>
    <cellStyle name="Comma 16 3 2" xfId="715" xr:uid="{00000000-0005-0000-0000-0000CE000000}"/>
    <cellStyle name="Comma 16 3 2 2" xfId="716" xr:uid="{00000000-0005-0000-0000-0000CF000000}"/>
    <cellStyle name="Comma 16 3 2 3" xfId="717" xr:uid="{00000000-0005-0000-0000-0000D0000000}"/>
    <cellStyle name="Comma 16 3 2 4" xfId="718" xr:uid="{00000000-0005-0000-0000-0000D1000000}"/>
    <cellStyle name="Comma 16 3 2 5" xfId="719" xr:uid="{00000000-0005-0000-0000-0000D2000000}"/>
    <cellStyle name="Comma 16 3 3" xfId="720" xr:uid="{00000000-0005-0000-0000-0000D3000000}"/>
    <cellStyle name="Comma 16 3 4" xfId="721" xr:uid="{00000000-0005-0000-0000-0000D4000000}"/>
    <cellStyle name="Comma 16 3 5" xfId="722" xr:uid="{00000000-0005-0000-0000-0000D5000000}"/>
    <cellStyle name="Comma 16 3 6" xfId="723" xr:uid="{00000000-0005-0000-0000-0000D6000000}"/>
    <cellStyle name="Comma 16 4" xfId="724" xr:uid="{00000000-0005-0000-0000-0000D7000000}"/>
    <cellStyle name="Comma 16 4 2" xfId="725" xr:uid="{00000000-0005-0000-0000-0000D8000000}"/>
    <cellStyle name="Comma 16 4 2 2" xfId="726" xr:uid="{00000000-0005-0000-0000-0000D9000000}"/>
    <cellStyle name="Comma 16 4 2 3" xfId="727" xr:uid="{00000000-0005-0000-0000-0000DA000000}"/>
    <cellStyle name="Comma 16 4 2 4" xfId="728" xr:uid="{00000000-0005-0000-0000-0000DB000000}"/>
    <cellStyle name="Comma 16 4 2 5" xfId="729" xr:uid="{00000000-0005-0000-0000-0000DC000000}"/>
    <cellStyle name="Comma 16 4 3" xfId="730" xr:uid="{00000000-0005-0000-0000-0000DD000000}"/>
    <cellStyle name="Comma 16 4 4" xfId="731" xr:uid="{00000000-0005-0000-0000-0000DE000000}"/>
    <cellStyle name="Comma 16 4 5" xfId="732" xr:uid="{00000000-0005-0000-0000-0000DF000000}"/>
    <cellStyle name="Comma 16 4 6" xfId="733" xr:uid="{00000000-0005-0000-0000-0000E0000000}"/>
    <cellStyle name="Comma 16 5" xfId="734" xr:uid="{00000000-0005-0000-0000-0000E1000000}"/>
    <cellStyle name="Comma 16 5 2" xfId="735" xr:uid="{00000000-0005-0000-0000-0000E2000000}"/>
    <cellStyle name="Comma 16 5 2 2" xfId="736" xr:uid="{00000000-0005-0000-0000-0000E3000000}"/>
    <cellStyle name="Comma 16 5 2 3" xfId="737" xr:uid="{00000000-0005-0000-0000-0000E4000000}"/>
    <cellStyle name="Comma 16 5 2 4" xfId="738" xr:uid="{00000000-0005-0000-0000-0000E5000000}"/>
    <cellStyle name="Comma 16 5 2 5" xfId="739" xr:uid="{00000000-0005-0000-0000-0000E6000000}"/>
    <cellStyle name="Comma 16 5 3" xfId="740" xr:uid="{00000000-0005-0000-0000-0000E7000000}"/>
    <cellStyle name="Comma 16 5 4" xfId="741" xr:uid="{00000000-0005-0000-0000-0000E8000000}"/>
    <cellStyle name="Comma 16 5 5" xfId="742" xr:uid="{00000000-0005-0000-0000-0000E9000000}"/>
    <cellStyle name="Comma 16 5 6" xfId="743" xr:uid="{00000000-0005-0000-0000-0000EA000000}"/>
    <cellStyle name="Comma 16 6" xfId="744" xr:uid="{00000000-0005-0000-0000-0000EB000000}"/>
    <cellStyle name="Comma 16 7" xfId="745" xr:uid="{00000000-0005-0000-0000-0000EC000000}"/>
    <cellStyle name="Comma 16 8" xfId="746" xr:uid="{00000000-0005-0000-0000-0000ED000000}"/>
    <cellStyle name="Comma 16 9" xfId="747" xr:uid="{00000000-0005-0000-0000-0000EE000000}"/>
    <cellStyle name="Comma 17" xfId="748" xr:uid="{00000000-0005-0000-0000-0000EF000000}"/>
    <cellStyle name="Comma 17 10" xfId="6819" xr:uid="{00000000-0005-0000-0000-0000A61A0000}"/>
    <cellStyle name="Comma 17 2" xfId="749" xr:uid="{00000000-0005-0000-0000-0000F0000000}"/>
    <cellStyle name="Comma 17 2 2" xfId="750" xr:uid="{00000000-0005-0000-0000-0000F1000000}"/>
    <cellStyle name="Comma 17 2 2 2" xfId="751" xr:uid="{00000000-0005-0000-0000-0000F2000000}"/>
    <cellStyle name="Comma 17 2 2 3" xfId="752" xr:uid="{00000000-0005-0000-0000-0000F3000000}"/>
    <cellStyle name="Comma 17 2 2 4" xfId="753" xr:uid="{00000000-0005-0000-0000-0000F4000000}"/>
    <cellStyle name="Comma 17 2 2 5" xfId="754" xr:uid="{00000000-0005-0000-0000-0000F5000000}"/>
    <cellStyle name="Comma 17 2 3" xfId="755" xr:uid="{00000000-0005-0000-0000-0000F6000000}"/>
    <cellStyle name="Comma 17 2 4" xfId="756" xr:uid="{00000000-0005-0000-0000-0000F7000000}"/>
    <cellStyle name="Comma 17 2 5" xfId="757" xr:uid="{00000000-0005-0000-0000-0000F8000000}"/>
    <cellStyle name="Comma 17 2 6" xfId="758" xr:uid="{00000000-0005-0000-0000-0000F9000000}"/>
    <cellStyle name="Comma 17 2 7" xfId="6820" xr:uid="{00000000-0005-0000-0000-0000A71A0000}"/>
    <cellStyle name="Comma 17 3" xfId="759" xr:uid="{00000000-0005-0000-0000-0000FA000000}"/>
    <cellStyle name="Comma 17 3 2" xfId="760" xr:uid="{00000000-0005-0000-0000-0000FB000000}"/>
    <cellStyle name="Comma 17 3 2 2" xfId="761" xr:uid="{00000000-0005-0000-0000-0000FC000000}"/>
    <cellStyle name="Comma 17 3 2 3" xfId="762" xr:uid="{00000000-0005-0000-0000-0000FD000000}"/>
    <cellStyle name="Comma 17 3 2 4" xfId="763" xr:uid="{00000000-0005-0000-0000-0000FE000000}"/>
    <cellStyle name="Comma 17 3 2 5" xfId="764" xr:uid="{00000000-0005-0000-0000-0000FF000000}"/>
    <cellStyle name="Comma 17 3 3" xfId="765" xr:uid="{00000000-0005-0000-0000-000000010000}"/>
    <cellStyle name="Comma 17 3 4" xfId="766" xr:uid="{00000000-0005-0000-0000-000001010000}"/>
    <cellStyle name="Comma 17 3 5" xfId="767" xr:uid="{00000000-0005-0000-0000-000002010000}"/>
    <cellStyle name="Comma 17 3 6" xfId="768" xr:uid="{00000000-0005-0000-0000-000003010000}"/>
    <cellStyle name="Comma 17 4" xfId="769" xr:uid="{00000000-0005-0000-0000-000004010000}"/>
    <cellStyle name="Comma 17 4 2" xfId="770" xr:uid="{00000000-0005-0000-0000-000005010000}"/>
    <cellStyle name="Comma 17 4 2 2" xfId="771" xr:uid="{00000000-0005-0000-0000-000006010000}"/>
    <cellStyle name="Comma 17 4 2 3" xfId="772" xr:uid="{00000000-0005-0000-0000-000007010000}"/>
    <cellStyle name="Comma 17 4 2 4" xfId="773" xr:uid="{00000000-0005-0000-0000-000008010000}"/>
    <cellStyle name="Comma 17 4 2 5" xfId="774" xr:uid="{00000000-0005-0000-0000-000009010000}"/>
    <cellStyle name="Comma 17 4 3" xfId="775" xr:uid="{00000000-0005-0000-0000-00000A010000}"/>
    <cellStyle name="Comma 17 4 4" xfId="776" xr:uid="{00000000-0005-0000-0000-00000B010000}"/>
    <cellStyle name="Comma 17 4 5" xfId="777" xr:uid="{00000000-0005-0000-0000-00000C010000}"/>
    <cellStyle name="Comma 17 4 6" xfId="778" xr:uid="{00000000-0005-0000-0000-00000D010000}"/>
    <cellStyle name="Comma 17 5" xfId="779" xr:uid="{00000000-0005-0000-0000-00000E010000}"/>
    <cellStyle name="Comma 17 5 2" xfId="780" xr:uid="{00000000-0005-0000-0000-00000F010000}"/>
    <cellStyle name="Comma 17 5 2 2" xfId="781" xr:uid="{00000000-0005-0000-0000-000010010000}"/>
    <cellStyle name="Comma 17 5 2 3" xfId="782" xr:uid="{00000000-0005-0000-0000-000011010000}"/>
    <cellStyle name="Comma 17 5 2 4" xfId="783" xr:uid="{00000000-0005-0000-0000-000012010000}"/>
    <cellStyle name="Comma 17 5 2 5" xfId="784" xr:uid="{00000000-0005-0000-0000-000013010000}"/>
    <cellStyle name="Comma 17 5 3" xfId="785" xr:uid="{00000000-0005-0000-0000-000014010000}"/>
    <cellStyle name="Comma 17 5 4" xfId="786" xr:uid="{00000000-0005-0000-0000-000015010000}"/>
    <cellStyle name="Comma 17 5 5" xfId="787" xr:uid="{00000000-0005-0000-0000-000016010000}"/>
    <cellStyle name="Comma 17 5 6" xfId="788" xr:uid="{00000000-0005-0000-0000-000017010000}"/>
    <cellStyle name="Comma 17 6" xfId="789" xr:uid="{00000000-0005-0000-0000-000018010000}"/>
    <cellStyle name="Comma 17 7" xfId="790" xr:uid="{00000000-0005-0000-0000-000019010000}"/>
    <cellStyle name="Comma 17 8" xfId="791" xr:uid="{00000000-0005-0000-0000-00001A010000}"/>
    <cellStyle name="Comma 17 9" xfId="792" xr:uid="{00000000-0005-0000-0000-00001B010000}"/>
    <cellStyle name="Comma 18" xfId="793" xr:uid="{00000000-0005-0000-0000-00001C010000}"/>
    <cellStyle name="Comma 18 10" xfId="6821" xr:uid="{00000000-0005-0000-0000-0000A81A0000}"/>
    <cellStyle name="Comma 18 2" xfId="794" xr:uid="{00000000-0005-0000-0000-00001D010000}"/>
    <cellStyle name="Comma 18 2 2" xfId="795" xr:uid="{00000000-0005-0000-0000-00001E010000}"/>
    <cellStyle name="Comma 18 2 2 2" xfId="796" xr:uid="{00000000-0005-0000-0000-00001F010000}"/>
    <cellStyle name="Comma 18 2 2 3" xfId="797" xr:uid="{00000000-0005-0000-0000-000020010000}"/>
    <cellStyle name="Comma 18 2 2 4" xfId="798" xr:uid="{00000000-0005-0000-0000-000021010000}"/>
    <cellStyle name="Comma 18 2 2 5" xfId="799" xr:uid="{00000000-0005-0000-0000-000022010000}"/>
    <cellStyle name="Comma 18 2 3" xfId="800" xr:uid="{00000000-0005-0000-0000-000023010000}"/>
    <cellStyle name="Comma 18 2 4" xfId="801" xr:uid="{00000000-0005-0000-0000-000024010000}"/>
    <cellStyle name="Comma 18 2 5" xfId="802" xr:uid="{00000000-0005-0000-0000-000025010000}"/>
    <cellStyle name="Comma 18 2 6" xfId="803" xr:uid="{00000000-0005-0000-0000-000026010000}"/>
    <cellStyle name="Comma 18 2 7" xfId="6822" xr:uid="{00000000-0005-0000-0000-0000A91A0000}"/>
    <cellStyle name="Comma 18 3" xfId="804" xr:uid="{00000000-0005-0000-0000-000027010000}"/>
    <cellStyle name="Comma 18 3 2" xfId="805" xr:uid="{00000000-0005-0000-0000-000028010000}"/>
    <cellStyle name="Comma 18 3 2 2" xfId="806" xr:uid="{00000000-0005-0000-0000-000029010000}"/>
    <cellStyle name="Comma 18 3 2 3" xfId="807" xr:uid="{00000000-0005-0000-0000-00002A010000}"/>
    <cellStyle name="Comma 18 3 2 4" xfId="808" xr:uid="{00000000-0005-0000-0000-00002B010000}"/>
    <cellStyle name="Comma 18 3 2 5" xfId="809" xr:uid="{00000000-0005-0000-0000-00002C010000}"/>
    <cellStyle name="Comma 18 3 3" xfId="810" xr:uid="{00000000-0005-0000-0000-00002D010000}"/>
    <cellStyle name="Comma 18 3 4" xfId="811" xr:uid="{00000000-0005-0000-0000-00002E010000}"/>
    <cellStyle name="Comma 18 3 5" xfId="812" xr:uid="{00000000-0005-0000-0000-00002F010000}"/>
    <cellStyle name="Comma 18 3 6" xfId="813" xr:uid="{00000000-0005-0000-0000-000030010000}"/>
    <cellStyle name="Comma 18 4" xfId="814" xr:uid="{00000000-0005-0000-0000-000031010000}"/>
    <cellStyle name="Comma 18 4 2" xfId="815" xr:uid="{00000000-0005-0000-0000-000032010000}"/>
    <cellStyle name="Comma 18 4 2 2" xfId="816" xr:uid="{00000000-0005-0000-0000-000033010000}"/>
    <cellStyle name="Comma 18 4 2 3" xfId="817" xr:uid="{00000000-0005-0000-0000-000034010000}"/>
    <cellStyle name="Comma 18 4 2 4" xfId="818" xr:uid="{00000000-0005-0000-0000-000035010000}"/>
    <cellStyle name="Comma 18 4 2 5" xfId="819" xr:uid="{00000000-0005-0000-0000-000036010000}"/>
    <cellStyle name="Comma 18 4 3" xfId="820" xr:uid="{00000000-0005-0000-0000-000037010000}"/>
    <cellStyle name="Comma 18 4 4" xfId="821" xr:uid="{00000000-0005-0000-0000-000038010000}"/>
    <cellStyle name="Comma 18 4 5" xfId="822" xr:uid="{00000000-0005-0000-0000-000039010000}"/>
    <cellStyle name="Comma 18 4 6" xfId="823" xr:uid="{00000000-0005-0000-0000-00003A010000}"/>
    <cellStyle name="Comma 18 5" xfId="824" xr:uid="{00000000-0005-0000-0000-00003B010000}"/>
    <cellStyle name="Comma 18 5 2" xfId="825" xr:uid="{00000000-0005-0000-0000-00003C010000}"/>
    <cellStyle name="Comma 18 5 2 2" xfId="826" xr:uid="{00000000-0005-0000-0000-00003D010000}"/>
    <cellStyle name="Comma 18 5 2 3" xfId="827" xr:uid="{00000000-0005-0000-0000-00003E010000}"/>
    <cellStyle name="Comma 18 5 2 4" xfId="828" xr:uid="{00000000-0005-0000-0000-00003F010000}"/>
    <cellStyle name="Comma 18 5 2 5" xfId="829" xr:uid="{00000000-0005-0000-0000-000040010000}"/>
    <cellStyle name="Comma 18 5 3" xfId="830" xr:uid="{00000000-0005-0000-0000-000041010000}"/>
    <cellStyle name="Comma 18 5 4" xfId="831" xr:uid="{00000000-0005-0000-0000-000042010000}"/>
    <cellStyle name="Comma 18 5 5" xfId="832" xr:uid="{00000000-0005-0000-0000-000043010000}"/>
    <cellStyle name="Comma 18 5 6" xfId="833" xr:uid="{00000000-0005-0000-0000-000044010000}"/>
    <cellStyle name="Comma 18 6" xfId="834" xr:uid="{00000000-0005-0000-0000-000045010000}"/>
    <cellStyle name="Comma 18 7" xfId="835" xr:uid="{00000000-0005-0000-0000-000046010000}"/>
    <cellStyle name="Comma 18 8" xfId="836" xr:uid="{00000000-0005-0000-0000-000047010000}"/>
    <cellStyle name="Comma 18 9" xfId="837" xr:uid="{00000000-0005-0000-0000-000048010000}"/>
    <cellStyle name="Comma 19" xfId="6823" xr:uid="{00000000-0005-0000-0000-0000AA1A0000}"/>
    <cellStyle name="Comma 19 2" xfId="838" xr:uid="{00000000-0005-0000-0000-000049010000}"/>
    <cellStyle name="Comma 19 3" xfId="839" xr:uid="{00000000-0005-0000-0000-00004A010000}"/>
    <cellStyle name="Comma 2" xfId="33" xr:uid="{00000000-0005-0000-0000-00004B010000}"/>
    <cellStyle name="Comma 2 10" xfId="503" xr:uid="{00000000-0005-0000-0000-00004C010000}"/>
    <cellStyle name="Comma 2 10 2" xfId="556" xr:uid="{00000000-0005-0000-0000-00004D010000}"/>
    <cellStyle name="Comma 2 10 2 2" xfId="840" xr:uid="{00000000-0005-0000-0000-00004E010000}"/>
    <cellStyle name="Comma 2 10 2 3" xfId="841" xr:uid="{00000000-0005-0000-0000-00004F010000}"/>
    <cellStyle name="Comma 2 10 2 4" xfId="842" xr:uid="{00000000-0005-0000-0000-000050010000}"/>
    <cellStyle name="Comma 2 10 2 5" xfId="843" xr:uid="{00000000-0005-0000-0000-000051010000}"/>
    <cellStyle name="Comma 2 10 3" xfId="844" xr:uid="{00000000-0005-0000-0000-000052010000}"/>
    <cellStyle name="Comma 2 10 4" xfId="845" xr:uid="{00000000-0005-0000-0000-000053010000}"/>
    <cellStyle name="Comma 2 10 5" xfId="846" xr:uid="{00000000-0005-0000-0000-000054010000}"/>
    <cellStyle name="Comma 2 10 6" xfId="847" xr:uid="{00000000-0005-0000-0000-000055010000}"/>
    <cellStyle name="Comma 2 11" xfId="34" xr:uid="{00000000-0005-0000-0000-000056010000}"/>
    <cellStyle name="Comma 2 11 2" xfId="848" xr:uid="{00000000-0005-0000-0000-000057010000}"/>
    <cellStyle name="Comma 2 11 2 2" xfId="849" xr:uid="{00000000-0005-0000-0000-000058010000}"/>
    <cellStyle name="Comma 2 11 2 3" xfId="850" xr:uid="{00000000-0005-0000-0000-000059010000}"/>
    <cellStyle name="Comma 2 11 2 4" xfId="851" xr:uid="{00000000-0005-0000-0000-00005A010000}"/>
    <cellStyle name="Comma 2 11 2 5" xfId="852" xr:uid="{00000000-0005-0000-0000-00005B010000}"/>
    <cellStyle name="Comma 2 11 3" xfId="853" xr:uid="{00000000-0005-0000-0000-00005C010000}"/>
    <cellStyle name="Comma 2 11 4" xfId="854" xr:uid="{00000000-0005-0000-0000-00005D010000}"/>
    <cellStyle name="Comma 2 11 5" xfId="855" xr:uid="{00000000-0005-0000-0000-00005E010000}"/>
    <cellStyle name="Comma 2 11 6" xfId="856" xr:uid="{00000000-0005-0000-0000-00005F010000}"/>
    <cellStyle name="Comma 2 12" xfId="35" xr:uid="{00000000-0005-0000-0000-000060010000}"/>
    <cellStyle name="Comma 2 12 2" xfId="857" xr:uid="{00000000-0005-0000-0000-000061010000}"/>
    <cellStyle name="Comma 2 12 2 2" xfId="858" xr:uid="{00000000-0005-0000-0000-000062010000}"/>
    <cellStyle name="Comma 2 12 2 3" xfId="859" xr:uid="{00000000-0005-0000-0000-000063010000}"/>
    <cellStyle name="Comma 2 12 2 4" xfId="860" xr:uid="{00000000-0005-0000-0000-000064010000}"/>
    <cellStyle name="Comma 2 12 2 5" xfId="861" xr:uid="{00000000-0005-0000-0000-000065010000}"/>
    <cellStyle name="Comma 2 12 3" xfId="862" xr:uid="{00000000-0005-0000-0000-000066010000}"/>
    <cellStyle name="Comma 2 12 4" xfId="863" xr:uid="{00000000-0005-0000-0000-000067010000}"/>
    <cellStyle name="Comma 2 12 5" xfId="864" xr:uid="{00000000-0005-0000-0000-000068010000}"/>
    <cellStyle name="Comma 2 12 6" xfId="865" xr:uid="{00000000-0005-0000-0000-000069010000}"/>
    <cellStyle name="Comma 2 13" xfId="36" xr:uid="{00000000-0005-0000-0000-00006A010000}"/>
    <cellStyle name="Comma 2 13 2" xfId="866" xr:uid="{00000000-0005-0000-0000-00006B010000}"/>
    <cellStyle name="Comma 2 13 2 2" xfId="867" xr:uid="{00000000-0005-0000-0000-00006C010000}"/>
    <cellStyle name="Comma 2 13 2 3" xfId="868" xr:uid="{00000000-0005-0000-0000-00006D010000}"/>
    <cellStyle name="Comma 2 13 2 4" xfId="869" xr:uid="{00000000-0005-0000-0000-00006E010000}"/>
    <cellStyle name="Comma 2 13 2 5" xfId="870" xr:uid="{00000000-0005-0000-0000-00006F010000}"/>
    <cellStyle name="Comma 2 13 3" xfId="871" xr:uid="{00000000-0005-0000-0000-000070010000}"/>
    <cellStyle name="Comma 2 13 4" xfId="872" xr:uid="{00000000-0005-0000-0000-000071010000}"/>
    <cellStyle name="Comma 2 13 5" xfId="873" xr:uid="{00000000-0005-0000-0000-000072010000}"/>
    <cellStyle name="Comma 2 13 6" xfId="874" xr:uid="{00000000-0005-0000-0000-000073010000}"/>
    <cellStyle name="Comma 2 14" xfId="37" xr:uid="{00000000-0005-0000-0000-000074010000}"/>
    <cellStyle name="Comma 2 14 2" xfId="875" xr:uid="{00000000-0005-0000-0000-000075010000}"/>
    <cellStyle name="Comma 2 14 2 2" xfId="876" xr:uid="{00000000-0005-0000-0000-000076010000}"/>
    <cellStyle name="Comma 2 14 2 3" xfId="877" xr:uid="{00000000-0005-0000-0000-000077010000}"/>
    <cellStyle name="Comma 2 14 2 4" xfId="878" xr:uid="{00000000-0005-0000-0000-000078010000}"/>
    <cellStyle name="Comma 2 14 2 5" xfId="879" xr:uid="{00000000-0005-0000-0000-000079010000}"/>
    <cellStyle name="Comma 2 14 3" xfId="880" xr:uid="{00000000-0005-0000-0000-00007A010000}"/>
    <cellStyle name="Comma 2 14 4" xfId="881" xr:uid="{00000000-0005-0000-0000-00007B010000}"/>
    <cellStyle name="Comma 2 14 5" xfId="882" xr:uid="{00000000-0005-0000-0000-00007C010000}"/>
    <cellStyle name="Comma 2 14 6" xfId="883" xr:uid="{00000000-0005-0000-0000-00007D010000}"/>
    <cellStyle name="Comma 2 15" xfId="552" xr:uid="{00000000-0005-0000-0000-00007E010000}"/>
    <cellStyle name="Comma 2 15 2" xfId="884" xr:uid="{00000000-0005-0000-0000-00007F010000}"/>
    <cellStyle name="Comma 2 15 2 2" xfId="885" xr:uid="{00000000-0005-0000-0000-000080010000}"/>
    <cellStyle name="Comma 2 15 2 3" xfId="886" xr:uid="{00000000-0005-0000-0000-000081010000}"/>
    <cellStyle name="Comma 2 15 2 4" xfId="887" xr:uid="{00000000-0005-0000-0000-000082010000}"/>
    <cellStyle name="Comma 2 15 2 5" xfId="888" xr:uid="{00000000-0005-0000-0000-000083010000}"/>
    <cellStyle name="Comma 2 15 3" xfId="889" xr:uid="{00000000-0005-0000-0000-000084010000}"/>
    <cellStyle name="Comma 2 15 4" xfId="890" xr:uid="{00000000-0005-0000-0000-000085010000}"/>
    <cellStyle name="Comma 2 15 5" xfId="891" xr:uid="{00000000-0005-0000-0000-000086010000}"/>
    <cellStyle name="Comma 2 15 6" xfId="892" xr:uid="{00000000-0005-0000-0000-000087010000}"/>
    <cellStyle name="Comma 2 16" xfId="38" xr:uid="{00000000-0005-0000-0000-000088010000}"/>
    <cellStyle name="Comma 2 16 2" xfId="893" xr:uid="{00000000-0005-0000-0000-000089010000}"/>
    <cellStyle name="Comma 2 16 2 2" xfId="894" xr:uid="{00000000-0005-0000-0000-00008A010000}"/>
    <cellStyle name="Comma 2 16 2 3" xfId="895" xr:uid="{00000000-0005-0000-0000-00008B010000}"/>
    <cellStyle name="Comma 2 16 2 4" xfId="896" xr:uid="{00000000-0005-0000-0000-00008C010000}"/>
    <cellStyle name="Comma 2 16 2 5" xfId="897" xr:uid="{00000000-0005-0000-0000-00008D010000}"/>
    <cellStyle name="Comma 2 16 3" xfId="898" xr:uid="{00000000-0005-0000-0000-00008E010000}"/>
    <cellStyle name="Comma 2 16 4" xfId="899" xr:uid="{00000000-0005-0000-0000-00008F010000}"/>
    <cellStyle name="Comma 2 16 5" xfId="900" xr:uid="{00000000-0005-0000-0000-000090010000}"/>
    <cellStyle name="Comma 2 16 6" xfId="901" xr:uid="{00000000-0005-0000-0000-000091010000}"/>
    <cellStyle name="Comma 2 17" xfId="39" xr:uid="{00000000-0005-0000-0000-000092010000}"/>
    <cellStyle name="Comma 2 17 2" xfId="902" xr:uid="{00000000-0005-0000-0000-000093010000}"/>
    <cellStyle name="Comma 2 17 2 2" xfId="903" xr:uid="{00000000-0005-0000-0000-000094010000}"/>
    <cellStyle name="Comma 2 17 2 3" xfId="904" xr:uid="{00000000-0005-0000-0000-000095010000}"/>
    <cellStyle name="Comma 2 17 2 4" xfId="905" xr:uid="{00000000-0005-0000-0000-000096010000}"/>
    <cellStyle name="Comma 2 17 2 5" xfId="906" xr:uid="{00000000-0005-0000-0000-000097010000}"/>
    <cellStyle name="Comma 2 17 3" xfId="907" xr:uid="{00000000-0005-0000-0000-000098010000}"/>
    <cellStyle name="Comma 2 17 4" xfId="908" xr:uid="{00000000-0005-0000-0000-000099010000}"/>
    <cellStyle name="Comma 2 17 5" xfId="909" xr:uid="{00000000-0005-0000-0000-00009A010000}"/>
    <cellStyle name="Comma 2 17 6" xfId="910" xr:uid="{00000000-0005-0000-0000-00009B010000}"/>
    <cellStyle name="Comma 2 18" xfId="40" xr:uid="{00000000-0005-0000-0000-00009C010000}"/>
    <cellStyle name="Comma 2 18 2" xfId="911" xr:uid="{00000000-0005-0000-0000-00009D010000}"/>
    <cellStyle name="Comma 2 18 2 2" xfId="912" xr:uid="{00000000-0005-0000-0000-00009E010000}"/>
    <cellStyle name="Comma 2 18 2 3" xfId="913" xr:uid="{00000000-0005-0000-0000-00009F010000}"/>
    <cellStyle name="Comma 2 18 2 4" xfId="914" xr:uid="{00000000-0005-0000-0000-0000A0010000}"/>
    <cellStyle name="Comma 2 18 2 5" xfId="915" xr:uid="{00000000-0005-0000-0000-0000A1010000}"/>
    <cellStyle name="Comma 2 18 3" xfId="916" xr:uid="{00000000-0005-0000-0000-0000A2010000}"/>
    <cellStyle name="Comma 2 18 4" xfId="917" xr:uid="{00000000-0005-0000-0000-0000A3010000}"/>
    <cellStyle name="Comma 2 18 5" xfId="918" xr:uid="{00000000-0005-0000-0000-0000A4010000}"/>
    <cellStyle name="Comma 2 18 6" xfId="919" xr:uid="{00000000-0005-0000-0000-0000A5010000}"/>
    <cellStyle name="Comma 2 19" xfId="41" xr:uid="{00000000-0005-0000-0000-0000A6010000}"/>
    <cellStyle name="Comma 2 19 2" xfId="920" xr:uid="{00000000-0005-0000-0000-0000A7010000}"/>
    <cellStyle name="Comma 2 19 2 2" xfId="921" xr:uid="{00000000-0005-0000-0000-0000A8010000}"/>
    <cellStyle name="Comma 2 19 2 3" xfId="922" xr:uid="{00000000-0005-0000-0000-0000A9010000}"/>
    <cellStyle name="Comma 2 19 2 4" xfId="923" xr:uid="{00000000-0005-0000-0000-0000AA010000}"/>
    <cellStyle name="Comma 2 19 2 5" xfId="924" xr:uid="{00000000-0005-0000-0000-0000AB010000}"/>
    <cellStyle name="Comma 2 19 3" xfId="925" xr:uid="{00000000-0005-0000-0000-0000AC010000}"/>
    <cellStyle name="Comma 2 19 4" xfId="926" xr:uid="{00000000-0005-0000-0000-0000AD010000}"/>
    <cellStyle name="Comma 2 19 5" xfId="927" xr:uid="{00000000-0005-0000-0000-0000AE010000}"/>
    <cellStyle name="Comma 2 19 6" xfId="928" xr:uid="{00000000-0005-0000-0000-0000AF010000}"/>
    <cellStyle name="Comma 2 2" xfId="42" xr:uid="{00000000-0005-0000-0000-0000B0010000}"/>
    <cellStyle name="Comma 2 2 10" xfId="6825" xr:uid="{00000000-0005-0000-0000-0000AC1A0000}"/>
    <cellStyle name="Comma 2 2 2" xfId="43" xr:uid="{00000000-0005-0000-0000-0000B1010000}"/>
    <cellStyle name="Comma 2 2 2 2" xfId="44" xr:uid="{00000000-0005-0000-0000-0000B2010000}"/>
    <cellStyle name="Comma 2 2 2 2 2" xfId="929" xr:uid="{00000000-0005-0000-0000-0000B3010000}"/>
    <cellStyle name="Comma 2 2 2 2 2 2" xfId="930" xr:uid="{00000000-0005-0000-0000-0000B4010000}"/>
    <cellStyle name="Comma 2 2 2 2 2 2 2" xfId="931" xr:uid="{00000000-0005-0000-0000-0000B5010000}"/>
    <cellStyle name="Comma 2 2 2 2 2 2 2 2" xfId="932" xr:uid="{00000000-0005-0000-0000-0000B6010000}"/>
    <cellStyle name="Comma 2 2 2 2 2 2 2 2 2" xfId="933" xr:uid="{00000000-0005-0000-0000-0000B7010000}"/>
    <cellStyle name="Comma 2 2 2 2 2 2 2 2 3" xfId="934" xr:uid="{00000000-0005-0000-0000-0000B8010000}"/>
    <cellStyle name="Comma 2 2 2 2 2 2 2 2 4" xfId="935" xr:uid="{00000000-0005-0000-0000-0000B9010000}"/>
    <cellStyle name="Comma 2 2 2 2 2 2 2 2 5" xfId="936" xr:uid="{00000000-0005-0000-0000-0000BA010000}"/>
    <cellStyle name="Comma 2 2 2 2 2 2 2 3" xfId="937" xr:uid="{00000000-0005-0000-0000-0000BB010000}"/>
    <cellStyle name="Comma 2 2 2 2 2 2 2 4" xfId="938" xr:uid="{00000000-0005-0000-0000-0000BC010000}"/>
    <cellStyle name="Comma 2 2 2 2 2 2 2 5" xfId="939" xr:uid="{00000000-0005-0000-0000-0000BD010000}"/>
    <cellStyle name="Comma 2 2 2 2 2 2 2 6" xfId="940" xr:uid="{00000000-0005-0000-0000-0000BE010000}"/>
    <cellStyle name="Comma 2 2 2 2 2 2 3" xfId="941" xr:uid="{00000000-0005-0000-0000-0000BF010000}"/>
    <cellStyle name="Comma 2 2 2 2 2 2 3 2" xfId="942" xr:uid="{00000000-0005-0000-0000-0000C0010000}"/>
    <cellStyle name="Comma 2 2 2 2 2 2 3 3" xfId="943" xr:uid="{00000000-0005-0000-0000-0000C1010000}"/>
    <cellStyle name="Comma 2 2 2 2 2 2 3 4" xfId="944" xr:uid="{00000000-0005-0000-0000-0000C2010000}"/>
    <cellStyle name="Comma 2 2 2 2 2 2 3 5" xfId="945" xr:uid="{00000000-0005-0000-0000-0000C3010000}"/>
    <cellStyle name="Comma 2 2 2 2 2 2 4" xfId="946" xr:uid="{00000000-0005-0000-0000-0000C4010000}"/>
    <cellStyle name="Comma 2 2 2 2 2 2 5" xfId="947" xr:uid="{00000000-0005-0000-0000-0000C5010000}"/>
    <cellStyle name="Comma 2 2 2 2 2 2 6" xfId="948" xr:uid="{00000000-0005-0000-0000-0000C6010000}"/>
    <cellStyle name="Comma 2 2 2 2 2 2 7" xfId="949" xr:uid="{00000000-0005-0000-0000-0000C7010000}"/>
    <cellStyle name="Comma 2 2 2 2 2 3" xfId="950" xr:uid="{00000000-0005-0000-0000-0000C8010000}"/>
    <cellStyle name="Comma 2 2 2 2 2 3 2" xfId="951" xr:uid="{00000000-0005-0000-0000-0000C9010000}"/>
    <cellStyle name="Comma 2 2 2 2 2 3 3" xfId="952" xr:uid="{00000000-0005-0000-0000-0000CA010000}"/>
    <cellStyle name="Comma 2 2 2 2 2 3 4" xfId="953" xr:uid="{00000000-0005-0000-0000-0000CB010000}"/>
    <cellStyle name="Comma 2 2 2 2 2 3 5" xfId="954" xr:uid="{00000000-0005-0000-0000-0000CC010000}"/>
    <cellStyle name="Comma 2 2 2 2 2 4" xfId="955" xr:uid="{00000000-0005-0000-0000-0000CD010000}"/>
    <cellStyle name="Comma 2 2 2 2 2 5" xfId="956" xr:uid="{00000000-0005-0000-0000-0000CE010000}"/>
    <cellStyle name="Comma 2 2 2 2 2 6" xfId="957" xr:uid="{00000000-0005-0000-0000-0000CF010000}"/>
    <cellStyle name="Comma 2 2 2 2 2 7" xfId="958" xr:uid="{00000000-0005-0000-0000-0000D0010000}"/>
    <cellStyle name="Comma 2 2 2 2 3" xfId="959" xr:uid="{00000000-0005-0000-0000-0000D1010000}"/>
    <cellStyle name="Comma 2 2 2 2 3 2" xfId="960" xr:uid="{00000000-0005-0000-0000-0000D2010000}"/>
    <cellStyle name="Comma 2 2 2 2 3 3" xfId="961" xr:uid="{00000000-0005-0000-0000-0000D3010000}"/>
    <cellStyle name="Comma 2 2 2 2 3 4" xfId="962" xr:uid="{00000000-0005-0000-0000-0000D4010000}"/>
    <cellStyle name="Comma 2 2 2 2 3 5" xfId="963" xr:uid="{00000000-0005-0000-0000-0000D5010000}"/>
    <cellStyle name="Comma 2 2 2 2 4" xfId="964" xr:uid="{00000000-0005-0000-0000-0000D6010000}"/>
    <cellStyle name="Comma 2 2 2 2 5" xfId="965" xr:uid="{00000000-0005-0000-0000-0000D7010000}"/>
    <cellStyle name="Comma 2 2 2 2 6" xfId="966" xr:uid="{00000000-0005-0000-0000-0000D8010000}"/>
    <cellStyle name="Comma 2 2 2 2 7" xfId="967" xr:uid="{00000000-0005-0000-0000-0000D9010000}"/>
    <cellStyle name="Comma 2 2 2 2 8" xfId="968" xr:uid="{00000000-0005-0000-0000-0000DA010000}"/>
    <cellStyle name="Comma 2 2 2 3" xfId="969" xr:uid="{00000000-0005-0000-0000-0000DB010000}"/>
    <cellStyle name="Comma 2 2 2 3 2" xfId="970" xr:uid="{00000000-0005-0000-0000-0000DC010000}"/>
    <cellStyle name="Comma 2 2 2 3 2 2" xfId="971" xr:uid="{00000000-0005-0000-0000-0000DD010000}"/>
    <cellStyle name="Comma 2 2 2 3 2 3" xfId="972" xr:uid="{00000000-0005-0000-0000-0000DE010000}"/>
    <cellStyle name="Comma 2 2 2 3 2 4" xfId="973" xr:uid="{00000000-0005-0000-0000-0000DF010000}"/>
    <cellStyle name="Comma 2 2 2 3 2 5" xfId="974" xr:uid="{00000000-0005-0000-0000-0000E0010000}"/>
    <cellStyle name="Comma 2 2 2 3 3" xfId="975" xr:uid="{00000000-0005-0000-0000-0000E1010000}"/>
    <cellStyle name="Comma 2 2 2 3 4" xfId="976" xr:uid="{00000000-0005-0000-0000-0000E2010000}"/>
    <cellStyle name="Comma 2 2 2 3 5" xfId="977" xr:uid="{00000000-0005-0000-0000-0000E3010000}"/>
    <cellStyle name="Comma 2 2 2 3 6" xfId="978" xr:uid="{00000000-0005-0000-0000-0000E4010000}"/>
    <cellStyle name="Comma 2 2 2 4" xfId="979" xr:uid="{00000000-0005-0000-0000-0000E5010000}"/>
    <cellStyle name="Comma 2 2 2 4 2" xfId="980" xr:uid="{00000000-0005-0000-0000-0000E6010000}"/>
    <cellStyle name="Comma 2 2 2 4 3" xfId="981" xr:uid="{00000000-0005-0000-0000-0000E7010000}"/>
    <cellStyle name="Comma 2 2 2 4 4" xfId="982" xr:uid="{00000000-0005-0000-0000-0000E8010000}"/>
    <cellStyle name="Comma 2 2 2 4 5" xfId="983" xr:uid="{00000000-0005-0000-0000-0000E9010000}"/>
    <cellStyle name="Comma 2 2 2 5" xfId="984" xr:uid="{00000000-0005-0000-0000-0000EA010000}"/>
    <cellStyle name="Comma 2 2 2 6" xfId="985" xr:uid="{00000000-0005-0000-0000-0000EB010000}"/>
    <cellStyle name="Comma 2 2 2 7" xfId="986" xr:uid="{00000000-0005-0000-0000-0000EC010000}"/>
    <cellStyle name="Comma 2 2 2 8" xfId="987" xr:uid="{00000000-0005-0000-0000-0000ED010000}"/>
    <cellStyle name="Comma 2 2 2 9" xfId="6826" xr:uid="{00000000-0005-0000-0000-0000AD1A0000}"/>
    <cellStyle name="Comma 2 2 3" xfId="45" xr:uid="{00000000-0005-0000-0000-0000EE010000}"/>
    <cellStyle name="Comma 2 2 3 2" xfId="988" xr:uid="{00000000-0005-0000-0000-0000EF010000}"/>
    <cellStyle name="Comma 2 2 3 2 2" xfId="989" xr:uid="{00000000-0005-0000-0000-0000F0010000}"/>
    <cellStyle name="Comma 2 2 3 2 3" xfId="990" xr:uid="{00000000-0005-0000-0000-0000F1010000}"/>
    <cellStyle name="Comma 2 2 3 2 4" xfId="991" xr:uid="{00000000-0005-0000-0000-0000F2010000}"/>
    <cellStyle name="Comma 2 2 3 2 5" xfId="992" xr:uid="{00000000-0005-0000-0000-0000F3010000}"/>
    <cellStyle name="Comma 2 2 3 3" xfId="993" xr:uid="{00000000-0005-0000-0000-0000F4010000}"/>
    <cellStyle name="Comma 2 2 3 4" xfId="994" xr:uid="{00000000-0005-0000-0000-0000F5010000}"/>
    <cellStyle name="Comma 2 2 3 5" xfId="995" xr:uid="{00000000-0005-0000-0000-0000F6010000}"/>
    <cellStyle name="Comma 2 2 3 6" xfId="996" xr:uid="{00000000-0005-0000-0000-0000F7010000}"/>
    <cellStyle name="Comma 2 2 3 7" xfId="997" xr:uid="{00000000-0005-0000-0000-0000F8010000}"/>
    <cellStyle name="Comma 2 2 4" xfId="46" xr:uid="{00000000-0005-0000-0000-0000F9010000}"/>
    <cellStyle name="Comma 2 2 4 2" xfId="998" xr:uid="{00000000-0005-0000-0000-0000FA010000}"/>
    <cellStyle name="Comma 2 2 5" xfId="535" xr:uid="{00000000-0005-0000-0000-0000FB010000}"/>
    <cellStyle name="Comma 2 2 5 2" xfId="999" xr:uid="{00000000-0005-0000-0000-0000FC010000}"/>
    <cellStyle name="Comma 2 2 5 3" xfId="1000" xr:uid="{00000000-0005-0000-0000-0000FD010000}"/>
    <cellStyle name="Comma 2 2 5 4" xfId="1001" xr:uid="{00000000-0005-0000-0000-0000FE010000}"/>
    <cellStyle name="Comma 2 2 5 5" xfId="1002" xr:uid="{00000000-0005-0000-0000-0000FF010000}"/>
    <cellStyle name="Comma 2 2 5 6" xfId="1003" xr:uid="{00000000-0005-0000-0000-000000020000}"/>
    <cellStyle name="Comma 2 2 6" xfId="1004" xr:uid="{00000000-0005-0000-0000-000001020000}"/>
    <cellStyle name="Comma 2 2 7" xfId="1005" xr:uid="{00000000-0005-0000-0000-000002020000}"/>
    <cellStyle name="Comma 2 2 8" xfId="1006" xr:uid="{00000000-0005-0000-0000-000003020000}"/>
    <cellStyle name="Comma 2 2 9" xfId="1007" xr:uid="{00000000-0005-0000-0000-000004020000}"/>
    <cellStyle name="Comma 2 20" xfId="47" xr:uid="{00000000-0005-0000-0000-000005020000}"/>
    <cellStyle name="Comma 2 20 2" xfId="1008" xr:uid="{00000000-0005-0000-0000-000006020000}"/>
    <cellStyle name="Comma 2 20 2 2" xfId="1009" xr:uid="{00000000-0005-0000-0000-000007020000}"/>
    <cellStyle name="Comma 2 20 2 3" xfId="1010" xr:uid="{00000000-0005-0000-0000-000008020000}"/>
    <cellStyle name="Comma 2 20 2 4" xfId="1011" xr:uid="{00000000-0005-0000-0000-000009020000}"/>
    <cellStyle name="Comma 2 20 2 5" xfId="1012" xr:uid="{00000000-0005-0000-0000-00000A020000}"/>
    <cellStyle name="Comma 2 20 3" xfId="1013" xr:uid="{00000000-0005-0000-0000-00000B020000}"/>
    <cellStyle name="Comma 2 20 4" xfId="1014" xr:uid="{00000000-0005-0000-0000-00000C020000}"/>
    <cellStyle name="Comma 2 20 5" xfId="1015" xr:uid="{00000000-0005-0000-0000-00000D020000}"/>
    <cellStyle name="Comma 2 20 6" xfId="1016" xr:uid="{00000000-0005-0000-0000-00000E020000}"/>
    <cellStyle name="Comma 2 21" xfId="48" xr:uid="{00000000-0005-0000-0000-00000F020000}"/>
    <cellStyle name="Comma 2 21 2" xfId="1017" xr:uid="{00000000-0005-0000-0000-000010020000}"/>
    <cellStyle name="Comma 2 21 2 2" xfId="1018" xr:uid="{00000000-0005-0000-0000-000011020000}"/>
    <cellStyle name="Comma 2 21 2 3" xfId="1019" xr:uid="{00000000-0005-0000-0000-000012020000}"/>
    <cellStyle name="Comma 2 21 2 4" xfId="1020" xr:uid="{00000000-0005-0000-0000-000013020000}"/>
    <cellStyle name="Comma 2 21 2 5" xfId="1021" xr:uid="{00000000-0005-0000-0000-000014020000}"/>
    <cellStyle name="Comma 2 21 3" xfId="1022" xr:uid="{00000000-0005-0000-0000-000015020000}"/>
    <cellStyle name="Comma 2 21 4" xfId="1023" xr:uid="{00000000-0005-0000-0000-000016020000}"/>
    <cellStyle name="Comma 2 21 5" xfId="1024" xr:uid="{00000000-0005-0000-0000-000017020000}"/>
    <cellStyle name="Comma 2 21 6" xfId="1025" xr:uid="{00000000-0005-0000-0000-000018020000}"/>
    <cellStyle name="Comma 2 22" xfId="49" xr:uid="{00000000-0005-0000-0000-000019020000}"/>
    <cellStyle name="Comma 2 22 2" xfId="1026" xr:uid="{00000000-0005-0000-0000-00001A020000}"/>
    <cellStyle name="Comma 2 22 2 2" xfId="1027" xr:uid="{00000000-0005-0000-0000-00001B020000}"/>
    <cellStyle name="Comma 2 22 2 3" xfId="1028" xr:uid="{00000000-0005-0000-0000-00001C020000}"/>
    <cellStyle name="Comma 2 22 2 4" xfId="1029" xr:uid="{00000000-0005-0000-0000-00001D020000}"/>
    <cellStyle name="Comma 2 22 2 5" xfId="1030" xr:uid="{00000000-0005-0000-0000-00001E020000}"/>
    <cellStyle name="Comma 2 22 3" xfId="1031" xr:uid="{00000000-0005-0000-0000-00001F020000}"/>
    <cellStyle name="Comma 2 22 4" xfId="1032" xr:uid="{00000000-0005-0000-0000-000020020000}"/>
    <cellStyle name="Comma 2 22 5" xfId="1033" xr:uid="{00000000-0005-0000-0000-000021020000}"/>
    <cellStyle name="Comma 2 22 6" xfId="1034" xr:uid="{00000000-0005-0000-0000-000022020000}"/>
    <cellStyle name="Comma 2 23" xfId="50" xr:uid="{00000000-0005-0000-0000-000023020000}"/>
    <cellStyle name="Comma 2 23 2" xfId="1035" xr:uid="{00000000-0005-0000-0000-000024020000}"/>
    <cellStyle name="Comma 2 23 2 2" xfId="1036" xr:uid="{00000000-0005-0000-0000-000025020000}"/>
    <cellStyle name="Comma 2 23 2 3" xfId="1037" xr:uid="{00000000-0005-0000-0000-000026020000}"/>
    <cellStyle name="Comma 2 23 2 4" xfId="1038" xr:uid="{00000000-0005-0000-0000-000027020000}"/>
    <cellStyle name="Comma 2 23 2 5" xfId="1039" xr:uid="{00000000-0005-0000-0000-000028020000}"/>
    <cellStyle name="Comma 2 23 3" xfId="1040" xr:uid="{00000000-0005-0000-0000-000029020000}"/>
    <cellStyle name="Comma 2 23 4" xfId="1041" xr:uid="{00000000-0005-0000-0000-00002A020000}"/>
    <cellStyle name="Comma 2 23 5" xfId="1042" xr:uid="{00000000-0005-0000-0000-00002B020000}"/>
    <cellStyle name="Comma 2 23 6" xfId="1043" xr:uid="{00000000-0005-0000-0000-00002C020000}"/>
    <cellStyle name="Comma 2 24" xfId="51" xr:uid="{00000000-0005-0000-0000-00002D020000}"/>
    <cellStyle name="Comma 2 24 2" xfId="1044" xr:uid="{00000000-0005-0000-0000-00002E020000}"/>
    <cellStyle name="Comma 2 24 2 2" xfId="1045" xr:uid="{00000000-0005-0000-0000-00002F020000}"/>
    <cellStyle name="Comma 2 24 2 3" xfId="1046" xr:uid="{00000000-0005-0000-0000-000030020000}"/>
    <cellStyle name="Comma 2 24 2 4" xfId="1047" xr:uid="{00000000-0005-0000-0000-000031020000}"/>
    <cellStyle name="Comma 2 24 2 5" xfId="1048" xr:uid="{00000000-0005-0000-0000-000032020000}"/>
    <cellStyle name="Comma 2 24 3" xfId="1049" xr:uid="{00000000-0005-0000-0000-000033020000}"/>
    <cellStyle name="Comma 2 24 4" xfId="1050" xr:uid="{00000000-0005-0000-0000-000034020000}"/>
    <cellStyle name="Comma 2 24 5" xfId="1051" xr:uid="{00000000-0005-0000-0000-000035020000}"/>
    <cellStyle name="Comma 2 24 6" xfId="1052" xr:uid="{00000000-0005-0000-0000-000036020000}"/>
    <cellStyle name="Comma 2 25" xfId="52" xr:uid="{00000000-0005-0000-0000-000037020000}"/>
    <cellStyle name="Comma 2 25 2" xfId="1053" xr:uid="{00000000-0005-0000-0000-000038020000}"/>
    <cellStyle name="Comma 2 25 2 2" xfId="1054" xr:uid="{00000000-0005-0000-0000-000039020000}"/>
    <cellStyle name="Comma 2 25 2 3" xfId="1055" xr:uid="{00000000-0005-0000-0000-00003A020000}"/>
    <cellStyle name="Comma 2 25 2 4" xfId="1056" xr:uid="{00000000-0005-0000-0000-00003B020000}"/>
    <cellStyle name="Comma 2 25 2 5" xfId="1057" xr:uid="{00000000-0005-0000-0000-00003C020000}"/>
    <cellStyle name="Comma 2 25 3" xfId="1058" xr:uid="{00000000-0005-0000-0000-00003D020000}"/>
    <cellStyle name="Comma 2 25 4" xfId="1059" xr:uid="{00000000-0005-0000-0000-00003E020000}"/>
    <cellStyle name="Comma 2 25 5" xfId="1060" xr:uid="{00000000-0005-0000-0000-00003F020000}"/>
    <cellStyle name="Comma 2 25 6" xfId="1061" xr:uid="{00000000-0005-0000-0000-000040020000}"/>
    <cellStyle name="Comma 2 26" xfId="53" xr:uid="{00000000-0005-0000-0000-000041020000}"/>
    <cellStyle name="Comma 2 26 2" xfId="1062" xr:uid="{00000000-0005-0000-0000-000042020000}"/>
    <cellStyle name="Comma 2 26 2 2" xfId="1063" xr:uid="{00000000-0005-0000-0000-000043020000}"/>
    <cellStyle name="Comma 2 26 2 3" xfId="1064" xr:uid="{00000000-0005-0000-0000-000044020000}"/>
    <cellStyle name="Comma 2 26 2 4" xfId="1065" xr:uid="{00000000-0005-0000-0000-000045020000}"/>
    <cellStyle name="Comma 2 26 2 5" xfId="1066" xr:uid="{00000000-0005-0000-0000-000046020000}"/>
    <cellStyle name="Comma 2 26 3" xfId="1067" xr:uid="{00000000-0005-0000-0000-000047020000}"/>
    <cellStyle name="Comma 2 26 4" xfId="1068" xr:uid="{00000000-0005-0000-0000-000048020000}"/>
    <cellStyle name="Comma 2 26 5" xfId="1069" xr:uid="{00000000-0005-0000-0000-000049020000}"/>
    <cellStyle name="Comma 2 26 6" xfId="1070" xr:uid="{00000000-0005-0000-0000-00004A020000}"/>
    <cellStyle name="Comma 2 27" xfId="54" xr:uid="{00000000-0005-0000-0000-00004B020000}"/>
    <cellStyle name="Comma 2 27 2" xfId="1071" xr:uid="{00000000-0005-0000-0000-00004C020000}"/>
    <cellStyle name="Comma 2 27 2 2" xfId="1072" xr:uid="{00000000-0005-0000-0000-00004D020000}"/>
    <cellStyle name="Comma 2 27 2 3" xfId="1073" xr:uid="{00000000-0005-0000-0000-00004E020000}"/>
    <cellStyle name="Comma 2 27 2 4" xfId="1074" xr:uid="{00000000-0005-0000-0000-00004F020000}"/>
    <cellStyle name="Comma 2 27 2 5" xfId="1075" xr:uid="{00000000-0005-0000-0000-000050020000}"/>
    <cellStyle name="Comma 2 27 3" xfId="1076" xr:uid="{00000000-0005-0000-0000-000051020000}"/>
    <cellStyle name="Comma 2 27 4" xfId="1077" xr:uid="{00000000-0005-0000-0000-000052020000}"/>
    <cellStyle name="Comma 2 27 5" xfId="1078" xr:uid="{00000000-0005-0000-0000-000053020000}"/>
    <cellStyle name="Comma 2 27 6" xfId="1079" xr:uid="{00000000-0005-0000-0000-000054020000}"/>
    <cellStyle name="Comma 2 28" xfId="55" xr:uid="{00000000-0005-0000-0000-000055020000}"/>
    <cellStyle name="Comma 2 28 2" xfId="1080" xr:uid="{00000000-0005-0000-0000-000056020000}"/>
    <cellStyle name="Comma 2 28 2 2" xfId="1081" xr:uid="{00000000-0005-0000-0000-000057020000}"/>
    <cellStyle name="Comma 2 28 2 3" xfId="1082" xr:uid="{00000000-0005-0000-0000-000058020000}"/>
    <cellStyle name="Comma 2 28 2 4" xfId="1083" xr:uid="{00000000-0005-0000-0000-000059020000}"/>
    <cellStyle name="Comma 2 28 2 5" xfId="1084" xr:uid="{00000000-0005-0000-0000-00005A020000}"/>
    <cellStyle name="Comma 2 28 3" xfId="1085" xr:uid="{00000000-0005-0000-0000-00005B020000}"/>
    <cellStyle name="Comma 2 28 4" xfId="1086" xr:uid="{00000000-0005-0000-0000-00005C020000}"/>
    <cellStyle name="Comma 2 28 5" xfId="1087" xr:uid="{00000000-0005-0000-0000-00005D020000}"/>
    <cellStyle name="Comma 2 28 6" xfId="1088" xr:uid="{00000000-0005-0000-0000-00005E020000}"/>
    <cellStyle name="Comma 2 29" xfId="56" xr:uid="{00000000-0005-0000-0000-00005F020000}"/>
    <cellStyle name="Comma 2 29 2" xfId="1089" xr:uid="{00000000-0005-0000-0000-000060020000}"/>
    <cellStyle name="Comma 2 29 2 2" xfId="1090" xr:uid="{00000000-0005-0000-0000-000061020000}"/>
    <cellStyle name="Comma 2 29 2 3" xfId="1091" xr:uid="{00000000-0005-0000-0000-000062020000}"/>
    <cellStyle name="Comma 2 29 2 4" xfId="1092" xr:uid="{00000000-0005-0000-0000-000063020000}"/>
    <cellStyle name="Comma 2 29 2 5" xfId="1093" xr:uid="{00000000-0005-0000-0000-000064020000}"/>
    <cellStyle name="Comma 2 29 3" xfId="1094" xr:uid="{00000000-0005-0000-0000-000065020000}"/>
    <cellStyle name="Comma 2 29 4" xfId="1095" xr:uid="{00000000-0005-0000-0000-000066020000}"/>
    <cellStyle name="Comma 2 29 5" xfId="1096" xr:uid="{00000000-0005-0000-0000-000067020000}"/>
    <cellStyle name="Comma 2 29 6" xfId="1097" xr:uid="{00000000-0005-0000-0000-000068020000}"/>
    <cellStyle name="Comma 2 3" xfId="57" xr:uid="{00000000-0005-0000-0000-000069020000}"/>
    <cellStyle name="Comma 2 3 2" xfId="58" xr:uid="{00000000-0005-0000-0000-00006A020000}"/>
    <cellStyle name="Comma 2 3 2 2" xfId="1098" xr:uid="{00000000-0005-0000-0000-00006B020000}"/>
    <cellStyle name="Comma 2 3 2 3" xfId="1099" xr:uid="{00000000-0005-0000-0000-00006C020000}"/>
    <cellStyle name="Comma 2 3 2 4" xfId="1100" xr:uid="{00000000-0005-0000-0000-00006D020000}"/>
    <cellStyle name="Comma 2 3 2 5" xfId="1101" xr:uid="{00000000-0005-0000-0000-00006E020000}"/>
    <cellStyle name="Comma 2 3 2 6" xfId="1102" xr:uid="{00000000-0005-0000-0000-00006F020000}"/>
    <cellStyle name="Comma 2 3 3" xfId="59" xr:uid="{00000000-0005-0000-0000-000070020000}"/>
    <cellStyle name="Comma 2 3 4" xfId="536" xr:uid="{00000000-0005-0000-0000-000071020000}"/>
    <cellStyle name="Comma 2 3 4 2" xfId="1103" xr:uid="{00000000-0005-0000-0000-000072020000}"/>
    <cellStyle name="Comma 2 3 5" xfId="1104" xr:uid="{00000000-0005-0000-0000-000073020000}"/>
    <cellStyle name="Comma 2 3 6" xfId="1105" xr:uid="{00000000-0005-0000-0000-000074020000}"/>
    <cellStyle name="Comma 2 30" xfId="60" xr:uid="{00000000-0005-0000-0000-000075020000}"/>
    <cellStyle name="Comma 2 30 2" xfId="1106" xr:uid="{00000000-0005-0000-0000-000076020000}"/>
    <cellStyle name="Comma 2 30 2 2" xfId="1107" xr:uid="{00000000-0005-0000-0000-000077020000}"/>
    <cellStyle name="Comma 2 30 2 3" xfId="1108" xr:uid="{00000000-0005-0000-0000-000078020000}"/>
    <cellStyle name="Comma 2 30 2 4" xfId="1109" xr:uid="{00000000-0005-0000-0000-000079020000}"/>
    <cellStyle name="Comma 2 30 2 5" xfId="1110" xr:uid="{00000000-0005-0000-0000-00007A020000}"/>
    <cellStyle name="Comma 2 30 3" xfId="1111" xr:uid="{00000000-0005-0000-0000-00007B020000}"/>
    <cellStyle name="Comma 2 30 4" xfId="1112" xr:uid="{00000000-0005-0000-0000-00007C020000}"/>
    <cellStyle name="Comma 2 30 5" xfId="1113" xr:uid="{00000000-0005-0000-0000-00007D020000}"/>
    <cellStyle name="Comma 2 30 6" xfId="1114" xr:uid="{00000000-0005-0000-0000-00007E020000}"/>
    <cellStyle name="Comma 2 31" xfId="61" xr:uid="{00000000-0005-0000-0000-00007F020000}"/>
    <cellStyle name="Comma 2 31 2" xfId="1115" xr:uid="{00000000-0005-0000-0000-000080020000}"/>
    <cellStyle name="Comma 2 31 2 2" xfId="1116" xr:uid="{00000000-0005-0000-0000-000081020000}"/>
    <cellStyle name="Comma 2 31 2 3" xfId="1117" xr:uid="{00000000-0005-0000-0000-000082020000}"/>
    <cellStyle name="Comma 2 31 2 4" xfId="1118" xr:uid="{00000000-0005-0000-0000-000083020000}"/>
    <cellStyle name="Comma 2 31 2 5" xfId="1119" xr:uid="{00000000-0005-0000-0000-000084020000}"/>
    <cellStyle name="Comma 2 31 3" xfId="1120" xr:uid="{00000000-0005-0000-0000-000085020000}"/>
    <cellStyle name="Comma 2 31 4" xfId="1121" xr:uid="{00000000-0005-0000-0000-000086020000}"/>
    <cellStyle name="Comma 2 31 5" xfId="1122" xr:uid="{00000000-0005-0000-0000-000087020000}"/>
    <cellStyle name="Comma 2 31 6" xfId="1123" xr:uid="{00000000-0005-0000-0000-000088020000}"/>
    <cellStyle name="Comma 2 32" xfId="62" xr:uid="{00000000-0005-0000-0000-000089020000}"/>
    <cellStyle name="Comma 2 32 2" xfId="1124" xr:uid="{00000000-0005-0000-0000-00008A020000}"/>
    <cellStyle name="Comma 2 32 2 2" xfId="1125" xr:uid="{00000000-0005-0000-0000-00008B020000}"/>
    <cellStyle name="Comma 2 32 2 3" xfId="1126" xr:uid="{00000000-0005-0000-0000-00008C020000}"/>
    <cellStyle name="Comma 2 32 2 4" xfId="1127" xr:uid="{00000000-0005-0000-0000-00008D020000}"/>
    <cellStyle name="Comma 2 32 2 5" xfId="1128" xr:uid="{00000000-0005-0000-0000-00008E020000}"/>
    <cellStyle name="Comma 2 32 3" xfId="1129" xr:uid="{00000000-0005-0000-0000-00008F020000}"/>
    <cellStyle name="Comma 2 32 4" xfId="1130" xr:uid="{00000000-0005-0000-0000-000090020000}"/>
    <cellStyle name="Comma 2 32 5" xfId="1131" xr:uid="{00000000-0005-0000-0000-000091020000}"/>
    <cellStyle name="Comma 2 32 6" xfId="1132" xr:uid="{00000000-0005-0000-0000-000092020000}"/>
    <cellStyle name="Comma 2 33" xfId="63" xr:uid="{00000000-0005-0000-0000-000093020000}"/>
    <cellStyle name="Comma 2 33 2" xfId="1133" xr:uid="{00000000-0005-0000-0000-000094020000}"/>
    <cellStyle name="Comma 2 33 2 2" xfId="1134" xr:uid="{00000000-0005-0000-0000-000095020000}"/>
    <cellStyle name="Comma 2 33 2 3" xfId="1135" xr:uid="{00000000-0005-0000-0000-000096020000}"/>
    <cellStyle name="Comma 2 33 2 4" xfId="1136" xr:uid="{00000000-0005-0000-0000-000097020000}"/>
    <cellStyle name="Comma 2 33 2 5" xfId="1137" xr:uid="{00000000-0005-0000-0000-000098020000}"/>
    <cellStyle name="Comma 2 33 3" xfId="1138" xr:uid="{00000000-0005-0000-0000-000099020000}"/>
    <cellStyle name="Comma 2 33 4" xfId="1139" xr:uid="{00000000-0005-0000-0000-00009A020000}"/>
    <cellStyle name="Comma 2 33 5" xfId="1140" xr:uid="{00000000-0005-0000-0000-00009B020000}"/>
    <cellStyle name="Comma 2 33 6" xfId="1141" xr:uid="{00000000-0005-0000-0000-00009C020000}"/>
    <cellStyle name="Comma 2 34" xfId="64" xr:uid="{00000000-0005-0000-0000-00009D020000}"/>
    <cellStyle name="Comma 2 34 2" xfId="1142" xr:uid="{00000000-0005-0000-0000-00009E020000}"/>
    <cellStyle name="Comma 2 34 2 2" xfId="1143" xr:uid="{00000000-0005-0000-0000-00009F020000}"/>
    <cellStyle name="Comma 2 34 2 3" xfId="1144" xr:uid="{00000000-0005-0000-0000-0000A0020000}"/>
    <cellStyle name="Comma 2 34 2 4" xfId="1145" xr:uid="{00000000-0005-0000-0000-0000A1020000}"/>
    <cellStyle name="Comma 2 34 2 5" xfId="1146" xr:uid="{00000000-0005-0000-0000-0000A2020000}"/>
    <cellStyle name="Comma 2 34 3" xfId="1147" xr:uid="{00000000-0005-0000-0000-0000A3020000}"/>
    <cellStyle name="Comma 2 34 4" xfId="1148" xr:uid="{00000000-0005-0000-0000-0000A4020000}"/>
    <cellStyle name="Comma 2 34 5" xfId="1149" xr:uid="{00000000-0005-0000-0000-0000A5020000}"/>
    <cellStyle name="Comma 2 34 6" xfId="1150" xr:uid="{00000000-0005-0000-0000-0000A6020000}"/>
    <cellStyle name="Comma 2 35" xfId="65" xr:uid="{00000000-0005-0000-0000-0000A7020000}"/>
    <cellStyle name="Comma 2 35 2" xfId="1151" xr:uid="{00000000-0005-0000-0000-0000A8020000}"/>
    <cellStyle name="Comma 2 35 2 2" xfId="1152" xr:uid="{00000000-0005-0000-0000-0000A9020000}"/>
    <cellStyle name="Comma 2 35 2 3" xfId="1153" xr:uid="{00000000-0005-0000-0000-0000AA020000}"/>
    <cellStyle name="Comma 2 35 2 4" xfId="1154" xr:uid="{00000000-0005-0000-0000-0000AB020000}"/>
    <cellStyle name="Comma 2 35 2 5" xfId="1155" xr:uid="{00000000-0005-0000-0000-0000AC020000}"/>
    <cellStyle name="Comma 2 35 3" xfId="1156" xr:uid="{00000000-0005-0000-0000-0000AD020000}"/>
    <cellStyle name="Comma 2 35 4" xfId="1157" xr:uid="{00000000-0005-0000-0000-0000AE020000}"/>
    <cellStyle name="Comma 2 35 5" xfId="1158" xr:uid="{00000000-0005-0000-0000-0000AF020000}"/>
    <cellStyle name="Comma 2 35 6" xfId="1159" xr:uid="{00000000-0005-0000-0000-0000B0020000}"/>
    <cellStyle name="Comma 2 36" xfId="66" xr:uid="{00000000-0005-0000-0000-0000B1020000}"/>
    <cellStyle name="Comma 2 36 2" xfId="1160" xr:uid="{00000000-0005-0000-0000-0000B2020000}"/>
    <cellStyle name="Comma 2 36 2 2" xfId="1161" xr:uid="{00000000-0005-0000-0000-0000B3020000}"/>
    <cellStyle name="Comma 2 36 2 3" xfId="1162" xr:uid="{00000000-0005-0000-0000-0000B4020000}"/>
    <cellStyle name="Comma 2 36 2 4" xfId="1163" xr:uid="{00000000-0005-0000-0000-0000B5020000}"/>
    <cellStyle name="Comma 2 36 2 5" xfId="1164" xr:uid="{00000000-0005-0000-0000-0000B6020000}"/>
    <cellStyle name="Comma 2 36 3" xfId="1165" xr:uid="{00000000-0005-0000-0000-0000B7020000}"/>
    <cellStyle name="Comma 2 36 4" xfId="1166" xr:uid="{00000000-0005-0000-0000-0000B8020000}"/>
    <cellStyle name="Comma 2 36 5" xfId="1167" xr:uid="{00000000-0005-0000-0000-0000B9020000}"/>
    <cellStyle name="Comma 2 36 6" xfId="1168" xr:uid="{00000000-0005-0000-0000-0000BA020000}"/>
    <cellStyle name="Comma 2 37" xfId="67" xr:uid="{00000000-0005-0000-0000-0000BB020000}"/>
    <cellStyle name="Comma 2 37 2" xfId="1169" xr:uid="{00000000-0005-0000-0000-0000BC020000}"/>
    <cellStyle name="Comma 2 37 2 2" xfId="1170" xr:uid="{00000000-0005-0000-0000-0000BD020000}"/>
    <cellStyle name="Comma 2 37 2 3" xfId="1171" xr:uid="{00000000-0005-0000-0000-0000BE020000}"/>
    <cellStyle name="Comma 2 37 2 4" xfId="1172" xr:uid="{00000000-0005-0000-0000-0000BF020000}"/>
    <cellStyle name="Comma 2 37 2 5" xfId="1173" xr:uid="{00000000-0005-0000-0000-0000C0020000}"/>
    <cellStyle name="Comma 2 37 3" xfId="1174" xr:uid="{00000000-0005-0000-0000-0000C1020000}"/>
    <cellStyle name="Comma 2 37 4" xfId="1175" xr:uid="{00000000-0005-0000-0000-0000C2020000}"/>
    <cellStyle name="Comma 2 37 5" xfId="1176" xr:uid="{00000000-0005-0000-0000-0000C3020000}"/>
    <cellStyle name="Comma 2 37 6" xfId="1177" xr:uid="{00000000-0005-0000-0000-0000C4020000}"/>
    <cellStyle name="Comma 2 38" xfId="68" xr:uid="{00000000-0005-0000-0000-0000C5020000}"/>
    <cellStyle name="Comma 2 38 2" xfId="1178" xr:uid="{00000000-0005-0000-0000-0000C6020000}"/>
    <cellStyle name="Comma 2 38 2 2" xfId="1179" xr:uid="{00000000-0005-0000-0000-0000C7020000}"/>
    <cellStyle name="Comma 2 38 2 3" xfId="1180" xr:uid="{00000000-0005-0000-0000-0000C8020000}"/>
    <cellStyle name="Comma 2 38 2 4" xfId="1181" xr:uid="{00000000-0005-0000-0000-0000C9020000}"/>
    <cellStyle name="Comma 2 38 2 5" xfId="1182" xr:uid="{00000000-0005-0000-0000-0000CA020000}"/>
    <cellStyle name="Comma 2 38 3" xfId="1183" xr:uid="{00000000-0005-0000-0000-0000CB020000}"/>
    <cellStyle name="Comma 2 38 4" xfId="1184" xr:uid="{00000000-0005-0000-0000-0000CC020000}"/>
    <cellStyle name="Comma 2 38 5" xfId="1185" xr:uid="{00000000-0005-0000-0000-0000CD020000}"/>
    <cellStyle name="Comma 2 38 6" xfId="1186" xr:uid="{00000000-0005-0000-0000-0000CE020000}"/>
    <cellStyle name="Comma 2 39" xfId="69" xr:uid="{00000000-0005-0000-0000-0000CF020000}"/>
    <cellStyle name="Comma 2 39 2" xfId="1187" xr:uid="{00000000-0005-0000-0000-0000D0020000}"/>
    <cellStyle name="Comma 2 39 2 2" xfId="1188" xr:uid="{00000000-0005-0000-0000-0000D1020000}"/>
    <cellStyle name="Comma 2 39 2 3" xfId="1189" xr:uid="{00000000-0005-0000-0000-0000D2020000}"/>
    <cellStyle name="Comma 2 39 2 4" xfId="1190" xr:uid="{00000000-0005-0000-0000-0000D3020000}"/>
    <cellStyle name="Comma 2 39 2 5" xfId="1191" xr:uid="{00000000-0005-0000-0000-0000D4020000}"/>
    <cellStyle name="Comma 2 39 3" xfId="1192" xr:uid="{00000000-0005-0000-0000-0000D5020000}"/>
    <cellStyle name="Comma 2 39 4" xfId="1193" xr:uid="{00000000-0005-0000-0000-0000D6020000}"/>
    <cellStyle name="Comma 2 39 5" xfId="1194" xr:uid="{00000000-0005-0000-0000-0000D7020000}"/>
    <cellStyle name="Comma 2 39 6" xfId="1195" xr:uid="{00000000-0005-0000-0000-0000D8020000}"/>
    <cellStyle name="Comma 2 4" xfId="70" xr:uid="{00000000-0005-0000-0000-0000D9020000}"/>
    <cellStyle name="Comma 2 4 2" xfId="1196" xr:uid="{00000000-0005-0000-0000-0000DA020000}"/>
    <cellStyle name="Comma 2 4 2 2" xfId="1197" xr:uid="{00000000-0005-0000-0000-0000DB020000}"/>
    <cellStyle name="Comma 2 4 2 3" xfId="1198" xr:uid="{00000000-0005-0000-0000-0000DC020000}"/>
    <cellStyle name="Comma 2 4 2 4" xfId="1199" xr:uid="{00000000-0005-0000-0000-0000DD020000}"/>
    <cellStyle name="Comma 2 4 2 5" xfId="1200" xr:uid="{00000000-0005-0000-0000-0000DE020000}"/>
    <cellStyle name="Comma 2 4 3" xfId="1201" xr:uid="{00000000-0005-0000-0000-0000DF020000}"/>
    <cellStyle name="Comma 2 4 4" xfId="1202" xr:uid="{00000000-0005-0000-0000-0000E0020000}"/>
    <cellStyle name="Comma 2 4 5" xfId="1203" xr:uid="{00000000-0005-0000-0000-0000E1020000}"/>
    <cellStyle name="Comma 2 4 6" xfId="1204" xr:uid="{00000000-0005-0000-0000-0000E2020000}"/>
    <cellStyle name="Comma 2 40" xfId="71" xr:uid="{00000000-0005-0000-0000-0000E3020000}"/>
    <cellStyle name="Comma 2 40 2" xfId="1205" xr:uid="{00000000-0005-0000-0000-0000E4020000}"/>
    <cellStyle name="Comma 2 40 2 2" xfId="1206" xr:uid="{00000000-0005-0000-0000-0000E5020000}"/>
    <cellStyle name="Comma 2 40 2 3" xfId="1207" xr:uid="{00000000-0005-0000-0000-0000E6020000}"/>
    <cellStyle name="Comma 2 40 2 4" xfId="1208" xr:uid="{00000000-0005-0000-0000-0000E7020000}"/>
    <cellStyle name="Comma 2 40 2 5" xfId="1209" xr:uid="{00000000-0005-0000-0000-0000E8020000}"/>
    <cellStyle name="Comma 2 40 3" xfId="1210" xr:uid="{00000000-0005-0000-0000-0000E9020000}"/>
    <cellStyle name="Comma 2 40 4" xfId="1211" xr:uid="{00000000-0005-0000-0000-0000EA020000}"/>
    <cellStyle name="Comma 2 40 5" xfId="1212" xr:uid="{00000000-0005-0000-0000-0000EB020000}"/>
    <cellStyle name="Comma 2 40 6" xfId="1213" xr:uid="{00000000-0005-0000-0000-0000EC020000}"/>
    <cellStyle name="Comma 2 41" xfId="72" xr:uid="{00000000-0005-0000-0000-0000ED020000}"/>
    <cellStyle name="Comma 2 41 2" xfId="1214" xr:uid="{00000000-0005-0000-0000-0000EE020000}"/>
    <cellStyle name="Comma 2 41 2 2" xfId="1215" xr:uid="{00000000-0005-0000-0000-0000EF020000}"/>
    <cellStyle name="Comma 2 41 2 3" xfId="1216" xr:uid="{00000000-0005-0000-0000-0000F0020000}"/>
    <cellStyle name="Comma 2 41 2 4" xfId="1217" xr:uid="{00000000-0005-0000-0000-0000F1020000}"/>
    <cellStyle name="Comma 2 41 2 5" xfId="1218" xr:uid="{00000000-0005-0000-0000-0000F2020000}"/>
    <cellStyle name="Comma 2 41 3" xfId="1219" xr:uid="{00000000-0005-0000-0000-0000F3020000}"/>
    <cellStyle name="Comma 2 41 4" xfId="1220" xr:uid="{00000000-0005-0000-0000-0000F4020000}"/>
    <cellStyle name="Comma 2 41 5" xfId="1221" xr:uid="{00000000-0005-0000-0000-0000F5020000}"/>
    <cellStyle name="Comma 2 41 6" xfId="1222" xr:uid="{00000000-0005-0000-0000-0000F6020000}"/>
    <cellStyle name="Comma 2 42" xfId="73" xr:uid="{00000000-0005-0000-0000-0000F7020000}"/>
    <cellStyle name="Comma 2 42 2" xfId="1223" xr:uid="{00000000-0005-0000-0000-0000F8020000}"/>
    <cellStyle name="Comma 2 42 2 2" xfId="1224" xr:uid="{00000000-0005-0000-0000-0000F9020000}"/>
    <cellStyle name="Comma 2 42 2 3" xfId="1225" xr:uid="{00000000-0005-0000-0000-0000FA020000}"/>
    <cellStyle name="Comma 2 42 2 4" xfId="1226" xr:uid="{00000000-0005-0000-0000-0000FB020000}"/>
    <cellStyle name="Comma 2 42 2 5" xfId="1227" xr:uid="{00000000-0005-0000-0000-0000FC020000}"/>
    <cellStyle name="Comma 2 42 3" xfId="1228" xr:uid="{00000000-0005-0000-0000-0000FD020000}"/>
    <cellStyle name="Comma 2 42 4" xfId="1229" xr:uid="{00000000-0005-0000-0000-0000FE020000}"/>
    <cellStyle name="Comma 2 42 5" xfId="1230" xr:uid="{00000000-0005-0000-0000-0000FF020000}"/>
    <cellStyle name="Comma 2 42 6" xfId="1231" xr:uid="{00000000-0005-0000-0000-000000030000}"/>
    <cellStyle name="Comma 2 43" xfId="74" xr:uid="{00000000-0005-0000-0000-000001030000}"/>
    <cellStyle name="Comma 2 43 2" xfId="1232" xr:uid="{00000000-0005-0000-0000-000002030000}"/>
    <cellStyle name="Comma 2 43 2 2" xfId="1233" xr:uid="{00000000-0005-0000-0000-000003030000}"/>
    <cellStyle name="Comma 2 43 2 3" xfId="1234" xr:uid="{00000000-0005-0000-0000-000004030000}"/>
    <cellStyle name="Comma 2 43 2 4" xfId="1235" xr:uid="{00000000-0005-0000-0000-000005030000}"/>
    <cellStyle name="Comma 2 43 2 5" xfId="1236" xr:uid="{00000000-0005-0000-0000-000006030000}"/>
    <cellStyle name="Comma 2 43 3" xfId="1237" xr:uid="{00000000-0005-0000-0000-000007030000}"/>
    <cellStyle name="Comma 2 43 4" xfId="1238" xr:uid="{00000000-0005-0000-0000-000008030000}"/>
    <cellStyle name="Comma 2 43 5" xfId="1239" xr:uid="{00000000-0005-0000-0000-000009030000}"/>
    <cellStyle name="Comma 2 43 6" xfId="1240" xr:uid="{00000000-0005-0000-0000-00000A030000}"/>
    <cellStyle name="Comma 2 44" xfId="75" xr:uid="{00000000-0005-0000-0000-00000B030000}"/>
    <cellStyle name="Comma 2 44 2" xfId="1241" xr:uid="{00000000-0005-0000-0000-00000C030000}"/>
    <cellStyle name="Comma 2 44 2 2" xfId="1242" xr:uid="{00000000-0005-0000-0000-00000D030000}"/>
    <cellStyle name="Comma 2 44 2 3" xfId="1243" xr:uid="{00000000-0005-0000-0000-00000E030000}"/>
    <cellStyle name="Comma 2 44 2 4" xfId="1244" xr:uid="{00000000-0005-0000-0000-00000F030000}"/>
    <cellStyle name="Comma 2 44 2 5" xfId="1245" xr:uid="{00000000-0005-0000-0000-000010030000}"/>
    <cellStyle name="Comma 2 44 3" xfId="1246" xr:uid="{00000000-0005-0000-0000-000011030000}"/>
    <cellStyle name="Comma 2 44 4" xfId="1247" xr:uid="{00000000-0005-0000-0000-000012030000}"/>
    <cellStyle name="Comma 2 44 5" xfId="1248" xr:uid="{00000000-0005-0000-0000-000013030000}"/>
    <cellStyle name="Comma 2 44 6" xfId="1249" xr:uid="{00000000-0005-0000-0000-000014030000}"/>
    <cellStyle name="Comma 2 45" xfId="76" xr:uid="{00000000-0005-0000-0000-000015030000}"/>
    <cellStyle name="Comma 2 45 2" xfId="1250" xr:uid="{00000000-0005-0000-0000-000016030000}"/>
    <cellStyle name="Comma 2 45 2 2" xfId="1251" xr:uid="{00000000-0005-0000-0000-000017030000}"/>
    <cellStyle name="Comma 2 45 2 3" xfId="1252" xr:uid="{00000000-0005-0000-0000-000018030000}"/>
    <cellStyle name="Comma 2 45 2 4" xfId="1253" xr:uid="{00000000-0005-0000-0000-000019030000}"/>
    <cellStyle name="Comma 2 45 2 5" xfId="1254" xr:uid="{00000000-0005-0000-0000-00001A030000}"/>
    <cellStyle name="Comma 2 45 3" xfId="1255" xr:uid="{00000000-0005-0000-0000-00001B030000}"/>
    <cellStyle name="Comma 2 45 4" xfId="1256" xr:uid="{00000000-0005-0000-0000-00001C030000}"/>
    <cellStyle name="Comma 2 45 5" xfId="1257" xr:uid="{00000000-0005-0000-0000-00001D030000}"/>
    <cellStyle name="Comma 2 45 6" xfId="1258" xr:uid="{00000000-0005-0000-0000-00001E030000}"/>
    <cellStyle name="Comma 2 46" xfId="77" xr:uid="{00000000-0005-0000-0000-00001F030000}"/>
    <cellStyle name="Comma 2 46 2" xfId="1259" xr:uid="{00000000-0005-0000-0000-000020030000}"/>
    <cellStyle name="Comma 2 46 2 2" xfId="1260" xr:uid="{00000000-0005-0000-0000-000021030000}"/>
    <cellStyle name="Comma 2 46 2 3" xfId="1261" xr:uid="{00000000-0005-0000-0000-000022030000}"/>
    <cellStyle name="Comma 2 46 2 4" xfId="1262" xr:uid="{00000000-0005-0000-0000-000023030000}"/>
    <cellStyle name="Comma 2 46 2 5" xfId="1263" xr:uid="{00000000-0005-0000-0000-000024030000}"/>
    <cellStyle name="Comma 2 46 3" xfId="1264" xr:uid="{00000000-0005-0000-0000-000025030000}"/>
    <cellStyle name="Comma 2 46 4" xfId="1265" xr:uid="{00000000-0005-0000-0000-000026030000}"/>
    <cellStyle name="Comma 2 46 5" xfId="1266" xr:uid="{00000000-0005-0000-0000-000027030000}"/>
    <cellStyle name="Comma 2 46 6" xfId="1267" xr:uid="{00000000-0005-0000-0000-000028030000}"/>
    <cellStyle name="Comma 2 47" xfId="1268" xr:uid="{00000000-0005-0000-0000-000029030000}"/>
    <cellStyle name="Comma 2 47 2" xfId="1269" xr:uid="{00000000-0005-0000-0000-00002A030000}"/>
    <cellStyle name="Comma 2 48" xfId="1270" xr:uid="{00000000-0005-0000-0000-00002B030000}"/>
    <cellStyle name="Comma 2 48 2" xfId="1271" xr:uid="{00000000-0005-0000-0000-00002C030000}"/>
    <cellStyle name="Comma 2 48 3" xfId="1272" xr:uid="{00000000-0005-0000-0000-00002D030000}"/>
    <cellStyle name="Comma 2 48 4" xfId="1273" xr:uid="{00000000-0005-0000-0000-00002E030000}"/>
    <cellStyle name="Comma 2 48 5" xfId="1274" xr:uid="{00000000-0005-0000-0000-00002F030000}"/>
    <cellStyle name="Comma 2 49" xfId="1275" xr:uid="{00000000-0005-0000-0000-000030030000}"/>
    <cellStyle name="Comma 2 49 2" xfId="1276" xr:uid="{00000000-0005-0000-0000-000031030000}"/>
    <cellStyle name="Comma 2 49 2 2" xfId="1277" xr:uid="{00000000-0005-0000-0000-000032030000}"/>
    <cellStyle name="Comma 2 49 2 3" xfId="1278" xr:uid="{00000000-0005-0000-0000-000033030000}"/>
    <cellStyle name="Comma 2 49 3" xfId="1279" xr:uid="{00000000-0005-0000-0000-000034030000}"/>
    <cellStyle name="Comma 2 49 3 2" xfId="1280" xr:uid="{00000000-0005-0000-0000-000035030000}"/>
    <cellStyle name="Comma 2 49 3 3" xfId="1281" xr:uid="{00000000-0005-0000-0000-000036030000}"/>
    <cellStyle name="Comma 2 49 4" xfId="1282" xr:uid="{00000000-0005-0000-0000-000037030000}"/>
    <cellStyle name="Comma 2 49 5" xfId="1283" xr:uid="{00000000-0005-0000-0000-000038030000}"/>
    <cellStyle name="Comma 2 49 6" xfId="1284" xr:uid="{00000000-0005-0000-0000-000039030000}"/>
    <cellStyle name="Comma 2 5" xfId="78" xr:uid="{00000000-0005-0000-0000-00003A030000}"/>
    <cellStyle name="Comma 2 5 2" xfId="1285" xr:uid="{00000000-0005-0000-0000-00003B030000}"/>
    <cellStyle name="Comma 2 5 2 2" xfId="1286" xr:uid="{00000000-0005-0000-0000-00003C030000}"/>
    <cellStyle name="Comma 2 5 2 3" xfId="1287" xr:uid="{00000000-0005-0000-0000-00003D030000}"/>
    <cellStyle name="Comma 2 5 2 4" xfId="1288" xr:uid="{00000000-0005-0000-0000-00003E030000}"/>
    <cellStyle name="Comma 2 5 2 5" xfId="1289" xr:uid="{00000000-0005-0000-0000-00003F030000}"/>
    <cellStyle name="Comma 2 5 3" xfId="1290" xr:uid="{00000000-0005-0000-0000-000040030000}"/>
    <cellStyle name="Comma 2 5 4" xfId="1291" xr:uid="{00000000-0005-0000-0000-000041030000}"/>
    <cellStyle name="Comma 2 5 5" xfId="1292" xr:uid="{00000000-0005-0000-0000-000042030000}"/>
    <cellStyle name="Comma 2 5 6" xfId="1293" xr:uid="{00000000-0005-0000-0000-000043030000}"/>
    <cellStyle name="Comma 2 50" xfId="1294" xr:uid="{00000000-0005-0000-0000-000044030000}"/>
    <cellStyle name="Comma 2 50 2" xfId="1295" xr:uid="{00000000-0005-0000-0000-000045030000}"/>
    <cellStyle name="Comma 2 50 3" xfId="1296" xr:uid="{00000000-0005-0000-0000-000046030000}"/>
    <cellStyle name="Comma 2 50 4" xfId="1297" xr:uid="{00000000-0005-0000-0000-000047030000}"/>
    <cellStyle name="Comma 2 50 5" xfId="1298" xr:uid="{00000000-0005-0000-0000-000048030000}"/>
    <cellStyle name="Comma 2 51" xfId="6824" xr:uid="{00000000-0005-0000-0000-0000AB1A0000}"/>
    <cellStyle name="Comma 2 6" xfId="79" xr:uid="{00000000-0005-0000-0000-000049030000}"/>
    <cellStyle name="Comma 2 6 2" xfId="1299" xr:uid="{00000000-0005-0000-0000-00004A030000}"/>
    <cellStyle name="Comma 2 6 2 2" xfId="1300" xr:uid="{00000000-0005-0000-0000-00004B030000}"/>
    <cellStyle name="Comma 2 6 2 3" xfId="1301" xr:uid="{00000000-0005-0000-0000-00004C030000}"/>
    <cellStyle name="Comma 2 6 2 4" xfId="1302" xr:uid="{00000000-0005-0000-0000-00004D030000}"/>
    <cellStyle name="Comma 2 6 2 5" xfId="1303" xr:uid="{00000000-0005-0000-0000-00004E030000}"/>
    <cellStyle name="Comma 2 6 3" xfId="1304" xr:uid="{00000000-0005-0000-0000-00004F030000}"/>
    <cellStyle name="Comma 2 6 4" xfId="1305" xr:uid="{00000000-0005-0000-0000-000050030000}"/>
    <cellStyle name="Comma 2 6 5" xfId="1306" xr:uid="{00000000-0005-0000-0000-000051030000}"/>
    <cellStyle name="Comma 2 6 6" xfId="1307" xr:uid="{00000000-0005-0000-0000-000052030000}"/>
    <cellStyle name="Comma 2 7" xfId="80" xr:uid="{00000000-0005-0000-0000-000053030000}"/>
    <cellStyle name="Comma 2 7 2" xfId="1308" xr:uid="{00000000-0005-0000-0000-000054030000}"/>
    <cellStyle name="Comma 2 7 2 2" xfId="1309" xr:uid="{00000000-0005-0000-0000-000055030000}"/>
    <cellStyle name="Comma 2 7 2 3" xfId="1310" xr:uid="{00000000-0005-0000-0000-000056030000}"/>
    <cellStyle name="Comma 2 7 2 4" xfId="1311" xr:uid="{00000000-0005-0000-0000-000057030000}"/>
    <cellStyle name="Comma 2 7 2 5" xfId="1312" xr:uid="{00000000-0005-0000-0000-000058030000}"/>
    <cellStyle name="Comma 2 7 3" xfId="1313" xr:uid="{00000000-0005-0000-0000-000059030000}"/>
    <cellStyle name="Comma 2 7 4" xfId="1314" xr:uid="{00000000-0005-0000-0000-00005A030000}"/>
    <cellStyle name="Comma 2 7 5" xfId="1315" xr:uid="{00000000-0005-0000-0000-00005B030000}"/>
    <cellStyle name="Comma 2 7 6" xfId="1316" xr:uid="{00000000-0005-0000-0000-00005C030000}"/>
    <cellStyle name="Comma 2 8" xfId="81" xr:uid="{00000000-0005-0000-0000-00005D030000}"/>
    <cellStyle name="Comma 2 8 2" xfId="1317" xr:uid="{00000000-0005-0000-0000-00005E030000}"/>
    <cellStyle name="Comma 2 8 2 2" xfId="1318" xr:uid="{00000000-0005-0000-0000-00005F030000}"/>
    <cellStyle name="Comma 2 8 2 3" xfId="1319" xr:uid="{00000000-0005-0000-0000-000060030000}"/>
    <cellStyle name="Comma 2 8 2 4" xfId="1320" xr:uid="{00000000-0005-0000-0000-000061030000}"/>
    <cellStyle name="Comma 2 8 2 5" xfId="1321" xr:uid="{00000000-0005-0000-0000-000062030000}"/>
    <cellStyle name="Comma 2 8 3" xfId="1322" xr:uid="{00000000-0005-0000-0000-000063030000}"/>
    <cellStyle name="Comma 2 8 4" xfId="1323" xr:uid="{00000000-0005-0000-0000-000064030000}"/>
    <cellStyle name="Comma 2 8 5" xfId="1324" xr:uid="{00000000-0005-0000-0000-000065030000}"/>
    <cellStyle name="Comma 2 8 6" xfId="1325" xr:uid="{00000000-0005-0000-0000-000066030000}"/>
    <cellStyle name="Comma 2 9" xfId="82" xr:uid="{00000000-0005-0000-0000-000067030000}"/>
    <cellStyle name="Comma 2 9 2" xfId="1326" xr:uid="{00000000-0005-0000-0000-000068030000}"/>
    <cellStyle name="Comma 2 9 2 2" xfId="1327" xr:uid="{00000000-0005-0000-0000-000069030000}"/>
    <cellStyle name="Comma 2 9 2 3" xfId="1328" xr:uid="{00000000-0005-0000-0000-00006A030000}"/>
    <cellStyle name="Comma 2 9 2 4" xfId="1329" xr:uid="{00000000-0005-0000-0000-00006B030000}"/>
    <cellStyle name="Comma 2 9 2 5" xfId="1330" xr:uid="{00000000-0005-0000-0000-00006C030000}"/>
    <cellStyle name="Comma 2 9 3" xfId="1331" xr:uid="{00000000-0005-0000-0000-00006D030000}"/>
    <cellStyle name="Comma 2 9 4" xfId="1332" xr:uid="{00000000-0005-0000-0000-00006E030000}"/>
    <cellStyle name="Comma 2 9 5" xfId="1333" xr:uid="{00000000-0005-0000-0000-00006F030000}"/>
    <cellStyle name="Comma 2 9 6" xfId="1334" xr:uid="{00000000-0005-0000-0000-000070030000}"/>
    <cellStyle name="Comma 20" xfId="1335" xr:uid="{00000000-0005-0000-0000-000071030000}"/>
    <cellStyle name="Comma 20 2" xfId="1336" xr:uid="{00000000-0005-0000-0000-000072030000}"/>
    <cellStyle name="Comma 20 2 2" xfId="1337" xr:uid="{00000000-0005-0000-0000-000073030000}"/>
    <cellStyle name="Comma 20 2 3" xfId="1338" xr:uid="{00000000-0005-0000-0000-000074030000}"/>
    <cellStyle name="Comma 20 2 4" xfId="1339" xr:uid="{00000000-0005-0000-0000-000075030000}"/>
    <cellStyle name="Comma 20 2 5" xfId="1340" xr:uid="{00000000-0005-0000-0000-000076030000}"/>
    <cellStyle name="Comma 20 3" xfId="1341" xr:uid="{00000000-0005-0000-0000-000077030000}"/>
    <cellStyle name="Comma 20 4" xfId="1342" xr:uid="{00000000-0005-0000-0000-000078030000}"/>
    <cellStyle name="Comma 20 5" xfId="1343" xr:uid="{00000000-0005-0000-0000-000079030000}"/>
    <cellStyle name="Comma 20 6" xfId="1344" xr:uid="{00000000-0005-0000-0000-00007A030000}"/>
    <cellStyle name="Comma 20 7" xfId="6827" xr:uid="{00000000-0005-0000-0000-0000AE1A0000}"/>
    <cellStyle name="Comma 21" xfId="1345" xr:uid="{00000000-0005-0000-0000-00007B030000}"/>
    <cellStyle name="Comma 21 2" xfId="1346" xr:uid="{00000000-0005-0000-0000-00007C030000}"/>
    <cellStyle name="Comma 21 2 2" xfId="1347" xr:uid="{00000000-0005-0000-0000-00007D030000}"/>
    <cellStyle name="Comma 21 2 3" xfId="1348" xr:uid="{00000000-0005-0000-0000-00007E030000}"/>
    <cellStyle name="Comma 21 2 4" xfId="1349" xr:uid="{00000000-0005-0000-0000-00007F030000}"/>
    <cellStyle name="Comma 21 2 5" xfId="1350" xr:uid="{00000000-0005-0000-0000-000080030000}"/>
    <cellStyle name="Comma 21 3" xfId="1351" xr:uid="{00000000-0005-0000-0000-000081030000}"/>
    <cellStyle name="Comma 21 4" xfId="1352" xr:uid="{00000000-0005-0000-0000-000082030000}"/>
    <cellStyle name="Comma 21 5" xfId="1353" xr:uid="{00000000-0005-0000-0000-000083030000}"/>
    <cellStyle name="Comma 21 6" xfId="1354" xr:uid="{00000000-0005-0000-0000-000084030000}"/>
    <cellStyle name="Comma 22" xfId="6804" xr:uid="{00000000-0005-0000-0000-0000971A0000}"/>
    <cellStyle name="Comma 3" xfId="83" xr:uid="{00000000-0005-0000-0000-000085030000}"/>
    <cellStyle name="Comma 3 10" xfId="1355" xr:uid="{00000000-0005-0000-0000-000086030000}"/>
    <cellStyle name="Comma 3 11" xfId="1356" xr:uid="{00000000-0005-0000-0000-000087030000}"/>
    <cellStyle name="Comma 3 12" xfId="1357" xr:uid="{00000000-0005-0000-0000-000088030000}"/>
    <cellStyle name="Comma 3 13" xfId="6828" xr:uid="{00000000-0005-0000-0000-0000AF1A0000}"/>
    <cellStyle name="Comma 3 2" xfId="84" xr:uid="{00000000-0005-0000-0000-000089030000}"/>
    <cellStyle name="Comma 3 2 10" xfId="6829" xr:uid="{00000000-0005-0000-0000-0000B01A0000}"/>
    <cellStyle name="Comma 3 2 2" xfId="1358" xr:uid="{00000000-0005-0000-0000-00008A030000}"/>
    <cellStyle name="Comma 3 2 2 2" xfId="1359" xr:uid="{00000000-0005-0000-0000-00008B030000}"/>
    <cellStyle name="Comma 3 2 2 2 2" xfId="1360" xr:uid="{00000000-0005-0000-0000-00008C030000}"/>
    <cellStyle name="Comma 3 2 2 2 2 2" xfId="1361" xr:uid="{00000000-0005-0000-0000-00008D030000}"/>
    <cellStyle name="Comma 3 2 2 2 2 3" xfId="1362" xr:uid="{00000000-0005-0000-0000-00008E030000}"/>
    <cellStyle name="Comma 3 2 2 2 2 4" xfId="1363" xr:uid="{00000000-0005-0000-0000-00008F030000}"/>
    <cellStyle name="Comma 3 2 2 2 2 5" xfId="1364" xr:uid="{00000000-0005-0000-0000-000090030000}"/>
    <cellStyle name="Comma 3 2 2 2 2 6" xfId="1365" xr:uid="{00000000-0005-0000-0000-000091030000}"/>
    <cellStyle name="Comma 3 2 2 2 3" xfId="1366" xr:uid="{00000000-0005-0000-0000-000092030000}"/>
    <cellStyle name="Comma 3 2 2 2 4" xfId="1367" xr:uid="{00000000-0005-0000-0000-000093030000}"/>
    <cellStyle name="Comma 3 2 2 2 5" xfId="1368" xr:uid="{00000000-0005-0000-0000-000094030000}"/>
    <cellStyle name="Comma 3 2 2 2 6" xfId="1369" xr:uid="{00000000-0005-0000-0000-000095030000}"/>
    <cellStyle name="Comma 3 2 2 2 7" xfId="1370" xr:uid="{00000000-0005-0000-0000-000096030000}"/>
    <cellStyle name="Comma 3 2 2 3" xfId="1371" xr:uid="{00000000-0005-0000-0000-000097030000}"/>
    <cellStyle name="Comma 3 2 2 3 2" xfId="1372" xr:uid="{00000000-0005-0000-0000-000098030000}"/>
    <cellStyle name="Comma 3 2 2 3 3" xfId="1373" xr:uid="{00000000-0005-0000-0000-000099030000}"/>
    <cellStyle name="Comma 3 2 2 3 4" xfId="1374" xr:uid="{00000000-0005-0000-0000-00009A030000}"/>
    <cellStyle name="Comma 3 2 2 3 5" xfId="1375" xr:uid="{00000000-0005-0000-0000-00009B030000}"/>
    <cellStyle name="Comma 3 2 2 3 6" xfId="1376" xr:uid="{00000000-0005-0000-0000-00009C030000}"/>
    <cellStyle name="Comma 3 2 2 4" xfId="1377" xr:uid="{00000000-0005-0000-0000-00009D030000}"/>
    <cellStyle name="Comma 3 2 2 5" xfId="1378" xr:uid="{00000000-0005-0000-0000-00009E030000}"/>
    <cellStyle name="Comma 3 2 2 6" xfId="1379" xr:uid="{00000000-0005-0000-0000-00009F030000}"/>
    <cellStyle name="Comma 3 2 2 7" xfId="1380" xr:uid="{00000000-0005-0000-0000-0000A0030000}"/>
    <cellStyle name="Comma 3 2 2 8" xfId="1381" xr:uid="{00000000-0005-0000-0000-0000A1030000}"/>
    <cellStyle name="Comma 3 2 3" xfId="1382" xr:uid="{00000000-0005-0000-0000-0000A2030000}"/>
    <cellStyle name="Comma 3 2 3 2" xfId="1383" xr:uid="{00000000-0005-0000-0000-0000A3030000}"/>
    <cellStyle name="Comma 3 2 3 2 2" xfId="1384" xr:uid="{00000000-0005-0000-0000-0000A4030000}"/>
    <cellStyle name="Comma 3 2 3 2 3" xfId="1385" xr:uid="{00000000-0005-0000-0000-0000A5030000}"/>
    <cellStyle name="Comma 3 2 3 2 4" xfId="1386" xr:uid="{00000000-0005-0000-0000-0000A6030000}"/>
    <cellStyle name="Comma 3 2 3 2 5" xfId="1387" xr:uid="{00000000-0005-0000-0000-0000A7030000}"/>
    <cellStyle name="Comma 3 2 3 2 6" xfId="1388" xr:uid="{00000000-0005-0000-0000-0000A8030000}"/>
    <cellStyle name="Comma 3 2 3 3" xfId="1389" xr:uid="{00000000-0005-0000-0000-0000A9030000}"/>
    <cellStyle name="Comma 3 2 3 4" xfId="1390" xr:uid="{00000000-0005-0000-0000-0000AA030000}"/>
    <cellStyle name="Comma 3 2 3 5" xfId="1391" xr:uid="{00000000-0005-0000-0000-0000AB030000}"/>
    <cellStyle name="Comma 3 2 3 6" xfId="1392" xr:uid="{00000000-0005-0000-0000-0000AC030000}"/>
    <cellStyle name="Comma 3 2 3 7" xfId="1393" xr:uid="{00000000-0005-0000-0000-0000AD030000}"/>
    <cellStyle name="Comma 3 2 4" xfId="1394" xr:uid="{00000000-0005-0000-0000-0000AE030000}"/>
    <cellStyle name="Comma 3 2 4 2" xfId="1395" xr:uid="{00000000-0005-0000-0000-0000AF030000}"/>
    <cellStyle name="Comma 3 2 4 3" xfId="1396" xr:uid="{00000000-0005-0000-0000-0000B0030000}"/>
    <cellStyle name="Comma 3 2 4 4" xfId="1397" xr:uid="{00000000-0005-0000-0000-0000B1030000}"/>
    <cellStyle name="Comma 3 2 4 5" xfId="1398" xr:uid="{00000000-0005-0000-0000-0000B2030000}"/>
    <cellStyle name="Comma 3 2 4 6" xfId="1399" xr:uid="{00000000-0005-0000-0000-0000B3030000}"/>
    <cellStyle name="Comma 3 2 5" xfId="1400" xr:uid="{00000000-0005-0000-0000-0000B4030000}"/>
    <cellStyle name="Comma 3 2 6" xfId="1401" xr:uid="{00000000-0005-0000-0000-0000B5030000}"/>
    <cellStyle name="Comma 3 2 7" xfId="1402" xr:uid="{00000000-0005-0000-0000-0000B6030000}"/>
    <cellStyle name="Comma 3 2 8" xfId="1403" xr:uid="{00000000-0005-0000-0000-0000B7030000}"/>
    <cellStyle name="Comma 3 2 9" xfId="1404" xr:uid="{00000000-0005-0000-0000-0000B8030000}"/>
    <cellStyle name="Comma 3 3" xfId="85" xr:uid="{00000000-0005-0000-0000-0000B9030000}"/>
    <cellStyle name="Comma 3 3 10" xfId="1405" xr:uid="{00000000-0005-0000-0000-0000BA030000}"/>
    <cellStyle name="Comma 3 3 11" xfId="6830" xr:uid="{00000000-0005-0000-0000-0000B11A0000}"/>
    <cellStyle name="Comma 3 3 2" xfId="1406" xr:uid="{00000000-0005-0000-0000-0000BB030000}"/>
    <cellStyle name="Comma 3 3 2 2" xfId="1407" xr:uid="{00000000-0005-0000-0000-0000BC030000}"/>
    <cellStyle name="Comma 3 3 2 2 2" xfId="1408" xr:uid="{00000000-0005-0000-0000-0000BD030000}"/>
    <cellStyle name="Comma 3 3 2 2 2 2" xfId="1409" xr:uid="{00000000-0005-0000-0000-0000BE030000}"/>
    <cellStyle name="Comma 3 3 2 2 2 3" xfId="1410" xr:uid="{00000000-0005-0000-0000-0000BF030000}"/>
    <cellStyle name="Comma 3 3 2 2 2 4" xfId="1411" xr:uid="{00000000-0005-0000-0000-0000C0030000}"/>
    <cellStyle name="Comma 3 3 2 2 2 5" xfId="1412" xr:uid="{00000000-0005-0000-0000-0000C1030000}"/>
    <cellStyle name="Comma 3 3 2 2 2 6" xfId="1413" xr:uid="{00000000-0005-0000-0000-0000C2030000}"/>
    <cellStyle name="Comma 3 3 2 2 3" xfId="1414" xr:uid="{00000000-0005-0000-0000-0000C3030000}"/>
    <cellStyle name="Comma 3 3 2 2 4" xfId="1415" xr:uid="{00000000-0005-0000-0000-0000C4030000}"/>
    <cellStyle name="Comma 3 3 2 2 5" xfId="1416" xr:uid="{00000000-0005-0000-0000-0000C5030000}"/>
    <cellStyle name="Comma 3 3 2 2 6" xfId="1417" xr:uid="{00000000-0005-0000-0000-0000C6030000}"/>
    <cellStyle name="Comma 3 3 2 2 7" xfId="1418" xr:uid="{00000000-0005-0000-0000-0000C7030000}"/>
    <cellStyle name="Comma 3 3 2 3" xfId="1419" xr:uid="{00000000-0005-0000-0000-0000C8030000}"/>
    <cellStyle name="Comma 3 3 2 3 2" xfId="1420" xr:uid="{00000000-0005-0000-0000-0000C9030000}"/>
    <cellStyle name="Comma 3 3 2 3 3" xfId="1421" xr:uid="{00000000-0005-0000-0000-0000CA030000}"/>
    <cellStyle name="Comma 3 3 2 3 4" xfId="1422" xr:uid="{00000000-0005-0000-0000-0000CB030000}"/>
    <cellStyle name="Comma 3 3 2 3 5" xfId="1423" xr:uid="{00000000-0005-0000-0000-0000CC030000}"/>
    <cellStyle name="Comma 3 3 2 3 6" xfId="1424" xr:uid="{00000000-0005-0000-0000-0000CD030000}"/>
    <cellStyle name="Comma 3 3 2 4" xfId="1425" xr:uid="{00000000-0005-0000-0000-0000CE030000}"/>
    <cellStyle name="Comma 3 3 2 5" xfId="1426" xr:uid="{00000000-0005-0000-0000-0000CF030000}"/>
    <cellStyle name="Comma 3 3 2 6" xfId="1427" xr:uid="{00000000-0005-0000-0000-0000D0030000}"/>
    <cellStyle name="Comma 3 3 2 7" xfId="1428" xr:uid="{00000000-0005-0000-0000-0000D1030000}"/>
    <cellStyle name="Comma 3 3 2 8" xfId="1429" xr:uid="{00000000-0005-0000-0000-0000D2030000}"/>
    <cellStyle name="Comma 3 3 3" xfId="1430" xr:uid="{00000000-0005-0000-0000-0000D3030000}"/>
    <cellStyle name="Comma 3 3 3 2" xfId="1431" xr:uid="{00000000-0005-0000-0000-0000D4030000}"/>
    <cellStyle name="Comma 3 3 3 2 2" xfId="1432" xr:uid="{00000000-0005-0000-0000-0000D5030000}"/>
    <cellStyle name="Comma 3 3 3 2 3" xfId="1433" xr:uid="{00000000-0005-0000-0000-0000D6030000}"/>
    <cellStyle name="Comma 3 3 3 2 4" xfId="1434" xr:uid="{00000000-0005-0000-0000-0000D7030000}"/>
    <cellStyle name="Comma 3 3 3 2 5" xfId="1435" xr:uid="{00000000-0005-0000-0000-0000D8030000}"/>
    <cellStyle name="Comma 3 3 3 2 6" xfId="1436" xr:uid="{00000000-0005-0000-0000-0000D9030000}"/>
    <cellStyle name="Comma 3 3 3 3" xfId="1437" xr:uid="{00000000-0005-0000-0000-0000DA030000}"/>
    <cellStyle name="Comma 3 3 3 4" xfId="1438" xr:uid="{00000000-0005-0000-0000-0000DB030000}"/>
    <cellStyle name="Comma 3 3 3 5" xfId="1439" xr:uid="{00000000-0005-0000-0000-0000DC030000}"/>
    <cellStyle name="Comma 3 3 3 6" xfId="1440" xr:uid="{00000000-0005-0000-0000-0000DD030000}"/>
    <cellStyle name="Comma 3 3 3 7" xfId="1441" xr:uid="{00000000-0005-0000-0000-0000DE030000}"/>
    <cellStyle name="Comma 3 3 4" xfId="1442" xr:uid="{00000000-0005-0000-0000-0000DF030000}"/>
    <cellStyle name="Comma 3 3 4 2" xfId="1443" xr:uid="{00000000-0005-0000-0000-0000E0030000}"/>
    <cellStyle name="Comma 3 3 4 3" xfId="1444" xr:uid="{00000000-0005-0000-0000-0000E1030000}"/>
    <cellStyle name="Comma 3 3 4 4" xfId="1445" xr:uid="{00000000-0005-0000-0000-0000E2030000}"/>
    <cellStyle name="Comma 3 3 4 5" xfId="1446" xr:uid="{00000000-0005-0000-0000-0000E3030000}"/>
    <cellStyle name="Comma 3 3 4 6" xfId="1447" xr:uid="{00000000-0005-0000-0000-0000E4030000}"/>
    <cellStyle name="Comma 3 3 5" xfId="1448" xr:uid="{00000000-0005-0000-0000-0000E5030000}"/>
    <cellStyle name="Comma 3 3 6" xfId="1449" xr:uid="{00000000-0005-0000-0000-0000E6030000}"/>
    <cellStyle name="Comma 3 3 7" xfId="1450" xr:uid="{00000000-0005-0000-0000-0000E7030000}"/>
    <cellStyle name="Comma 3 3 8" xfId="1451" xr:uid="{00000000-0005-0000-0000-0000E8030000}"/>
    <cellStyle name="Comma 3 3 9" xfId="1452" xr:uid="{00000000-0005-0000-0000-0000E9030000}"/>
    <cellStyle name="Comma 3 4" xfId="86" xr:uid="{00000000-0005-0000-0000-0000EA030000}"/>
    <cellStyle name="Comma 3 4 2" xfId="1453" xr:uid="{00000000-0005-0000-0000-0000EB030000}"/>
    <cellStyle name="Comma 3 4 2 2" xfId="1454" xr:uid="{00000000-0005-0000-0000-0000EC030000}"/>
    <cellStyle name="Comma 3 4 2 2 2" xfId="1455" xr:uid="{00000000-0005-0000-0000-0000ED030000}"/>
    <cellStyle name="Comma 3 4 2 2 3" xfId="1456" xr:uid="{00000000-0005-0000-0000-0000EE030000}"/>
    <cellStyle name="Comma 3 4 2 2 4" xfId="1457" xr:uid="{00000000-0005-0000-0000-0000EF030000}"/>
    <cellStyle name="Comma 3 4 2 2 5" xfId="1458" xr:uid="{00000000-0005-0000-0000-0000F0030000}"/>
    <cellStyle name="Comma 3 4 2 2 6" xfId="1459" xr:uid="{00000000-0005-0000-0000-0000F1030000}"/>
    <cellStyle name="Comma 3 4 2 3" xfId="1460" xr:uid="{00000000-0005-0000-0000-0000F2030000}"/>
    <cellStyle name="Comma 3 4 2 4" xfId="1461" xr:uid="{00000000-0005-0000-0000-0000F3030000}"/>
    <cellStyle name="Comma 3 4 2 5" xfId="1462" xr:uid="{00000000-0005-0000-0000-0000F4030000}"/>
    <cellStyle name="Comma 3 4 2 6" xfId="1463" xr:uid="{00000000-0005-0000-0000-0000F5030000}"/>
    <cellStyle name="Comma 3 4 2 7" xfId="1464" xr:uid="{00000000-0005-0000-0000-0000F6030000}"/>
    <cellStyle name="Comma 3 4 3" xfId="1465" xr:uid="{00000000-0005-0000-0000-0000F7030000}"/>
    <cellStyle name="Comma 3 4 3 2" xfId="1466" xr:uid="{00000000-0005-0000-0000-0000F8030000}"/>
    <cellStyle name="Comma 3 4 3 3" xfId="1467" xr:uid="{00000000-0005-0000-0000-0000F9030000}"/>
    <cellStyle name="Comma 3 4 3 4" xfId="1468" xr:uid="{00000000-0005-0000-0000-0000FA030000}"/>
    <cellStyle name="Comma 3 4 3 5" xfId="1469" xr:uid="{00000000-0005-0000-0000-0000FB030000}"/>
    <cellStyle name="Comma 3 4 3 6" xfId="1470" xr:uid="{00000000-0005-0000-0000-0000FC030000}"/>
    <cellStyle name="Comma 3 4 4" xfId="1471" xr:uid="{00000000-0005-0000-0000-0000FD030000}"/>
    <cellStyle name="Comma 3 4 5" xfId="1472" xr:uid="{00000000-0005-0000-0000-0000FE030000}"/>
    <cellStyle name="Comma 3 4 6" xfId="1473" xr:uid="{00000000-0005-0000-0000-0000FF030000}"/>
    <cellStyle name="Comma 3 4 7" xfId="1474" xr:uid="{00000000-0005-0000-0000-000000040000}"/>
    <cellStyle name="Comma 3 4 8" xfId="1475" xr:uid="{00000000-0005-0000-0000-000001040000}"/>
    <cellStyle name="Comma 3 5" xfId="87" xr:uid="{00000000-0005-0000-0000-000002040000}"/>
    <cellStyle name="Comma 3 5 2" xfId="1476" xr:uid="{00000000-0005-0000-0000-000003040000}"/>
    <cellStyle name="Comma 3 5 2 2" xfId="1477" xr:uid="{00000000-0005-0000-0000-000004040000}"/>
    <cellStyle name="Comma 3 5 2 3" xfId="1478" xr:uid="{00000000-0005-0000-0000-000005040000}"/>
    <cellStyle name="Comma 3 5 2 4" xfId="1479" xr:uid="{00000000-0005-0000-0000-000006040000}"/>
    <cellStyle name="Comma 3 5 2 5" xfId="1480" xr:uid="{00000000-0005-0000-0000-000007040000}"/>
    <cellStyle name="Comma 3 5 2 6" xfId="1481" xr:uid="{00000000-0005-0000-0000-000008040000}"/>
    <cellStyle name="Comma 3 5 3" xfId="1482" xr:uid="{00000000-0005-0000-0000-000009040000}"/>
    <cellStyle name="Comma 3 5 4" xfId="1483" xr:uid="{00000000-0005-0000-0000-00000A040000}"/>
    <cellStyle name="Comma 3 5 5" xfId="1484" xr:uid="{00000000-0005-0000-0000-00000B040000}"/>
    <cellStyle name="Comma 3 5 6" xfId="1485" xr:uid="{00000000-0005-0000-0000-00000C040000}"/>
    <cellStyle name="Comma 3 5 7" xfId="1486" xr:uid="{00000000-0005-0000-0000-00000D040000}"/>
    <cellStyle name="Comma 3 5 8" xfId="1487" xr:uid="{00000000-0005-0000-0000-00000E040000}"/>
    <cellStyle name="Comma 3 6" xfId="502" xr:uid="{00000000-0005-0000-0000-00000F040000}"/>
    <cellStyle name="Comma 3 6 2" xfId="1488" xr:uid="{00000000-0005-0000-0000-000010040000}"/>
    <cellStyle name="Comma 3 6 3" xfId="1489" xr:uid="{00000000-0005-0000-0000-000011040000}"/>
    <cellStyle name="Comma 3 6 4" xfId="1490" xr:uid="{00000000-0005-0000-0000-000012040000}"/>
    <cellStyle name="Comma 3 6 5" xfId="1491" xr:uid="{00000000-0005-0000-0000-000013040000}"/>
    <cellStyle name="Comma 3 6 6" xfId="1492" xr:uid="{00000000-0005-0000-0000-000014040000}"/>
    <cellStyle name="Comma 3 6 7" xfId="1493" xr:uid="{00000000-0005-0000-0000-000015040000}"/>
    <cellStyle name="Comma 3 7" xfId="541" xr:uid="{00000000-0005-0000-0000-000016040000}"/>
    <cellStyle name="Comma 3 7 2" xfId="1494" xr:uid="{00000000-0005-0000-0000-000017040000}"/>
    <cellStyle name="Comma 3 8" xfId="1495" xr:uid="{00000000-0005-0000-0000-000018040000}"/>
    <cellStyle name="Comma 3 9" xfId="1496" xr:uid="{00000000-0005-0000-0000-000019040000}"/>
    <cellStyle name="Comma 4" xfId="88" xr:uid="{00000000-0005-0000-0000-00001A040000}"/>
    <cellStyle name="Comma 4 2" xfId="89" xr:uid="{00000000-0005-0000-0000-00001B040000}"/>
    <cellStyle name="Comma 4 2 2" xfId="6832" xr:uid="{00000000-0005-0000-0000-0000B31A0000}"/>
    <cellStyle name="Comma 4 3" xfId="90" xr:uid="{00000000-0005-0000-0000-00001C040000}"/>
    <cellStyle name="Comma 4 3 2" xfId="6833" xr:uid="{00000000-0005-0000-0000-0000B41A0000}"/>
    <cellStyle name="Comma 4 4" xfId="91" xr:uid="{00000000-0005-0000-0000-00001D040000}"/>
    <cellStyle name="Comma 4 5" xfId="537" xr:uid="{00000000-0005-0000-0000-00001E040000}"/>
    <cellStyle name="Comma 4 6" xfId="6831" xr:uid="{00000000-0005-0000-0000-0000B21A0000}"/>
    <cellStyle name="Comma 5" xfId="92" xr:uid="{00000000-0005-0000-0000-00001F040000}"/>
    <cellStyle name="Comma 5 2" xfId="93" xr:uid="{00000000-0005-0000-0000-000020040000}"/>
    <cellStyle name="Comma 5 2 2" xfId="6835" xr:uid="{00000000-0005-0000-0000-0000B61A0000}"/>
    <cellStyle name="Comma 5 3" xfId="6834" xr:uid="{00000000-0005-0000-0000-0000B51A0000}"/>
    <cellStyle name="Comma 6" xfId="94" xr:uid="{00000000-0005-0000-0000-000021040000}"/>
    <cellStyle name="Comma 6 2" xfId="95" xr:uid="{00000000-0005-0000-0000-000022040000}"/>
    <cellStyle name="Comma 6 2 10" xfId="1497" xr:uid="{00000000-0005-0000-0000-000023040000}"/>
    <cellStyle name="Comma 6 2 11" xfId="1498" xr:uid="{00000000-0005-0000-0000-000024040000}"/>
    <cellStyle name="Comma 6 2 12" xfId="1499" xr:uid="{00000000-0005-0000-0000-000025040000}"/>
    <cellStyle name="Comma 6 2 13" xfId="6837" xr:uid="{00000000-0005-0000-0000-0000B81A0000}"/>
    <cellStyle name="Comma 6 2 2" xfId="1500" xr:uid="{00000000-0005-0000-0000-000026040000}"/>
    <cellStyle name="Comma 6 2 2 2" xfId="1501" xr:uid="{00000000-0005-0000-0000-000027040000}"/>
    <cellStyle name="Comma 6 2 2 3" xfId="1502" xr:uid="{00000000-0005-0000-0000-000028040000}"/>
    <cellStyle name="Comma 6 2 2 4" xfId="1503" xr:uid="{00000000-0005-0000-0000-000029040000}"/>
    <cellStyle name="Comma 6 2 2 5" xfId="1504" xr:uid="{00000000-0005-0000-0000-00002A040000}"/>
    <cellStyle name="Comma 6 2 2 6" xfId="1505" xr:uid="{00000000-0005-0000-0000-00002B040000}"/>
    <cellStyle name="Comma 6 2 3" xfId="1506" xr:uid="{00000000-0005-0000-0000-00002C040000}"/>
    <cellStyle name="Comma 6 2 3 2" xfId="1507" xr:uid="{00000000-0005-0000-0000-00002D040000}"/>
    <cellStyle name="Comma 6 2 3 3" xfId="1508" xr:uid="{00000000-0005-0000-0000-00002E040000}"/>
    <cellStyle name="Comma 6 2 3 4" xfId="1509" xr:uid="{00000000-0005-0000-0000-00002F040000}"/>
    <cellStyle name="Comma 6 2 3 5" xfId="1510" xr:uid="{00000000-0005-0000-0000-000030040000}"/>
    <cellStyle name="Comma 6 2 3 6" xfId="1511" xr:uid="{00000000-0005-0000-0000-000031040000}"/>
    <cellStyle name="Comma 6 2 4" xfId="1512" xr:uid="{00000000-0005-0000-0000-000032040000}"/>
    <cellStyle name="Comma 6 2 4 2" xfId="1513" xr:uid="{00000000-0005-0000-0000-000033040000}"/>
    <cellStyle name="Comma 6 2 4 3" xfId="1514" xr:uid="{00000000-0005-0000-0000-000034040000}"/>
    <cellStyle name="Comma 6 2 4 4" xfId="1515" xr:uid="{00000000-0005-0000-0000-000035040000}"/>
    <cellStyle name="Comma 6 2 4 5" xfId="1516" xr:uid="{00000000-0005-0000-0000-000036040000}"/>
    <cellStyle name="Comma 6 2 4 6" xfId="1517" xr:uid="{00000000-0005-0000-0000-000037040000}"/>
    <cellStyle name="Comma 6 2 5" xfId="1518" xr:uid="{00000000-0005-0000-0000-000038040000}"/>
    <cellStyle name="Comma 6 2 5 2" xfId="1519" xr:uid="{00000000-0005-0000-0000-000039040000}"/>
    <cellStyle name="Comma 6 2 5 3" xfId="1520" xr:uid="{00000000-0005-0000-0000-00003A040000}"/>
    <cellStyle name="Comma 6 2 5 4" xfId="1521" xr:uid="{00000000-0005-0000-0000-00003B040000}"/>
    <cellStyle name="Comma 6 2 5 5" xfId="1522" xr:uid="{00000000-0005-0000-0000-00003C040000}"/>
    <cellStyle name="Comma 6 2 5 6" xfId="1523" xr:uid="{00000000-0005-0000-0000-00003D040000}"/>
    <cellStyle name="Comma 6 2 6" xfId="1524" xr:uid="{00000000-0005-0000-0000-00003E040000}"/>
    <cellStyle name="Comma 6 2 6 2" xfId="1525" xr:uid="{00000000-0005-0000-0000-00003F040000}"/>
    <cellStyle name="Comma 6 2 6 3" xfId="1526" xr:uid="{00000000-0005-0000-0000-000040040000}"/>
    <cellStyle name="Comma 6 2 6 4" xfId="1527" xr:uid="{00000000-0005-0000-0000-000041040000}"/>
    <cellStyle name="Comma 6 2 6 5" xfId="1528" xr:uid="{00000000-0005-0000-0000-000042040000}"/>
    <cellStyle name="Comma 6 2 6 6" xfId="1529" xr:uid="{00000000-0005-0000-0000-000043040000}"/>
    <cellStyle name="Comma 6 2 7" xfId="1530" xr:uid="{00000000-0005-0000-0000-000044040000}"/>
    <cellStyle name="Comma 6 2 8" xfId="1531" xr:uid="{00000000-0005-0000-0000-000045040000}"/>
    <cellStyle name="Comma 6 2 9" xfId="1532" xr:uid="{00000000-0005-0000-0000-000046040000}"/>
    <cellStyle name="Comma 6 3" xfId="504" xr:uid="{00000000-0005-0000-0000-000047040000}"/>
    <cellStyle name="Comma 6 3 2" xfId="1533" xr:uid="{00000000-0005-0000-0000-000048040000}"/>
    <cellStyle name="Comma 6 3 3" xfId="6838" xr:uid="{00000000-0005-0000-0000-0000B91A0000}"/>
    <cellStyle name="Comma 6 4" xfId="1534" xr:uid="{00000000-0005-0000-0000-000049040000}"/>
    <cellStyle name="Comma 6 5" xfId="1535" xr:uid="{00000000-0005-0000-0000-00004A040000}"/>
    <cellStyle name="Comma 6 6" xfId="1536" xr:uid="{00000000-0005-0000-0000-00004B040000}"/>
    <cellStyle name="Comma 6 7" xfId="1537" xr:uid="{00000000-0005-0000-0000-00004C040000}"/>
    <cellStyle name="Comma 6 8" xfId="1538" xr:uid="{00000000-0005-0000-0000-00004D040000}"/>
    <cellStyle name="Comma 6 9" xfId="6836" xr:uid="{00000000-0005-0000-0000-0000B71A0000}"/>
    <cellStyle name="Comma 7" xfId="96" xr:uid="{00000000-0005-0000-0000-00004E040000}"/>
    <cellStyle name="Comma 7 2" xfId="97" xr:uid="{00000000-0005-0000-0000-00004F040000}"/>
    <cellStyle name="Comma 7 2 10" xfId="1539" xr:uid="{00000000-0005-0000-0000-000050040000}"/>
    <cellStyle name="Comma 7 2 11" xfId="1540" xr:uid="{00000000-0005-0000-0000-000051040000}"/>
    <cellStyle name="Comma 7 2 12" xfId="1541" xr:uid="{00000000-0005-0000-0000-000052040000}"/>
    <cellStyle name="Comma 7 2 13" xfId="6840" xr:uid="{00000000-0005-0000-0000-0000BB1A0000}"/>
    <cellStyle name="Comma 7 2 2" xfId="1542" xr:uid="{00000000-0005-0000-0000-000053040000}"/>
    <cellStyle name="Comma 7 2 2 2" xfId="1543" xr:uid="{00000000-0005-0000-0000-000054040000}"/>
    <cellStyle name="Comma 7 2 2 3" xfId="1544" xr:uid="{00000000-0005-0000-0000-000055040000}"/>
    <cellStyle name="Comma 7 2 2 4" xfId="1545" xr:uid="{00000000-0005-0000-0000-000056040000}"/>
    <cellStyle name="Comma 7 2 2 5" xfId="1546" xr:uid="{00000000-0005-0000-0000-000057040000}"/>
    <cellStyle name="Comma 7 2 2 6" xfId="1547" xr:uid="{00000000-0005-0000-0000-000058040000}"/>
    <cellStyle name="Comma 7 2 3" xfId="1548" xr:uid="{00000000-0005-0000-0000-000059040000}"/>
    <cellStyle name="Comma 7 2 3 2" xfId="1549" xr:uid="{00000000-0005-0000-0000-00005A040000}"/>
    <cellStyle name="Comma 7 2 3 3" xfId="1550" xr:uid="{00000000-0005-0000-0000-00005B040000}"/>
    <cellStyle name="Comma 7 2 3 4" xfId="1551" xr:uid="{00000000-0005-0000-0000-00005C040000}"/>
    <cellStyle name="Comma 7 2 3 5" xfId="1552" xr:uid="{00000000-0005-0000-0000-00005D040000}"/>
    <cellStyle name="Comma 7 2 3 6" xfId="1553" xr:uid="{00000000-0005-0000-0000-00005E040000}"/>
    <cellStyle name="Comma 7 2 4" xfId="1554" xr:uid="{00000000-0005-0000-0000-00005F040000}"/>
    <cellStyle name="Comma 7 2 4 2" xfId="1555" xr:uid="{00000000-0005-0000-0000-000060040000}"/>
    <cellStyle name="Comma 7 2 4 3" xfId="1556" xr:uid="{00000000-0005-0000-0000-000061040000}"/>
    <cellStyle name="Comma 7 2 4 4" xfId="1557" xr:uid="{00000000-0005-0000-0000-000062040000}"/>
    <cellStyle name="Comma 7 2 4 5" xfId="1558" xr:uid="{00000000-0005-0000-0000-000063040000}"/>
    <cellStyle name="Comma 7 2 4 6" xfId="1559" xr:uid="{00000000-0005-0000-0000-000064040000}"/>
    <cellStyle name="Comma 7 2 5" xfId="1560" xr:uid="{00000000-0005-0000-0000-000065040000}"/>
    <cellStyle name="Comma 7 2 5 2" xfId="1561" xr:uid="{00000000-0005-0000-0000-000066040000}"/>
    <cellStyle name="Comma 7 2 5 3" xfId="1562" xr:uid="{00000000-0005-0000-0000-000067040000}"/>
    <cellStyle name="Comma 7 2 5 4" xfId="1563" xr:uid="{00000000-0005-0000-0000-000068040000}"/>
    <cellStyle name="Comma 7 2 5 5" xfId="1564" xr:uid="{00000000-0005-0000-0000-000069040000}"/>
    <cellStyle name="Comma 7 2 5 6" xfId="1565" xr:uid="{00000000-0005-0000-0000-00006A040000}"/>
    <cellStyle name="Comma 7 2 6" xfId="1566" xr:uid="{00000000-0005-0000-0000-00006B040000}"/>
    <cellStyle name="Comma 7 2 6 2" xfId="1567" xr:uid="{00000000-0005-0000-0000-00006C040000}"/>
    <cellStyle name="Comma 7 2 6 3" xfId="1568" xr:uid="{00000000-0005-0000-0000-00006D040000}"/>
    <cellStyle name="Comma 7 2 6 4" xfId="1569" xr:uid="{00000000-0005-0000-0000-00006E040000}"/>
    <cellStyle name="Comma 7 2 6 5" xfId="1570" xr:uid="{00000000-0005-0000-0000-00006F040000}"/>
    <cellStyle name="Comma 7 2 6 6" xfId="1571" xr:uid="{00000000-0005-0000-0000-000070040000}"/>
    <cellStyle name="Comma 7 2 7" xfId="1572" xr:uid="{00000000-0005-0000-0000-000071040000}"/>
    <cellStyle name="Comma 7 2 8" xfId="1573" xr:uid="{00000000-0005-0000-0000-000072040000}"/>
    <cellStyle name="Comma 7 2 9" xfId="1574" xr:uid="{00000000-0005-0000-0000-000073040000}"/>
    <cellStyle name="Comma 7 3" xfId="505" xr:uid="{00000000-0005-0000-0000-000074040000}"/>
    <cellStyle name="Comma 7 3 2" xfId="1575" xr:uid="{00000000-0005-0000-0000-000075040000}"/>
    <cellStyle name="Comma 7 4" xfId="1576" xr:uid="{00000000-0005-0000-0000-000076040000}"/>
    <cellStyle name="Comma 7 5" xfId="1577" xr:uid="{00000000-0005-0000-0000-000077040000}"/>
    <cellStyle name="Comma 7 6" xfId="1578" xr:uid="{00000000-0005-0000-0000-000078040000}"/>
    <cellStyle name="Comma 7 7" xfId="1579" xr:uid="{00000000-0005-0000-0000-000079040000}"/>
    <cellStyle name="Comma 7 8" xfId="1580" xr:uid="{00000000-0005-0000-0000-00007A040000}"/>
    <cellStyle name="Comma 7 9" xfId="6839" xr:uid="{00000000-0005-0000-0000-0000BA1A0000}"/>
    <cellStyle name="Comma 8" xfId="98" xr:uid="{00000000-0005-0000-0000-00007B040000}"/>
    <cellStyle name="Comma 8 10" xfId="6841" xr:uid="{00000000-0005-0000-0000-0000BC1A0000}"/>
    <cellStyle name="Comma 8 2" xfId="506" xr:uid="{00000000-0005-0000-0000-00007C040000}"/>
    <cellStyle name="Comma 8 2 2" xfId="1581" xr:uid="{00000000-0005-0000-0000-00007D040000}"/>
    <cellStyle name="Comma 8 2 2 2" xfId="1582" xr:uid="{00000000-0005-0000-0000-00007E040000}"/>
    <cellStyle name="Comma 8 2 2 3" xfId="1583" xr:uid="{00000000-0005-0000-0000-00007F040000}"/>
    <cellStyle name="Comma 8 2 2 4" xfId="1584" xr:uid="{00000000-0005-0000-0000-000080040000}"/>
    <cellStyle name="Comma 8 2 2 5" xfId="1585" xr:uid="{00000000-0005-0000-0000-000081040000}"/>
    <cellStyle name="Comma 8 2 3" xfId="1586" xr:uid="{00000000-0005-0000-0000-000082040000}"/>
    <cellStyle name="Comma 8 2 4" xfId="1587" xr:uid="{00000000-0005-0000-0000-000083040000}"/>
    <cellStyle name="Comma 8 2 5" xfId="1588" xr:uid="{00000000-0005-0000-0000-000084040000}"/>
    <cellStyle name="Comma 8 2 6" xfId="1589" xr:uid="{00000000-0005-0000-0000-000085040000}"/>
    <cellStyle name="Comma 8 2 7" xfId="1590" xr:uid="{00000000-0005-0000-0000-000086040000}"/>
    <cellStyle name="Comma 8 2 8" xfId="6842" xr:uid="{00000000-0005-0000-0000-0000BD1A0000}"/>
    <cellStyle name="Comma 8 3" xfId="1591" xr:uid="{00000000-0005-0000-0000-000087040000}"/>
    <cellStyle name="Comma 8 3 2" xfId="1592" xr:uid="{00000000-0005-0000-0000-000088040000}"/>
    <cellStyle name="Comma 8 3 2 2" xfId="1593" xr:uid="{00000000-0005-0000-0000-000089040000}"/>
    <cellStyle name="Comma 8 3 2 3" xfId="1594" xr:uid="{00000000-0005-0000-0000-00008A040000}"/>
    <cellStyle name="Comma 8 3 2 4" xfId="1595" xr:uid="{00000000-0005-0000-0000-00008B040000}"/>
    <cellStyle name="Comma 8 3 2 5" xfId="1596" xr:uid="{00000000-0005-0000-0000-00008C040000}"/>
    <cellStyle name="Comma 8 3 3" xfId="1597" xr:uid="{00000000-0005-0000-0000-00008D040000}"/>
    <cellStyle name="Comma 8 3 4" xfId="1598" xr:uid="{00000000-0005-0000-0000-00008E040000}"/>
    <cellStyle name="Comma 8 3 5" xfId="1599" xr:uid="{00000000-0005-0000-0000-00008F040000}"/>
    <cellStyle name="Comma 8 3 6" xfId="1600" xr:uid="{00000000-0005-0000-0000-000090040000}"/>
    <cellStyle name="Comma 8 4" xfId="1601" xr:uid="{00000000-0005-0000-0000-000091040000}"/>
    <cellStyle name="Comma 8 4 2" xfId="1602" xr:uid="{00000000-0005-0000-0000-000092040000}"/>
    <cellStyle name="Comma 8 4 2 2" xfId="1603" xr:uid="{00000000-0005-0000-0000-000093040000}"/>
    <cellStyle name="Comma 8 4 2 3" xfId="1604" xr:uid="{00000000-0005-0000-0000-000094040000}"/>
    <cellStyle name="Comma 8 4 2 4" xfId="1605" xr:uid="{00000000-0005-0000-0000-000095040000}"/>
    <cellStyle name="Comma 8 4 2 5" xfId="1606" xr:uid="{00000000-0005-0000-0000-000096040000}"/>
    <cellStyle name="Comma 8 4 3" xfId="1607" xr:uid="{00000000-0005-0000-0000-000097040000}"/>
    <cellStyle name="Comma 8 4 4" xfId="1608" xr:uid="{00000000-0005-0000-0000-000098040000}"/>
    <cellStyle name="Comma 8 4 5" xfId="1609" xr:uid="{00000000-0005-0000-0000-000099040000}"/>
    <cellStyle name="Comma 8 4 6" xfId="1610" xr:uid="{00000000-0005-0000-0000-00009A040000}"/>
    <cellStyle name="Comma 8 5" xfId="1611" xr:uid="{00000000-0005-0000-0000-00009B040000}"/>
    <cellStyle name="Comma 8 5 2" xfId="1612" xr:uid="{00000000-0005-0000-0000-00009C040000}"/>
    <cellStyle name="Comma 8 5 2 2" xfId="1613" xr:uid="{00000000-0005-0000-0000-00009D040000}"/>
    <cellStyle name="Comma 8 5 2 3" xfId="1614" xr:uid="{00000000-0005-0000-0000-00009E040000}"/>
    <cellStyle name="Comma 8 5 2 4" xfId="1615" xr:uid="{00000000-0005-0000-0000-00009F040000}"/>
    <cellStyle name="Comma 8 5 2 5" xfId="1616" xr:uid="{00000000-0005-0000-0000-0000A0040000}"/>
    <cellStyle name="Comma 8 5 3" xfId="1617" xr:uid="{00000000-0005-0000-0000-0000A1040000}"/>
    <cellStyle name="Comma 8 5 4" xfId="1618" xr:uid="{00000000-0005-0000-0000-0000A2040000}"/>
    <cellStyle name="Comma 8 5 5" xfId="1619" xr:uid="{00000000-0005-0000-0000-0000A3040000}"/>
    <cellStyle name="Comma 8 5 6" xfId="1620" xr:uid="{00000000-0005-0000-0000-0000A4040000}"/>
    <cellStyle name="Comma 8 6" xfId="1621" xr:uid="{00000000-0005-0000-0000-0000A5040000}"/>
    <cellStyle name="Comma 8 7" xfId="1622" xr:uid="{00000000-0005-0000-0000-0000A6040000}"/>
    <cellStyle name="Comma 8 8" xfId="1623" xr:uid="{00000000-0005-0000-0000-0000A7040000}"/>
    <cellStyle name="Comma 8 9" xfId="1624" xr:uid="{00000000-0005-0000-0000-0000A8040000}"/>
    <cellStyle name="Comma 9" xfId="99" xr:uid="{00000000-0005-0000-0000-0000A9040000}"/>
    <cellStyle name="Comma 9 2" xfId="6844" xr:uid="{00000000-0005-0000-0000-0000BF1A0000}"/>
    <cellStyle name="Comma 9 3" xfId="6843" xr:uid="{00000000-0005-0000-0000-0000BE1A0000}"/>
    <cellStyle name="Euro" xfId="100" xr:uid="{00000000-0005-0000-0000-0000AA040000}"/>
    <cellStyle name="Euro 2" xfId="1625" xr:uid="{00000000-0005-0000-0000-0000AB040000}"/>
    <cellStyle name="Euro 2 2" xfId="1626" xr:uid="{00000000-0005-0000-0000-0000AC040000}"/>
    <cellStyle name="Euro 2 3" xfId="1627" xr:uid="{00000000-0005-0000-0000-0000AD040000}"/>
    <cellStyle name="Euro 2 4" xfId="1628" xr:uid="{00000000-0005-0000-0000-0000AE040000}"/>
    <cellStyle name="Euro 2 5" xfId="1629" xr:uid="{00000000-0005-0000-0000-0000AF040000}"/>
    <cellStyle name="Euro 3" xfId="1630" xr:uid="{00000000-0005-0000-0000-0000B0040000}"/>
    <cellStyle name="Euro 4" xfId="1631" xr:uid="{00000000-0005-0000-0000-0000B1040000}"/>
    <cellStyle name="Euro 5" xfId="1632" xr:uid="{00000000-0005-0000-0000-0000B2040000}"/>
    <cellStyle name="Euro 6" xfId="1633" xr:uid="{00000000-0005-0000-0000-0000B3040000}"/>
    <cellStyle name="nBold" xfId="101" xr:uid="{00000000-0005-0000-0000-0000B4040000}"/>
    <cellStyle name="nBold 2" xfId="507" xr:uid="{00000000-0005-0000-0000-0000B5040000}"/>
    <cellStyle name="nBold 3" xfId="508" xr:uid="{00000000-0005-0000-0000-0000B6040000}"/>
    <cellStyle name="nBold 4" xfId="509" xr:uid="{00000000-0005-0000-0000-0000B7040000}"/>
    <cellStyle name="nBold 5" xfId="510" xr:uid="{00000000-0005-0000-0000-0000B8040000}"/>
    <cellStyle name="nBold 6" xfId="532" xr:uid="{00000000-0005-0000-0000-0000B9040000}"/>
    <cellStyle name="Normal" xfId="0" builtinId="0"/>
    <cellStyle name="Normal 10" xfId="102" xr:uid="{00000000-0005-0000-0000-0000BB040000}"/>
    <cellStyle name="Normal 10 10" xfId="1634" xr:uid="{00000000-0005-0000-0000-0000BC040000}"/>
    <cellStyle name="Normal 10 2" xfId="103" xr:uid="{00000000-0005-0000-0000-0000BD040000}"/>
    <cellStyle name="Normal 10 2 2" xfId="104" xr:uid="{00000000-0005-0000-0000-0000BE040000}"/>
    <cellStyle name="Normal 10 2 2 2" xfId="1635" xr:uid="{00000000-0005-0000-0000-0000BF040000}"/>
    <cellStyle name="Normal 10 2 3" xfId="511" xr:uid="{00000000-0005-0000-0000-0000C0040000}"/>
    <cellStyle name="Normal 10 3" xfId="105" xr:uid="{00000000-0005-0000-0000-0000C1040000}"/>
    <cellStyle name="Normal 10 3 2" xfId="106" xr:uid="{00000000-0005-0000-0000-0000C2040000}"/>
    <cellStyle name="Normal 10 3 2 2" xfId="1636" xr:uid="{00000000-0005-0000-0000-0000C3040000}"/>
    <cellStyle name="Normal 10 3 3" xfId="6845" xr:uid="{00000000-0005-0000-0000-0000C01A0000}"/>
    <cellStyle name="Normal 10 4" xfId="107" xr:uid="{00000000-0005-0000-0000-0000C4040000}"/>
    <cellStyle name="Normal 10 4 2" xfId="108" xr:uid="{00000000-0005-0000-0000-0000C5040000}"/>
    <cellStyle name="Normal 10 4 2 2" xfId="1637" xr:uid="{00000000-0005-0000-0000-0000C6040000}"/>
    <cellStyle name="Normal 10 5" xfId="109" xr:uid="{00000000-0005-0000-0000-0000C7040000}"/>
    <cellStyle name="Normal 10 5 2" xfId="1638" xr:uid="{00000000-0005-0000-0000-0000C8040000}"/>
    <cellStyle name="Normal 10 6" xfId="110" xr:uid="{00000000-0005-0000-0000-0000C9040000}"/>
    <cellStyle name="Normal 10 6 2" xfId="1639" xr:uid="{00000000-0005-0000-0000-0000CA040000}"/>
    <cellStyle name="Normal 10 7" xfId="538" xr:uid="{00000000-0005-0000-0000-0000CB040000}"/>
    <cellStyle name="Normal 10 7 2" xfId="1640" xr:uid="{00000000-0005-0000-0000-0000CC040000}"/>
    <cellStyle name="Normal 10 8" xfId="1641" xr:uid="{00000000-0005-0000-0000-0000CD040000}"/>
    <cellStyle name="Normal 10 9" xfId="1642" xr:uid="{00000000-0005-0000-0000-0000CE040000}"/>
    <cellStyle name="Normal 100" xfId="1643" xr:uid="{00000000-0005-0000-0000-0000CF040000}"/>
    <cellStyle name="Normal 100 2" xfId="1644" xr:uid="{00000000-0005-0000-0000-0000D0040000}"/>
    <cellStyle name="Normal 100 3" xfId="1645" xr:uid="{00000000-0005-0000-0000-0000D1040000}"/>
    <cellStyle name="Normal 100 4" xfId="1646" xr:uid="{00000000-0005-0000-0000-0000D2040000}"/>
    <cellStyle name="Normal 100 5" xfId="1647" xr:uid="{00000000-0005-0000-0000-0000D3040000}"/>
    <cellStyle name="Normal 100 6" xfId="1648" xr:uid="{00000000-0005-0000-0000-0000D4040000}"/>
    <cellStyle name="Normal 101" xfId="1649" xr:uid="{00000000-0005-0000-0000-0000D5040000}"/>
    <cellStyle name="Normal 101 2" xfId="1650" xr:uid="{00000000-0005-0000-0000-0000D6040000}"/>
    <cellStyle name="Normal 101 3" xfId="1651" xr:uid="{00000000-0005-0000-0000-0000D7040000}"/>
    <cellStyle name="Normal 101 4" xfId="1652" xr:uid="{00000000-0005-0000-0000-0000D8040000}"/>
    <cellStyle name="Normal 101 5" xfId="1653" xr:uid="{00000000-0005-0000-0000-0000D9040000}"/>
    <cellStyle name="Normal 101 6" xfId="1654" xr:uid="{00000000-0005-0000-0000-0000DA040000}"/>
    <cellStyle name="Normal 102" xfId="1655" xr:uid="{00000000-0005-0000-0000-0000DB040000}"/>
    <cellStyle name="Normal 102 2" xfId="1656" xr:uid="{00000000-0005-0000-0000-0000DC040000}"/>
    <cellStyle name="Normal 102 3" xfId="1657" xr:uid="{00000000-0005-0000-0000-0000DD040000}"/>
    <cellStyle name="Normal 102 4" xfId="1658" xr:uid="{00000000-0005-0000-0000-0000DE040000}"/>
    <cellStyle name="Normal 102 5" xfId="1659" xr:uid="{00000000-0005-0000-0000-0000DF040000}"/>
    <cellStyle name="Normal 102 6" xfId="1660" xr:uid="{00000000-0005-0000-0000-0000E0040000}"/>
    <cellStyle name="Normal 103" xfId="1661" xr:uid="{00000000-0005-0000-0000-0000E1040000}"/>
    <cellStyle name="Normal 103 2" xfId="1662" xr:uid="{00000000-0005-0000-0000-0000E2040000}"/>
    <cellStyle name="Normal 103 3" xfId="1663" xr:uid="{00000000-0005-0000-0000-0000E3040000}"/>
    <cellStyle name="Normal 103 4" xfId="1664" xr:uid="{00000000-0005-0000-0000-0000E4040000}"/>
    <cellStyle name="Normal 103 5" xfId="1665" xr:uid="{00000000-0005-0000-0000-0000E5040000}"/>
    <cellStyle name="Normal 103 6" xfId="1666" xr:uid="{00000000-0005-0000-0000-0000E6040000}"/>
    <cellStyle name="Normal 104" xfId="1667" xr:uid="{00000000-0005-0000-0000-0000E7040000}"/>
    <cellStyle name="Normal 104 2" xfId="1668" xr:uid="{00000000-0005-0000-0000-0000E8040000}"/>
    <cellStyle name="Normal 104 2 2" xfId="1669" xr:uid="{00000000-0005-0000-0000-0000E9040000}"/>
    <cellStyle name="Normal 104 2 2 2" xfId="1670" xr:uid="{00000000-0005-0000-0000-0000EA040000}"/>
    <cellStyle name="Normal 104 2 2 3" xfId="1671" xr:uid="{00000000-0005-0000-0000-0000EB040000}"/>
    <cellStyle name="Normal 104 2 2 4" xfId="1672" xr:uid="{00000000-0005-0000-0000-0000EC040000}"/>
    <cellStyle name="Normal 104 2 2 5" xfId="1673" xr:uid="{00000000-0005-0000-0000-0000ED040000}"/>
    <cellStyle name="Normal 104 2 3" xfId="1674" xr:uid="{00000000-0005-0000-0000-0000EE040000}"/>
    <cellStyle name="Normal 104 2 4" xfId="1675" xr:uid="{00000000-0005-0000-0000-0000EF040000}"/>
    <cellStyle name="Normal 104 2 5" xfId="1676" xr:uid="{00000000-0005-0000-0000-0000F0040000}"/>
    <cellStyle name="Normal 104 2 6" xfId="1677" xr:uid="{00000000-0005-0000-0000-0000F1040000}"/>
    <cellStyle name="Normal 104 3" xfId="1678" xr:uid="{00000000-0005-0000-0000-0000F2040000}"/>
    <cellStyle name="Normal 104 3 2" xfId="1679" xr:uid="{00000000-0005-0000-0000-0000F3040000}"/>
    <cellStyle name="Normal 104 3 3" xfId="1680" xr:uid="{00000000-0005-0000-0000-0000F4040000}"/>
    <cellStyle name="Normal 104 3 4" xfId="1681" xr:uid="{00000000-0005-0000-0000-0000F5040000}"/>
    <cellStyle name="Normal 104 3 5" xfId="1682" xr:uid="{00000000-0005-0000-0000-0000F6040000}"/>
    <cellStyle name="Normal 104 4" xfId="1683" xr:uid="{00000000-0005-0000-0000-0000F7040000}"/>
    <cellStyle name="Normal 104 5" xfId="1684" xr:uid="{00000000-0005-0000-0000-0000F8040000}"/>
    <cellStyle name="Normal 104 6" xfId="1685" xr:uid="{00000000-0005-0000-0000-0000F9040000}"/>
    <cellStyle name="Normal 104 7" xfId="1686" xr:uid="{00000000-0005-0000-0000-0000FA040000}"/>
    <cellStyle name="Normal 105" xfId="1687" xr:uid="{00000000-0005-0000-0000-0000FB040000}"/>
    <cellStyle name="Normal 105 2" xfId="1688" xr:uid="{00000000-0005-0000-0000-0000FC040000}"/>
    <cellStyle name="Normal 105 3" xfId="1689" xr:uid="{00000000-0005-0000-0000-0000FD040000}"/>
    <cellStyle name="Normal 105 4" xfId="1690" xr:uid="{00000000-0005-0000-0000-0000FE040000}"/>
    <cellStyle name="Normal 105 5" xfId="1691" xr:uid="{00000000-0005-0000-0000-0000FF040000}"/>
    <cellStyle name="Normal 105 6" xfId="1692" xr:uid="{00000000-0005-0000-0000-000000050000}"/>
    <cellStyle name="Normal 106" xfId="1693" xr:uid="{00000000-0005-0000-0000-000001050000}"/>
    <cellStyle name="Normal 106 2" xfId="1694" xr:uid="{00000000-0005-0000-0000-000002050000}"/>
    <cellStyle name="Normal 106 3" xfId="1695" xr:uid="{00000000-0005-0000-0000-000003050000}"/>
    <cellStyle name="Normal 106 4" xfId="1696" xr:uid="{00000000-0005-0000-0000-000004050000}"/>
    <cellStyle name="Normal 106 5" xfId="1697" xr:uid="{00000000-0005-0000-0000-000005050000}"/>
    <cellStyle name="Normal 106 6" xfId="1698" xr:uid="{00000000-0005-0000-0000-000006050000}"/>
    <cellStyle name="Normal 107" xfId="1699" xr:uid="{00000000-0005-0000-0000-000007050000}"/>
    <cellStyle name="Normal 107 2" xfId="1700" xr:uid="{00000000-0005-0000-0000-000008050000}"/>
    <cellStyle name="Normal 107 3" xfId="1701" xr:uid="{00000000-0005-0000-0000-000009050000}"/>
    <cellStyle name="Normal 107 4" xfId="1702" xr:uid="{00000000-0005-0000-0000-00000A050000}"/>
    <cellStyle name="Normal 107 5" xfId="1703" xr:uid="{00000000-0005-0000-0000-00000B050000}"/>
    <cellStyle name="Normal 107 6" xfId="1704" xr:uid="{00000000-0005-0000-0000-00000C050000}"/>
    <cellStyle name="Normal 108" xfId="1705" xr:uid="{00000000-0005-0000-0000-00000D050000}"/>
    <cellStyle name="Normal 108 2" xfId="1706" xr:uid="{00000000-0005-0000-0000-00000E050000}"/>
    <cellStyle name="Normal 108 3" xfId="1707" xr:uid="{00000000-0005-0000-0000-00000F050000}"/>
    <cellStyle name="Normal 108 4" xfId="1708" xr:uid="{00000000-0005-0000-0000-000010050000}"/>
    <cellStyle name="Normal 108 5" xfId="1709" xr:uid="{00000000-0005-0000-0000-000011050000}"/>
    <cellStyle name="Normal 108 6" xfId="1710" xr:uid="{00000000-0005-0000-0000-000012050000}"/>
    <cellStyle name="Normal 109" xfId="1711" xr:uid="{00000000-0005-0000-0000-000013050000}"/>
    <cellStyle name="Normal 109 2" xfId="1712" xr:uid="{00000000-0005-0000-0000-000014050000}"/>
    <cellStyle name="Normal 109 3" xfId="1713" xr:uid="{00000000-0005-0000-0000-000015050000}"/>
    <cellStyle name="Normal 109 4" xfId="1714" xr:uid="{00000000-0005-0000-0000-000016050000}"/>
    <cellStyle name="Normal 109 5" xfId="1715" xr:uid="{00000000-0005-0000-0000-000017050000}"/>
    <cellStyle name="Normal 109 6" xfId="1716" xr:uid="{00000000-0005-0000-0000-000018050000}"/>
    <cellStyle name="Normal 11" xfId="529" xr:uid="{00000000-0005-0000-0000-000019050000}"/>
    <cellStyle name="Normal 11 10" xfId="1717" xr:uid="{00000000-0005-0000-0000-00001A050000}"/>
    <cellStyle name="Normal 11 2" xfId="111" xr:uid="{00000000-0005-0000-0000-00001B050000}"/>
    <cellStyle name="Normal 11 2 2" xfId="112" xr:uid="{00000000-0005-0000-0000-00001C050000}"/>
    <cellStyle name="Normal 11 2 2 2" xfId="1718" xr:uid="{00000000-0005-0000-0000-00001D050000}"/>
    <cellStyle name="Normal 11 2 2 2 2" xfId="1719" xr:uid="{00000000-0005-0000-0000-00001E050000}"/>
    <cellStyle name="Normal 11 2 2 2 2 2" xfId="1720" xr:uid="{00000000-0005-0000-0000-00001F050000}"/>
    <cellStyle name="Normal 11 2 2 2 2 3" xfId="1721" xr:uid="{00000000-0005-0000-0000-000020050000}"/>
    <cellStyle name="Normal 11 2 2 2 2 4" xfId="1722" xr:uid="{00000000-0005-0000-0000-000021050000}"/>
    <cellStyle name="Normal 11 2 2 2 2 5" xfId="1723" xr:uid="{00000000-0005-0000-0000-000022050000}"/>
    <cellStyle name="Normal 11 2 2 2 2 6" xfId="1724" xr:uid="{00000000-0005-0000-0000-000023050000}"/>
    <cellStyle name="Normal 11 2 2 2 3" xfId="1725" xr:uid="{00000000-0005-0000-0000-000024050000}"/>
    <cellStyle name="Normal 11 2 2 2 4" xfId="1726" xr:uid="{00000000-0005-0000-0000-000025050000}"/>
    <cellStyle name="Normal 11 2 2 2 5" xfId="1727" xr:uid="{00000000-0005-0000-0000-000026050000}"/>
    <cellStyle name="Normal 11 2 2 2 6" xfId="1728" xr:uid="{00000000-0005-0000-0000-000027050000}"/>
    <cellStyle name="Normal 11 2 2 2 7" xfId="1729" xr:uid="{00000000-0005-0000-0000-000028050000}"/>
    <cellStyle name="Normal 11 2 2 3" xfId="1730" xr:uid="{00000000-0005-0000-0000-000029050000}"/>
    <cellStyle name="Normal 11 2 2 3 2" xfId="1731" xr:uid="{00000000-0005-0000-0000-00002A050000}"/>
    <cellStyle name="Normal 11 2 2 3 3" xfId="1732" xr:uid="{00000000-0005-0000-0000-00002B050000}"/>
    <cellStyle name="Normal 11 2 2 3 4" xfId="1733" xr:uid="{00000000-0005-0000-0000-00002C050000}"/>
    <cellStyle name="Normal 11 2 2 3 5" xfId="1734" xr:uid="{00000000-0005-0000-0000-00002D050000}"/>
    <cellStyle name="Normal 11 2 2 3 6" xfId="1735" xr:uid="{00000000-0005-0000-0000-00002E050000}"/>
    <cellStyle name="Normal 11 2 2 4" xfId="1736" xr:uid="{00000000-0005-0000-0000-00002F050000}"/>
    <cellStyle name="Normal 11 2 2 5" xfId="1737" xr:uid="{00000000-0005-0000-0000-000030050000}"/>
    <cellStyle name="Normal 11 2 2 6" xfId="1738" xr:uid="{00000000-0005-0000-0000-000031050000}"/>
    <cellStyle name="Normal 11 2 2 7" xfId="1739" xr:uid="{00000000-0005-0000-0000-000032050000}"/>
    <cellStyle name="Normal 11 2 2 8" xfId="1740" xr:uid="{00000000-0005-0000-0000-000033050000}"/>
    <cellStyle name="Normal 11 2 2 9" xfId="1741" xr:uid="{00000000-0005-0000-0000-000034050000}"/>
    <cellStyle name="Normal 11 2 3" xfId="113" xr:uid="{00000000-0005-0000-0000-000035050000}"/>
    <cellStyle name="Normal 11 2 3 2" xfId="1742" xr:uid="{00000000-0005-0000-0000-000036050000}"/>
    <cellStyle name="Normal 11 2 3 2 2" xfId="1743" xr:uid="{00000000-0005-0000-0000-000037050000}"/>
    <cellStyle name="Normal 11 2 3 2 3" xfId="1744" xr:uid="{00000000-0005-0000-0000-000038050000}"/>
    <cellStyle name="Normal 11 2 3 2 4" xfId="1745" xr:uid="{00000000-0005-0000-0000-000039050000}"/>
    <cellStyle name="Normal 11 2 3 2 5" xfId="1746" xr:uid="{00000000-0005-0000-0000-00003A050000}"/>
    <cellStyle name="Normal 11 2 3 2 6" xfId="1747" xr:uid="{00000000-0005-0000-0000-00003B050000}"/>
    <cellStyle name="Normal 11 2 3 3" xfId="1748" xr:uid="{00000000-0005-0000-0000-00003C050000}"/>
    <cellStyle name="Normal 11 2 3 4" xfId="1749" xr:uid="{00000000-0005-0000-0000-00003D050000}"/>
    <cellStyle name="Normal 11 2 3 5" xfId="1750" xr:uid="{00000000-0005-0000-0000-00003E050000}"/>
    <cellStyle name="Normal 11 2 3 6" xfId="1751" xr:uid="{00000000-0005-0000-0000-00003F050000}"/>
    <cellStyle name="Normal 11 2 3 7" xfId="1752" xr:uid="{00000000-0005-0000-0000-000040050000}"/>
    <cellStyle name="Normal 11 2 4" xfId="539" xr:uid="{00000000-0005-0000-0000-000041050000}"/>
    <cellStyle name="Normal 11 2 4 2" xfId="1753" xr:uid="{00000000-0005-0000-0000-000042050000}"/>
    <cellStyle name="Normal 11 2 4 3" xfId="1754" xr:uid="{00000000-0005-0000-0000-000043050000}"/>
    <cellStyle name="Normal 11 2 4 4" xfId="1755" xr:uid="{00000000-0005-0000-0000-000044050000}"/>
    <cellStyle name="Normal 11 2 4 5" xfId="1756" xr:uid="{00000000-0005-0000-0000-000045050000}"/>
    <cellStyle name="Normal 11 2 4 6" xfId="1757" xr:uid="{00000000-0005-0000-0000-000046050000}"/>
    <cellStyle name="Normal 11 2 4 7" xfId="1758" xr:uid="{00000000-0005-0000-0000-000047050000}"/>
    <cellStyle name="Normal 11 2 5" xfId="1759" xr:uid="{00000000-0005-0000-0000-000048050000}"/>
    <cellStyle name="Normal 11 2 6" xfId="1760" xr:uid="{00000000-0005-0000-0000-000049050000}"/>
    <cellStyle name="Normal 11 2 7" xfId="1761" xr:uid="{00000000-0005-0000-0000-00004A050000}"/>
    <cellStyle name="Normal 11 2 8" xfId="1762" xr:uid="{00000000-0005-0000-0000-00004B050000}"/>
    <cellStyle name="Normal 11 2 9" xfId="1763" xr:uid="{00000000-0005-0000-0000-00004C050000}"/>
    <cellStyle name="Normal 11 3" xfId="114" xr:uid="{00000000-0005-0000-0000-00004D050000}"/>
    <cellStyle name="Normal 11 3 2" xfId="115" xr:uid="{00000000-0005-0000-0000-00004E050000}"/>
    <cellStyle name="Normal 11 3 2 2" xfId="1764" xr:uid="{00000000-0005-0000-0000-00004F050000}"/>
    <cellStyle name="Normal 11 3 2 2 2" xfId="1765" xr:uid="{00000000-0005-0000-0000-000050050000}"/>
    <cellStyle name="Normal 11 3 2 2 2 2" xfId="1766" xr:uid="{00000000-0005-0000-0000-000051050000}"/>
    <cellStyle name="Normal 11 3 2 2 2 3" xfId="1767" xr:uid="{00000000-0005-0000-0000-000052050000}"/>
    <cellStyle name="Normal 11 3 2 2 2 4" xfId="1768" xr:uid="{00000000-0005-0000-0000-000053050000}"/>
    <cellStyle name="Normal 11 3 2 2 2 5" xfId="1769" xr:uid="{00000000-0005-0000-0000-000054050000}"/>
    <cellStyle name="Normal 11 3 2 2 2 6" xfId="1770" xr:uid="{00000000-0005-0000-0000-000055050000}"/>
    <cellStyle name="Normal 11 3 2 2 3" xfId="1771" xr:uid="{00000000-0005-0000-0000-000056050000}"/>
    <cellStyle name="Normal 11 3 2 2 4" xfId="1772" xr:uid="{00000000-0005-0000-0000-000057050000}"/>
    <cellStyle name="Normal 11 3 2 2 5" xfId="1773" xr:uid="{00000000-0005-0000-0000-000058050000}"/>
    <cellStyle name="Normal 11 3 2 2 6" xfId="1774" xr:uid="{00000000-0005-0000-0000-000059050000}"/>
    <cellStyle name="Normal 11 3 2 2 7" xfId="1775" xr:uid="{00000000-0005-0000-0000-00005A050000}"/>
    <cellStyle name="Normal 11 3 2 3" xfId="1776" xr:uid="{00000000-0005-0000-0000-00005B050000}"/>
    <cellStyle name="Normal 11 3 2 3 2" xfId="1777" xr:uid="{00000000-0005-0000-0000-00005C050000}"/>
    <cellStyle name="Normal 11 3 2 3 3" xfId="1778" xr:uid="{00000000-0005-0000-0000-00005D050000}"/>
    <cellStyle name="Normal 11 3 2 3 4" xfId="1779" xr:uid="{00000000-0005-0000-0000-00005E050000}"/>
    <cellStyle name="Normal 11 3 2 3 5" xfId="1780" xr:uid="{00000000-0005-0000-0000-00005F050000}"/>
    <cellStyle name="Normal 11 3 2 3 6" xfId="1781" xr:uid="{00000000-0005-0000-0000-000060050000}"/>
    <cellStyle name="Normal 11 3 2 4" xfId="1782" xr:uid="{00000000-0005-0000-0000-000061050000}"/>
    <cellStyle name="Normal 11 3 2 5" xfId="1783" xr:uid="{00000000-0005-0000-0000-000062050000}"/>
    <cellStyle name="Normal 11 3 2 6" xfId="1784" xr:uid="{00000000-0005-0000-0000-000063050000}"/>
    <cellStyle name="Normal 11 3 2 7" xfId="1785" xr:uid="{00000000-0005-0000-0000-000064050000}"/>
    <cellStyle name="Normal 11 3 2 8" xfId="1786" xr:uid="{00000000-0005-0000-0000-000065050000}"/>
    <cellStyle name="Normal 11 3 2 9" xfId="1787" xr:uid="{00000000-0005-0000-0000-000066050000}"/>
    <cellStyle name="Normal 11 3 3" xfId="116" xr:uid="{00000000-0005-0000-0000-000067050000}"/>
    <cellStyle name="Normal 11 3 3 2" xfId="1788" xr:uid="{00000000-0005-0000-0000-000068050000}"/>
    <cellStyle name="Normal 11 3 3 2 2" xfId="1789" xr:uid="{00000000-0005-0000-0000-000069050000}"/>
    <cellStyle name="Normal 11 3 3 2 3" xfId="1790" xr:uid="{00000000-0005-0000-0000-00006A050000}"/>
    <cellStyle name="Normal 11 3 3 2 4" xfId="1791" xr:uid="{00000000-0005-0000-0000-00006B050000}"/>
    <cellStyle name="Normal 11 3 3 2 5" xfId="1792" xr:uid="{00000000-0005-0000-0000-00006C050000}"/>
    <cellStyle name="Normal 11 3 3 2 6" xfId="1793" xr:uid="{00000000-0005-0000-0000-00006D050000}"/>
    <cellStyle name="Normal 11 3 3 3" xfId="1794" xr:uid="{00000000-0005-0000-0000-00006E050000}"/>
    <cellStyle name="Normal 11 3 3 4" xfId="1795" xr:uid="{00000000-0005-0000-0000-00006F050000}"/>
    <cellStyle name="Normal 11 3 3 5" xfId="1796" xr:uid="{00000000-0005-0000-0000-000070050000}"/>
    <cellStyle name="Normal 11 3 3 6" xfId="1797" xr:uid="{00000000-0005-0000-0000-000071050000}"/>
    <cellStyle name="Normal 11 3 3 7" xfId="1798" xr:uid="{00000000-0005-0000-0000-000072050000}"/>
    <cellStyle name="Normal 11 3 4" xfId="540" xr:uid="{00000000-0005-0000-0000-000073050000}"/>
    <cellStyle name="Normal 11 3 4 2" xfId="1799" xr:uid="{00000000-0005-0000-0000-000074050000}"/>
    <cellStyle name="Normal 11 3 4 3" xfId="1800" xr:uid="{00000000-0005-0000-0000-000075050000}"/>
    <cellStyle name="Normal 11 3 4 4" xfId="1801" xr:uid="{00000000-0005-0000-0000-000076050000}"/>
    <cellStyle name="Normal 11 3 4 5" xfId="1802" xr:uid="{00000000-0005-0000-0000-000077050000}"/>
    <cellStyle name="Normal 11 3 4 6" xfId="1803" xr:uid="{00000000-0005-0000-0000-000078050000}"/>
    <cellStyle name="Normal 11 3 4 7" xfId="1804" xr:uid="{00000000-0005-0000-0000-000079050000}"/>
    <cellStyle name="Normal 11 3 5" xfId="1805" xr:uid="{00000000-0005-0000-0000-00007A050000}"/>
    <cellStyle name="Normal 11 3 6" xfId="1806" xr:uid="{00000000-0005-0000-0000-00007B050000}"/>
    <cellStyle name="Normal 11 3 7" xfId="1807" xr:uid="{00000000-0005-0000-0000-00007C050000}"/>
    <cellStyle name="Normal 11 3 8" xfId="1808" xr:uid="{00000000-0005-0000-0000-00007D050000}"/>
    <cellStyle name="Normal 11 3 9" xfId="1809" xr:uid="{00000000-0005-0000-0000-00007E050000}"/>
    <cellStyle name="Normal 11 4" xfId="117" xr:uid="{00000000-0005-0000-0000-00007F050000}"/>
    <cellStyle name="Normal 11 4 2" xfId="1810" xr:uid="{00000000-0005-0000-0000-000080050000}"/>
    <cellStyle name="Normal 11 4 2 2" xfId="1811" xr:uid="{00000000-0005-0000-0000-000081050000}"/>
    <cellStyle name="Normal 11 4 2 2 2" xfId="1812" xr:uid="{00000000-0005-0000-0000-000082050000}"/>
    <cellStyle name="Normal 11 4 2 2 2 2" xfId="1813" xr:uid="{00000000-0005-0000-0000-000083050000}"/>
    <cellStyle name="Normal 11 4 2 2 2 3" xfId="1814" xr:uid="{00000000-0005-0000-0000-000084050000}"/>
    <cellStyle name="Normal 11 4 2 2 2 4" xfId="1815" xr:uid="{00000000-0005-0000-0000-000085050000}"/>
    <cellStyle name="Normal 11 4 2 2 2 5" xfId="1816" xr:uid="{00000000-0005-0000-0000-000086050000}"/>
    <cellStyle name="Normal 11 4 2 2 2 6" xfId="1817" xr:uid="{00000000-0005-0000-0000-000087050000}"/>
    <cellStyle name="Normal 11 4 2 2 3" xfId="1818" xr:uid="{00000000-0005-0000-0000-000088050000}"/>
    <cellStyle name="Normal 11 4 2 2 4" xfId="1819" xr:uid="{00000000-0005-0000-0000-000089050000}"/>
    <cellStyle name="Normal 11 4 2 2 5" xfId="1820" xr:uid="{00000000-0005-0000-0000-00008A050000}"/>
    <cellStyle name="Normal 11 4 2 2 6" xfId="1821" xr:uid="{00000000-0005-0000-0000-00008B050000}"/>
    <cellStyle name="Normal 11 4 2 2 7" xfId="1822" xr:uid="{00000000-0005-0000-0000-00008C050000}"/>
    <cellStyle name="Normal 11 4 2 3" xfId="1823" xr:uid="{00000000-0005-0000-0000-00008D050000}"/>
    <cellStyle name="Normal 11 4 2 3 2" xfId="1824" xr:uid="{00000000-0005-0000-0000-00008E050000}"/>
    <cellStyle name="Normal 11 4 2 3 3" xfId="1825" xr:uid="{00000000-0005-0000-0000-00008F050000}"/>
    <cellStyle name="Normal 11 4 2 3 4" xfId="1826" xr:uid="{00000000-0005-0000-0000-000090050000}"/>
    <cellStyle name="Normal 11 4 2 3 5" xfId="1827" xr:uid="{00000000-0005-0000-0000-000091050000}"/>
    <cellStyle name="Normal 11 4 2 3 6" xfId="1828" xr:uid="{00000000-0005-0000-0000-000092050000}"/>
    <cellStyle name="Normal 11 4 2 4" xfId="1829" xr:uid="{00000000-0005-0000-0000-000093050000}"/>
    <cellStyle name="Normal 11 4 2 5" xfId="1830" xr:uid="{00000000-0005-0000-0000-000094050000}"/>
    <cellStyle name="Normal 11 4 2 6" xfId="1831" xr:uid="{00000000-0005-0000-0000-000095050000}"/>
    <cellStyle name="Normal 11 4 2 7" xfId="1832" xr:uid="{00000000-0005-0000-0000-000096050000}"/>
    <cellStyle name="Normal 11 4 2 8" xfId="1833" xr:uid="{00000000-0005-0000-0000-000097050000}"/>
    <cellStyle name="Normal 11 4 3" xfId="1834" xr:uid="{00000000-0005-0000-0000-000098050000}"/>
    <cellStyle name="Normal 11 4 3 2" xfId="1835" xr:uid="{00000000-0005-0000-0000-000099050000}"/>
    <cellStyle name="Normal 11 4 3 2 2" xfId="1836" xr:uid="{00000000-0005-0000-0000-00009A050000}"/>
    <cellStyle name="Normal 11 4 3 2 3" xfId="1837" xr:uid="{00000000-0005-0000-0000-00009B050000}"/>
    <cellStyle name="Normal 11 4 3 2 4" xfId="1838" xr:uid="{00000000-0005-0000-0000-00009C050000}"/>
    <cellStyle name="Normal 11 4 3 2 5" xfId="1839" xr:uid="{00000000-0005-0000-0000-00009D050000}"/>
    <cellStyle name="Normal 11 4 3 2 6" xfId="1840" xr:uid="{00000000-0005-0000-0000-00009E050000}"/>
    <cellStyle name="Normal 11 4 3 3" xfId="1841" xr:uid="{00000000-0005-0000-0000-00009F050000}"/>
    <cellStyle name="Normal 11 4 3 4" xfId="1842" xr:uid="{00000000-0005-0000-0000-0000A0050000}"/>
    <cellStyle name="Normal 11 4 3 5" xfId="1843" xr:uid="{00000000-0005-0000-0000-0000A1050000}"/>
    <cellStyle name="Normal 11 4 3 6" xfId="1844" xr:uid="{00000000-0005-0000-0000-0000A2050000}"/>
    <cellStyle name="Normal 11 4 3 7" xfId="1845" xr:uid="{00000000-0005-0000-0000-0000A3050000}"/>
    <cellStyle name="Normal 11 4 4" xfId="1846" xr:uid="{00000000-0005-0000-0000-0000A4050000}"/>
    <cellStyle name="Normal 11 4 4 2" xfId="1847" xr:uid="{00000000-0005-0000-0000-0000A5050000}"/>
    <cellStyle name="Normal 11 4 4 3" xfId="1848" xr:uid="{00000000-0005-0000-0000-0000A6050000}"/>
    <cellStyle name="Normal 11 4 4 4" xfId="1849" xr:uid="{00000000-0005-0000-0000-0000A7050000}"/>
    <cellStyle name="Normal 11 4 4 5" xfId="1850" xr:uid="{00000000-0005-0000-0000-0000A8050000}"/>
    <cellStyle name="Normal 11 4 4 6" xfId="1851" xr:uid="{00000000-0005-0000-0000-0000A9050000}"/>
    <cellStyle name="Normal 11 4 5" xfId="1852" xr:uid="{00000000-0005-0000-0000-0000AA050000}"/>
    <cellStyle name="Normal 11 4 6" xfId="1853" xr:uid="{00000000-0005-0000-0000-0000AB050000}"/>
    <cellStyle name="Normal 11 4 7" xfId="1854" xr:uid="{00000000-0005-0000-0000-0000AC050000}"/>
    <cellStyle name="Normal 11 4 8" xfId="1855" xr:uid="{00000000-0005-0000-0000-0000AD050000}"/>
    <cellStyle name="Normal 11 4 9" xfId="1856" xr:uid="{00000000-0005-0000-0000-0000AE050000}"/>
    <cellStyle name="Normal 11 5" xfId="118" xr:uid="{00000000-0005-0000-0000-0000AF050000}"/>
    <cellStyle name="Normal 11 5 2" xfId="1857" xr:uid="{00000000-0005-0000-0000-0000B0050000}"/>
    <cellStyle name="Normal 11 6" xfId="553" xr:uid="{00000000-0005-0000-0000-0000B1050000}"/>
    <cellStyle name="Normal 11 6 2" xfId="1858" xr:uid="{00000000-0005-0000-0000-0000B2050000}"/>
    <cellStyle name="Normal 11 7" xfId="1859" xr:uid="{00000000-0005-0000-0000-0000B3050000}"/>
    <cellStyle name="Normal 11 8" xfId="1860" xr:uid="{00000000-0005-0000-0000-0000B4050000}"/>
    <cellStyle name="Normal 11 9" xfId="1861" xr:uid="{00000000-0005-0000-0000-0000B5050000}"/>
    <cellStyle name="Normal 110" xfId="1862" xr:uid="{00000000-0005-0000-0000-0000B6050000}"/>
    <cellStyle name="Normal 110 2" xfId="1863" xr:uid="{00000000-0005-0000-0000-0000B7050000}"/>
    <cellStyle name="Normal 110 3" xfId="1864" xr:uid="{00000000-0005-0000-0000-0000B8050000}"/>
    <cellStyle name="Normal 110 4" xfId="1865" xr:uid="{00000000-0005-0000-0000-0000B9050000}"/>
    <cellStyle name="Normal 110 5" xfId="1866" xr:uid="{00000000-0005-0000-0000-0000BA050000}"/>
    <cellStyle name="Normal 110 6" xfId="1867" xr:uid="{00000000-0005-0000-0000-0000BB050000}"/>
    <cellStyle name="Normal 111" xfId="1868" xr:uid="{00000000-0005-0000-0000-0000BC050000}"/>
    <cellStyle name="Normal 111 2" xfId="1869" xr:uid="{00000000-0005-0000-0000-0000BD050000}"/>
    <cellStyle name="Normal 111 3" xfId="1870" xr:uid="{00000000-0005-0000-0000-0000BE050000}"/>
    <cellStyle name="Normal 111 4" xfId="1871" xr:uid="{00000000-0005-0000-0000-0000BF050000}"/>
    <cellStyle name="Normal 111 5" xfId="1872" xr:uid="{00000000-0005-0000-0000-0000C0050000}"/>
    <cellStyle name="Normal 111 6" xfId="1873" xr:uid="{00000000-0005-0000-0000-0000C1050000}"/>
    <cellStyle name="Normal 112" xfId="1874" xr:uid="{00000000-0005-0000-0000-0000C2050000}"/>
    <cellStyle name="Normal 112 2" xfId="1875" xr:uid="{00000000-0005-0000-0000-0000C3050000}"/>
    <cellStyle name="Normal 112 3" xfId="1876" xr:uid="{00000000-0005-0000-0000-0000C4050000}"/>
    <cellStyle name="Normal 112 4" xfId="1877" xr:uid="{00000000-0005-0000-0000-0000C5050000}"/>
    <cellStyle name="Normal 112 5" xfId="1878" xr:uid="{00000000-0005-0000-0000-0000C6050000}"/>
    <cellStyle name="Normal 112 6" xfId="1879" xr:uid="{00000000-0005-0000-0000-0000C7050000}"/>
    <cellStyle name="Normal 113" xfId="1880" xr:uid="{00000000-0005-0000-0000-0000C8050000}"/>
    <cellStyle name="Normal 113 2" xfId="1881" xr:uid="{00000000-0005-0000-0000-0000C9050000}"/>
    <cellStyle name="Normal 113 3" xfId="1882" xr:uid="{00000000-0005-0000-0000-0000CA050000}"/>
    <cellStyle name="Normal 113 4" xfId="1883" xr:uid="{00000000-0005-0000-0000-0000CB050000}"/>
    <cellStyle name="Normal 113 5" xfId="1884" xr:uid="{00000000-0005-0000-0000-0000CC050000}"/>
    <cellStyle name="Normal 113 6" xfId="1885" xr:uid="{00000000-0005-0000-0000-0000CD050000}"/>
    <cellStyle name="Normal 114" xfId="1886" xr:uid="{00000000-0005-0000-0000-0000CE050000}"/>
    <cellStyle name="Normal 114 2" xfId="1887" xr:uid="{00000000-0005-0000-0000-0000CF050000}"/>
    <cellStyle name="Normal 114 3" xfId="1888" xr:uid="{00000000-0005-0000-0000-0000D0050000}"/>
    <cellStyle name="Normal 114 4" xfId="1889" xr:uid="{00000000-0005-0000-0000-0000D1050000}"/>
    <cellStyle name="Normal 114 5" xfId="1890" xr:uid="{00000000-0005-0000-0000-0000D2050000}"/>
    <cellStyle name="Normal 114 6" xfId="1891" xr:uid="{00000000-0005-0000-0000-0000D3050000}"/>
    <cellStyle name="Normal 115" xfId="1892" xr:uid="{00000000-0005-0000-0000-0000D4050000}"/>
    <cellStyle name="Normal 115 2" xfId="1893" xr:uid="{00000000-0005-0000-0000-0000D5050000}"/>
    <cellStyle name="Normal 115 3" xfId="1894" xr:uid="{00000000-0005-0000-0000-0000D6050000}"/>
    <cellStyle name="Normal 115 4" xfId="1895" xr:uid="{00000000-0005-0000-0000-0000D7050000}"/>
    <cellStyle name="Normal 115 5" xfId="1896" xr:uid="{00000000-0005-0000-0000-0000D8050000}"/>
    <cellStyle name="Normal 115 6" xfId="1897" xr:uid="{00000000-0005-0000-0000-0000D9050000}"/>
    <cellStyle name="Normal 116" xfId="1898" xr:uid="{00000000-0005-0000-0000-0000DA050000}"/>
    <cellStyle name="Normal 116 2" xfId="1899" xr:uid="{00000000-0005-0000-0000-0000DB050000}"/>
    <cellStyle name="Normal 116 3" xfId="1900" xr:uid="{00000000-0005-0000-0000-0000DC050000}"/>
    <cellStyle name="Normal 116 4" xfId="1901" xr:uid="{00000000-0005-0000-0000-0000DD050000}"/>
    <cellStyle name="Normal 116 5" xfId="1902" xr:uid="{00000000-0005-0000-0000-0000DE050000}"/>
    <cellStyle name="Normal 116 6" xfId="1903" xr:uid="{00000000-0005-0000-0000-0000DF050000}"/>
    <cellStyle name="Normal 117" xfId="1904" xr:uid="{00000000-0005-0000-0000-0000E0050000}"/>
    <cellStyle name="Normal 117 2" xfId="1905" xr:uid="{00000000-0005-0000-0000-0000E1050000}"/>
    <cellStyle name="Normal 117 3" xfId="1906" xr:uid="{00000000-0005-0000-0000-0000E2050000}"/>
    <cellStyle name="Normal 117 4" xfId="1907" xr:uid="{00000000-0005-0000-0000-0000E3050000}"/>
    <cellStyle name="Normal 117 5" xfId="1908" xr:uid="{00000000-0005-0000-0000-0000E4050000}"/>
    <cellStyle name="Normal 117 6" xfId="1909" xr:uid="{00000000-0005-0000-0000-0000E5050000}"/>
    <cellStyle name="Normal 118" xfId="1910" xr:uid="{00000000-0005-0000-0000-0000E6050000}"/>
    <cellStyle name="Normal 118 2" xfId="1911" xr:uid="{00000000-0005-0000-0000-0000E7050000}"/>
    <cellStyle name="Normal 118 3" xfId="1912" xr:uid="{00000000-0005-0000-0000-0000E8050000}"/>
    <cellStyle name="Normal 118 4" xfId="1913" xr:uid="{00000000-0005-0000-0000-0000E9050000}"/>
    <cellStyle name="Normal 118 5" xfId="1914" xr:uid="{00000000-0005-0000-0000-0000EA050000}"/>
    <cellStyle name="Normal 118 6" xfId="1915" xr:uid="{00000000-0005-0000-0000-0000EB050000}"/>
    <cellStyle name="Normal 119" xfId="1916" xr:uid="{00000000-0005-0000-0000-0000EC050000}"/>
    <cellStyle name="Normal 119 2" xfId="1917" xr:uid="{00000000-0005-0000-0000-0000ED050000}"/>
    <cellStyle name="Normal 119 2 2" xfId="1918" xr:uid="{00000000-0005-0000-0000-0000EE050000}"/>
    <cellStyle name="Normal 119 2 2 2" xfId="1919" xr:uid="{00000000-0005-0000-0000-0000EF050000}"/>
    <cellStyle name="Normal 119 2 2 3" xfId="1920" xr:uid="{00000000-0005-0000-0000-0000F0050000}"/>
    <cellStyle name="Normal 119 2 2 4" xfId="1921" xr:uid="{00000000-0005-0000-0000-0000F1050000}"/>
    <cellStyle name="Normal 119 2 2 5" xfId="1922" xr:uid="{00000000-0005-0000-0000-0000F2050000}"/>
    <cellStyle name="Normal 119 2 3" xfId="1923" xr:uid="{00000000-0005-0000-0000-0000F3050000}"/>
    <cellStyle name="Normal 119 2 4" xfId="1924" xr:uid="{00000000-0005-0000-0000-0000F4050000}"/>
    <cellStyle name="Normal 119 2 5" xfId="1925" xr:uid="{00000000-0005-0000-0000-0000F5050000}"/>
    <cellStyle name="Normal 119 2 6" xfId="1926" xr:uid="{00000000-0005-0000-0000-0000F6050000}"/>
    <cellStyle name="Normal 119 3" xfId="1927" xr:uid="{00000000-0005-0000-0000-0000F7050000}"/>
    <cellStyle name="Normal 119 3 2" xfId="1928" xr:uid="{00000000-0005-0000-0000-0000F8050000}"/>
    <cellStyle name="Normal 119 3 2 2" xfId="1929" xr:uid="{00000000-0005-0000-0000-0000F9050000}"/>
    <cellStyle name="Normal 119 3 2 3" xfId="1930" xr:uid="{00000000-0005-0000-0000-0000FA050000}"/>
    <cellStyle name="Normal 119 3 2 4" xfId="1931" xr:uid="{00000000-0005-0000-0000-0000FB050000}"/>
    <cellStyle name="Normal 119 3 2 5" xfId="1932" xr:uid="{00000000-0005-0000-0000-0000FC050000}"/>
    <cellStyle name="Normal 119 3 3" xfId="1933" xr:uid="{00000000-0005-0000-0000-0000FD050000}"/>
    <cellStyle name="Normal 119 3 4" xfId="1934" xr:uid="{00000000-0005-0000-0000-0000FE050000}"/>
    <cellStyle name="Normal 119 3 5" xfId="1935" xr:uid="{00000000-0005-0000-0000-0000FF050000}"/>
    <cellStyle name="Normal 119 3 6" xfId="1936" xr:uid="{00000000-0005-0000-0000-000000060000}"/>
    <cellStyle name="Normal 119 4" xfId="1937" xr:uid="{00000000-0005-0000-0000-000001060000}"/>
    <cellStyle name="Normal 119 4 2" xfId="1938" xr:uid="{00000000-0005-0000-0000-000002060000}"/>
    <cellStyle name="Normal 119 4 2 2" xfId="1939" xr:uid="{00000000-0005-0000-0000-000003060000}"/>
    <cellStyle name="Normal 119 4 2 3" xfId="1940" xr:uid="{00000000-0005-0000-0000-000004060000}"/>
    <cellStyle name="Normal 119 4 2 4" xfId="1941" xr:uid="{00000000-0005-0000-0000-000005060000}"/>
    <cellStyle name="Normal 119 4 2 5" xfId="1942" xr:uid="{00000000-0005-0000-0000-000006060000}"/>
    <cellStyle name="Normal 119 4 3" xfId="1943" xr:uid="{00000000-0005-0000-0000-000007060000}"/>
    <cellStyle name="Normal 119 4 4" xfId="1944" xr:uid="{00000000-0005-0000-0000-000008060000}"/>
    <cellStyle name="Normal 119 4 5" xfId="1945" xr:uid="{00000000-0005-0000-0000-000009060000}"/>
    <cellStyle name="Normal 119 4 6" xfId="1946" xr:uid="{00000000-0005-0000-0000-00000A060000}"/>
    <cellStyle name="Normal 119 5" xfId="1947" xr:uid="{00000000-0005-0000-0000-00000B060000}"/>
    <cellStyle name="Normal 119 5 2" xfId="1948" xr:uid="{00000000-0005-0000-0000-00000C060000}"/>
    <cellStyle name="Normal 119 5 2 2" xfId="1949" xr:uid="{00000000-0005-0000-0000-00000D060000}"/>
    <cellStyle name="Normal 119 5 2 3" xfId="1950" xr:uid="{00000000-0005-0000-0000-00000E060000}"/>
    <cellStyle name="Normal 119 5 2 4" xfId="1951" xr:uid="{00000000-0005-0000-0000-00000F060000}"/>
    <cellStyle name="Normal 119 5 2 5" xfId="1952" xr:uid="{00000000-0005-0000-0000-000010060000}"/>
    <cellStyle name="Normal 119 5 3" xfId="1953" xr:uid="{00000000-0005-0000-0000-000011060000}"/>
    <cellStyle name="Normal 119 5 4" xfId="1954" xr:uid="{00000000-0005-0000-0000-000012060000}"/>
    <cellStyle name="Normal 119 5 5" xfId="1955" xr:uid="{00000000-0005-0000-0000-000013060000}"/>
    <cellStyle name="Normal 119 5 6" xfId="1956" xr:uid="{00000000-0005-0000-0000-000014060000}"/>
    <cellStyle name="Normal 119 6" xfId="1957" xr:uid="{00000000-0005-0000-0000-000015060000}"/>
    <cellStyle name="Normal 119 7" xfId="1958" xr:uid="{00000000-0005-0000-0000-000016060000}"/>
    <cellStyle name="Normal 119 8" xfId="1959" xr:uid="{00000000-0005-0000-0000-000017060000}"/>
    <cellStyle name="Normal 119 9" xfId="1960" xr:uid="{00000000-0005-0000-0000-000018060000}"/>
    <cellStyle name="Normal 12" xfId="119" xr:uid="{00000000-0005-0000-0000-000019060000}"/>
    <cellStyle name="Normal 12 10" xfId="6846" xr:uid="{00000000-0005-0000-0000-0000C11A0000}"/>
    <cellStyle name="Normal 12 2" xfId="120" xr:uid="{00000000-0005-0000-0000-00001A060000}"/>
    <cellStyle name="Normal 12 2 2" xfId="121" xr:uid="{00000000-0005-0000-0000-00001B060000}"/>
    <cellStyle name="Normal 12 2 2 2" xfId="1961" xr:uid="{00000000-0005-0000-0000-00001C060000}"/>
    <cellStyle name="Normal 12 2 2 2 2" xfId="1962" xr:uid="{00000000-0005-0000-0000-00001D060000}"/>
    <cellStyle name="Normal 12 2 2 2 3" xfId="1963" xr:uid="{00000000-0005-0000-0000-00001E060000}"/>
    <cellStyle name="Normal 12 2 2 2 4" xfId="1964" xr:uid="{00000000-0005-0000-0000-00001F060000}"/>
    <cellStyle name="Normal 12 2 2 2 5" xfId="1965" xr:uid="{00000000-0005-0000-0000-000020060000}"/>
    <cellStyle name="Normal 12 2 2 3" xfId="1966" xr:uid="{00000000-0005-0000-0000-000021060000}"/>
    <cellStyle name="Normal 12 2 2 4" xfId="1967" xr:uid="{00000000-0005-0000-0000-000022060000}"/>
    <cellStyle name="Normal 12 2 2 5" xfId="1968" xr:uid="{00000000-0005-0000-0000-000023060000}"/>
    <cellStyle name="Normal 12 2 2 6" xfId="1969" xr:uid="{00000000-0005-0000-0000-000024060000}"/>
    <cellStyle name="Normal 12 2 3" xfId="1970" xr:uid="{00000000-0005-0000-0000-000025060000}"/>
    <cellStyle name="Normal 12 2 3 2" xfId="1971" xr:uid="{00000000-0005-0000-0000-000026060000}"/>
    <cellStyle name="Normal 12 2 3 2 2" xfId="1972" xr:uid="{00000000-0005-0000-0000-000027060000}"/>
    <cellStyle name="Normal 12 2 3 2 3" xfId="1973" xr:uid="{00000000-0005-0000-0000-000028060000}"/>
    <cellStyle name="Normal 12 2 3 2 4" xfId="1974" xr:uid="{00000000-0005-0000-0000-000029060000}"/>
    <cellStyle name="Normal 12 2 3 2 5" xfId="1975" xr:uid="{00000000-0005-0000-0000-00002A060000}"/>
    <cellStyle name="Normal 12 2 3 3" xfId="1976" xr:uid="{00000000-0005-0000-0000-00002B060000}"/>
    <cellStyle name="Normal 12 2 3 4" xfId="1977" xr:uid="{00000000-0005-0000-0000-00002C060000}"/>
    <cellStyle name="Normal 12 2 3 5" xfId="1978" xr:uid="{00000000-0005-0000-0000-00002D060000}"/>
    <cellStyle name="Normal 12 2 3 6" xfId="1979" xr:uid="{00000000-0005-0000-0000-00002E060000}"/>
    <cellStyle name="Normal 12 2 4" xfId="1980" xr:uid="{00000000-0005-0000-0000-00002F060000}"/>
    <cellStyle name="Normal 12 2 4 2" xfId="1981" xr:uid="{00000000-0005-0000-0000-000030060000}"/>
    <cellStyle name="Normal 12 2 4 3" xfId="1982" xr:uid="{00000000-0005-0000-0000-000031060000}"/>
    <cellStyle name="Normal 12 2 4 4" xfId="1983" xr:uid="{00000000-0005-0000-0000-000032060000}"/>
    <cellStyle name="Normal 12 2 4 5" xfId="1984" xr:uid="{00000000-0005-0000-0000-000033060000}"/>
    <cellStyle name="Normal 12 2 5" xfId="1985" xr:uid="{00000000-0005-0000-0000-000034060000}"/>
    <cellStyle name="Normal 12 2 6" xfId="1986" xr:uid="{00000000-0005-0000-0000-000035060000}"/>
    <cellStyle name="Normal 12 2 7" xfId="1987" xr:uid="{00000000-0005-0000-0000-000036060000}"/>
    <cellStyle name="Normal 12 2 8" xfId="1988" xr:uid="{00000000-0005-0000-0000-000037060000}"/>
    <cellStyle name="Normal 12 3" xfId="122" xr:uid="{00000000-0005-0000-0000-000038060000}"/>
    <cellStyle name="Normal 12 3 2" xfId="123" xr:uid="{00000000-0005-0000-0000-000039060000}"/>
    <cellStyle name="Normal 12 3 2 2" xfId="1989" xr:uid="{00000000-0005-0000-0000-00003A060000}"/>
    <cellStyle name="Normal 12 3 2 2 2" xfId="1990" xr:uid="{00000000-0005-0000-0000-00003B060000}"/>
    <cellStyle name="Normal 12 3 2 2 3" xfId="1991" xr:uid="{00000000-0005-0000-0000-00003C060000}"/>
    <cellStyle name="Normal 12 3 2 2 4" xfId="1992" xr:uid="{00000000-0005-0000-0000-00003D060000}"/>
    <cellStyle name="Normal 12 3 2 2 5" xfId="1993" xr:uid="{00000000-0005-0000-0000-00003E060000}"/>
    <cellStyle name="Normal 12 3 2 3" xfId="1994" xr:uid="{00000000-0005-0000-0000-00003F060000}"/>
    <cellStyle name="Normal 12 3 2 4" xfId="1995" xr:uid="{00000000-0005-0000-0000-000040060000}"/>
    <cellStyle name="Normal 12 3 2 5" xfId="1996" xr:uid="{00000000-0005-0000-0000-000041060000}"/>
    <cellStyle name="Normal 12 3 2 6" xfId="1997" xr:uid="{00000000-0005-0000-0000-000042060000}"/>
    <cellStyle name="Normal 12 3 3" xfId="1998" xr:uid="{00000000-0005-0000-0000-000043060000}"/>
    <cellStyle name="Normal 12 3 3 2" xfId="1999" xr:uid="{00000000-0005-0000-0000-000044060000}"/>
    <cellStyle name="Normal 12 3 3 2 2" xfId="2000" xr:uid="{00000000-0005-0000-0000-000045060000}"/>
    <cellStyle name="Normal 12 3 3 2 3" xfId="2001" xr:uid="{00000000-0005-0000-0000-000046060000}"/>
    <cellStyle name="Normal 12 3 3 2 4" xfId="2002" xr:uid="{00000000-0005-0000-0000-000047060000}"/>
    <cellStyle name="Normal 12 3 3 2 5" xfId="2003" xr:uid="{00000000-0005-0000-0000-000048060000}"/>
    <cellStyle name="Normal 12 3 3 3" xfId="2004" xr:uid="{00000000-0005-0000-0000-000049060000}"/>
    <cellStyle name="Normal 12 3 3 4" xfId="2005" xr:uid="{00000000-0005-0000-0000-00004A060000}"/>
    <cellStyle name="Normal 12 3 3 5" xfId="2006" xr:uid="{00000000-0005-0000-0000-00004B060000}"/>
    <cellStyle name="Normal 12 3 3 6" xfId="2007" xr:uid="{00000000-0005-0000-0000-00004C060000}"/>
    <cellStyle name="Normal 12 3 4" xfId="2008" xr:uid="{00000000-0005-0000-0000-00004D060000}"/>
    <cellStyle name="Normal 12 3 4 2" xfId="2009" xr:uid="{00000000-0005-0000-0000-00004E060000}"/>
    <cellStyle name="Normal 12 3 4 3" xfId="2010" xr:uid="{00000000-0005-0000-0000-00004F060000}"/>
    <cellStyle name="Normal 12 3 4 4" xfId="2011" xr:uid="{00000000-0005-0000-0000-000050060000}"/>
    <cellStyle name="Normal 12 3 4 5" xfId="2012" xr:uid="{00000000-0005-0000-0000-000051060000}"/>
    <cellStyle name="Normal 12 3 5" xfId="2013" xr:uid="{00000000-0005-0000-0000-000052060000}"/>
    <cellStyle name="Normal 12 3 6" xfId="2014" xr:uid="{00000000-0005-0000-0000-000053060000}"/>
    <cellStyle name="Normal 12 3 7" xfId="2015" xr:uid="{00000000-0005-0000-0000-000054060000}"/>
    <cellStyle name="Normal 12 3 8" xfId="2016" xr:uid="{00000000-0005-0000-0000-000055060000}"/>
    <cellStyle name="Normal 12 4" xfId="124" xr:uid="{00000000-0005-0000-0000-000056060000}"/>
    <cellStyle name="Normal 12 4 2" xfId="2017" xr:uid="{00000000-0005-0000-0000-000057060000}"/>
    <cellStyle name="Normal 12 5" xfId="2018" xr:uid="{00000000-0005-0000-0000-000058060000}"/>
    <cellStyle name="Normal 12 6" xfId="2019" xr:uid="{00000000-0005-0000-0000-000059060000}"/>
    <cellStyle name="Normal 12 7" xfId="2020" xr:uid="{00000000-0005-0000-0000-00005A060000}"/>
    <cellStyle name="Normal 12 8" xfId="2021" xr:uid="{00000000-0005-0000-0000-00005B060000}"/>
    <cellStyle name="Normal 12 9" xfId="2022" xr:uid="{00000000-0005-0000-0000-00005C060000}"/>
    <cellStyle name="Normal 120" xfId="2023" xr:uid="{00000000-0005-0000-0000-00005D060000}"/>
    <cellStyle name="Normal 120 10" xfId="2024" xr:uid="{00000000-0005-0000-0000-00005E060000}"/>
    <cellStyle name="Normal 120 11" xfId="2025" xr:uid="{00000000-0005-0000-0000-00005F060000}"/>
    <cellStyle name="Normal 120 2" xfId="2026" xr:uid="{00000000-0005-0000-0000-000060060000}"/>
    <cellStyle name="Normal 120 2 2" xfId="2027" xr:uid="{00000000-0005-0000-0000-000061060000}"/>
    <cellStyle name="Normal 120 2 2 2" xfId="2028" xr:uid="{00000000-0005-0000-0000-000062060000}"/>
    <cellStyle name="Normal 120 2 2 3" xfId="2029" xr:uid="{00000000-0005-0000-0000-000063060000}"/>
    <cellStyle name="Normal 120 2 2 4" xfId="2030" xr:uid="{00000000-0005-0000-0000-000064060000}"/>
    <cellStyle name="Normal 120 2 2 5" xfId="2031" xr:uid="{00000000-0005-0000-0000-000065060000}"/>
    <cellStyle name="Normal 120 2 3" xfId="2032" xr:uid="{00000000-0005-0000-0000-000066060000}"/>
    <cellStyle name="Normal 120 2 4" xfId="2033" xr:uid="{00000000-0005-0000-0000-000067060000}"/>
    <cellStyle name="Normal 120 2 5" xfId="2034" xr:uid="{00000000-0005-0000-0000-000068060000}"/>
    <cellStyle name="Normal 120 2 6" xfId="2035" xr:uid="{00000000-0005-0000-0000-000069060000}"/>
    <cellStyle name="Normal 120 3" xfId="2036" xr:uid="{00000000-0005-0000-0000-00006A060000}"/>
    <cellStyle name="Normal 120 3 2" xfId="2037" xr:uid="{00000000-0005-0000-0000-00006B060000}"/>
    <cellStyle name="Normal 120 3 2 2" xfId="2038" xr:uid="{00000000-0005-0000-0000-00006C060000}"/>
    <cellStyle name="Normal 120 3 2 3" xfId="2039" xr:uid="{00000000-0005-0000-0000-00006D060000}"/>
    <cellStyle name="Normal 120 3 2 4" xfId="2040" xr:uid="{00000000-0005-0000-0000-00006E060000}"/>
    <cellStyle name="Normal 120 3 2 5" xfId="2041" xr:uid="{00000000-0005-0000-0000-00006F060000}"/>
    <cellStyle name="Normal 120 3 3" xfId="2042" xr:uid="{00000000-0005-0000-0000-000070060000}"/>
    <cellStyle name="Normal 120 3 4" xfId="2043" xr:uid="{00000000-0005-0000-0000-000071060000}"/>
    <cellStyle name="Normal 120 3 5" xfId="2044" xr:uid="{00000000-0005-0000-0000-000072060000}"/>
    <cellStyle name="Normal 120 3 6" xfId="2045" xr:uid="{00000000-0005-0000-0000-000073060000}"/>
    <cellStyle name="Normal 120 4" xfId="2046" xr:uid="{00000000-0005-0000-0000-000074060000}"/>
    <cellStyle name="Normal 120 4 2" xfId="2047" xr:uid="{00000000-0005-0000-0000-000075060000}"/>
    <cellStyle name="Normal 120 4 2 2" xfId="2048" xr:uid="{00000000-0005-0000-0000-000076060000}"/>
    <cellStyle name="Normal 120 4 2 3" xfId="2049" xr:uid="{00000000-0005-0000-0000-000077060000}"/>
    <cellStyle name="Normal 120 4 2 4" xfId="2050" xr:uid="{00000000-0005-0000-0000-000078060000}"/>
    <cellStyle name="Normal 120 4 2 5" xfId="2051" xr:uid="{00000000-0005-0000-0000-000079060000}"/>
    <cellStyle name="Normal 120 4 3" xfId="2052" xr:uid="{00000000-0005-0000-0000-00007A060000}"/>
    <cellStyle name="Normal 120 4 4" xfId="2053" xr:uid="{00000000-0005-0000-0000-00007B060000}"/>
    <cellStyle name="Normal 120 4 5" xfId="2054" xr:uid="{00000000-0005-0000-0000-00007C060000}"/>
    <cellStyle name="Normal 120 4 6" xfId="2055" xr:uid="{00000000-0005-0000-0000-00007D060000}"/>
    <cellStyle name="Normal 120 5" xfId="2056" xr:uid="{00000000-0005-0000-0000-00007E060000}"/>
    <cellStyle name="Normal 120 5 2" xfId="2057" xr:uid="{00000000-0005-0000-0000-00007F060000}"/>
    <cellStyle name="Normal 120 5 2 2" xfId="2058" xr:uid="{00000000-0005-0000-0000-000080060000}"/>
    <cellStyle name="Normal 120 5 2 3" xfId="2059" xr:uid="{00000000-0005-0000-0000-000081060000}"/>
    <cellStyle name="Normal 120 5 2 4" xfId="2060" xr:uid="{00000000-0005-0000-0000-000082060000}"/>
    <cellStyle name="Normal 120 5 2 5" xfId="2061" xr:uid="{00000000-0005-0000-0000-000083060000}"/>
    <cellStyle name="Normal 120 5 3" xfId="2062" xr:uid="{00000000-0005-0000-0000-000084060000}"/>
    <cellStyle name="Normal 120 5 4" xfId="2063" xr:uid="{00000000-0005-0000-0000-000085060000}"/>
    <cellStyle name="Normal 120 5 5" xfId="2064" xr:uid="{00000000-0005-0000-0000-000086060000}"/>
    <cellStyle name="Normal 120 5 6" xfId="2065" xr:uid="{00000000-0005-0000-0000-000087060000}"/>
    <cellStyle name="Normal 120 6" xfId="2066" xr:uid="{00000000-0005-0000-0000-000088060000}"/>
    <cellStyle name="Normal 120 6 2" xfId="2067" xr:uid="{00000000-0005-0000-0000-000089060000}"/>
    <cellStyle name="Normal 120 6 2 2" xfId="2068" xr:uid="{00000000-0005-0000-0000-00008A060000}"/>
    <cellStyle name="Normal 120 6 2 3" xfId="2069" xr:uid="{00000000-0005-0000-0000-00008B060000}"/>
    <cellStyle name="Normal 120 6 2 4" xfId="2070" xr:uid="{00000000-0005-0000-0000-00008C060000}"/>
    <cellStyle name="Normal 120 6 2 5" xfId="2071" xr:uid="{00000000-0005-0000-0000-00008D060000}"/>
    <cellStyle name="Normal 120 6 3" xfId="2072" xr:uid="{00000000-0005-0000-0000-00008E060000}"/>
    <cellStyle name="Normal 120 6 4" xfId="2073" xr:uid="{00000000-0005-0000-0000-00008F060000}"/>
    <cellStyle name="Normal 120 6 5" xfId="2074" xr:uid="{00000000-0005-0000-0000-000090060000}"/>
    <cellStyle name="Normal 120 6 6" xfId="2075" xr:uid="{00000000-0005-0000-0000-000091060000}"/>
    <cellStyle name="Normal 120 7" xfId="2076" xr:uid="{00000000-0005-0000-0000-000092060000}"/>
    <cellStyle name="Normal 120 7 2" xfId="2077" xr:uid="{00000000-0005-0000-0000-000093060000}"/>
    <cellStyle name="Normal 120 7 2 2" xfId="2078" xr:uid="{00000000-0005-0000-0000-000094060000}"/>
    <cellStyle name="Normal 120 7 2 3" xfId="2079" xr:uid="{00000000-0005-0000-0000-000095060000}"/>
    <cellStyle name="Normal 120 7 2 4" xfId="2080" xr:uid="{00000000-0005-0000-0000-000096060000}"/>
    <cellStyle name="Normal 120 7 2 5" xfId="2081" xr:uid="{00000000-0005-0000-0000-000097060000}"/>
    <cellStyle name="Normal 120 7 3" xfId="2082" xr:uid="{00000000-0005-0000-0000-000098060000}"/>
    <cellStyle name="Normal 120 7 4" xfId="2083" xr:uid="{00000000-0005-0000-0000-000099060000}"/>
    <cellStyle name="Normal 120 7 5" xfId="2084" xr:uid="{00000000-0005-0000-0000-00009A060000}"/>
    <cellStyle name="Normal 120 7 6" xfId="2085" xr:uid="{00000000-0005-0000-0000-00009B060000}"/>
    <cellStyle name="Normal 120 8" xfId="2086" xr:uid="{00000000-0005-0000-0000-00009C060000}"/>
    <cellStyle name="Normal 120 9" xfId="2087" xr:uid="{00000000-0005-0000-0000-00009D060000}"/>
    <cellStyle name="Normal 121" xfId="2088" xr:uid="{00000000-0005-0000-0000-00009E060000}"/>
    <cellStyle name="Normal 122" xfId="2089" xr:uid="{00000000-0005-0000-0000-00009F060000}"/>
    <cellStyle name="Normal 122 10" xfId="2090" xr:uid="{00000000-0005-0000-0000-0000A0060000}"/>
    <cellStyle name="Normal 122 11" xfId="2091" xr:uid="{00000000-0005-0000-0000-0000A1060000}"/>
    <cellStyle name="Normal 122 2" xfId="2092" xr:uid="{00000000-0005-0000-0000-0000A2060000}"/>
    <cellStyle name="Normal 122 2 2" xfId="2093" xr:uid="{00000000-0005-0000-0000-0000A3060000}"/>
    <cellStyle name="Normal 122 2 2 2" xfId="2094" xr:uid="{00000000-0005-0000-0000-0000A4060000}"/>
    <cellStyle name="Normal 122 2 2 3" xfId="2095" xr:uid="{00000000-0005-0000-0000-0000A5060000}"/>
    <cellStyle name="Normal 122 2 2 4" xfId="2096" xr:uid="{00000000-0005-0000-0000-0000A6060000}"/>
    <cellStyle name="Normal 122 2 2 5" xfId="2097" xr:uid="{00000000-0005-0000-0000-0000A7060000}"/>
    <cellStyle name="Normal 122 2 3" xfId="2098" xr:uid="{00000000-0005-0000-0000-0000A8060000}"/>
    <cellStyle name="Normal 122 2 4" xfId="2099" xr:uid="{00000000-0005-0000-0000-0000A9060000}"/>
    <cellStyle name="Normal 122 2 5" xfId="2100" xr:uid="{00000000-0005-0000-0000-0000AA060000}"/>
    <cellStyle name="Normal 122 2 6" xfId="2101" xr:uid="{00000000-0005-0000-0000-0000AB060000}"/>
    <cellStyle name="Normal 122 3" xfId="2102" xr:uid="{00000000-0005-0000-0000-0000AC060000}"/>
    <cellStyle name="Normal 122 3 2" xfId="2103" xr:uid="{00000000-0005-0000-0000-0000AD060000}"/>
    <cellStyle name="Normal 122 3 2 2" xfId="2104" xr:uid="{00000000-0005-0000-0000-0000AE060000}"/>
    <cellStyle name="Normal 122 3 2 3" xfId="2105" xr:uid="{00000000-0005-0000-0000-0000AF060000}"/>
    <cellStyle name="Normal 122 3 2 4" xfId="2106" xr:uid="{00000000-0005-0000-0000-0000B0060000}"/>
    <cellStyle name="Normal 122 3 2 5" xfId="2107" xr:uid="{00000000-0005-0000-0000-0000B1060000}"/>
    <cellStyle name="Normal 122 3 3" xfId="2108" xr:uid="{00000000-0005-0000-0000-0000B2060000}"/>
    <cellStyle name="Normal 122 3 4" xfId="2109" xr:uid="{00000000-0005-0000-0000-0000B3060000}"/>
    <cellStyle name="Normal 122 3 5" xfId="2110" xr:uid="{00000000-0005-0000-0000-0000B4060000}"/>
    <cellStyle name="Normal 122 3 6" xfId="2111" xr:uid="{00000000-0005-0000-0000-0000B5060000}"/>
    <cellStyle name="Normal 122 4" xfId="2112" xr:uid="{00000000-0005-0000-0000-0000B6060000}"/>
    <cellStyle name="Normal 122 4 2" xfId="2113" xr:uid="{00000000-0005-0000-0000-0000B7060000}"/>
    <cellStyle name="Normal 122 4 2 2" xfId="2114" xr:uid="{00000000-0005-0000-0000-0000B8060000}"/>
    <cellStyle name="Normal 122 4 2 3" xfId="2115" xr:uid="{00000000-0005-0000-0000-0000B9060000}"/>
    <cellStyle name="Normal 122 4 2 4" xfId="2116" xr:uid="{00000000-0005-0000-0000-0000BA060000}"/>
    <cellStyle name="Normal 122 4 2 5" xfId="2117" xr:uid="{00000000-0005-0000-0000-0000BB060000}"/>
    <cellStyle name="Normal 122 4 3" xfId="2118" xr:uid="{00000000-0005-0000-0000-0000BC060000}"/>
    <cellStyle name="Normal 122 4 4" xfId="2119" xr:uid="{00000000-0005-0000-0000-0000BD060000}"/>
    <cellStyle name="Normal 122 4 5" xfId="2120" xr:uid="{00000000-0005-0000-0000-0000BE060000}"/>
    <cellStyle name="Normal 122 4 6" xfId="2121" xr:uid="{00000000-0005-0000-0000-0000BF060000}"/>
    <cellStyle name="Normal 122 5" xfId="2122" xr:uid="{00000000-0005-0000-0000-0000C0060000}"/>
    <cellStyle name="Normal 122 5 2" xfId="2123" xr:uid="{00000000-0005-0000-0000-0000C1060000}"/>
    <cellStyle name="Normal 122 5 2 2" xfId="2124" xr:uid="{00000000-0005-0000-0000-0000C2060000}"/>
    <cellStyle name="Normal 122 5 2 3" xfId="2125" xr:uid="{00000000-0005-0000-0000-0000C3060000}"/>
    <cellStyle name="Normal 122 5 2 4" xfId="2126" xr:uid="{00000000-0005-0000-0000-0000C4060000}"/>
    <cellStyle name="Normal 122 5 2 5" xfId="2127" xr:uid="{00000000-0005-0000-0000-0000C5060000}"/>
    <cellStyle name="Normal 122 5 3" xfId="2128" xr:uid="{00000000-0005-0000-0000-0000C6060000}"/>
    <cellStyle name="Normal 122 5 4" xfId="2129" xr:uid="{00000000-0005-0000-0000-0000C7060000}"/>
    <cellStyle name="Normal 122 5 5" xfId="2130" xr:uid="{00000000-0005-0000-0000-0000C8060000}"/>
    <cellStyle name="Normal 122 5 6" xfId="2131" xr:uid="{00000000-0005-0000-0000-0000C9060000}"/>
    <cellStyle name="Normal 122 6" xfId="2132" xr:uid="{00000000-0005-0000-0000-0000CA060000}"/>
    <cellStyle name="Normal 122 6 2" xfId="2133" xr:uid="{00000000-0005-0000-0000-0000CB060000}"/>
    <cellStyle name="Normal 122 6 2 2" xfId="2134" xr:uid="{00000000-0005-0000-0000-0000CC060000}"/>
    <cellStyle name="Normal 122 6 2 3" xfId="2135" xr:uid="{00000000-0005-0000-0000-0000CD060000}"/>
    <cellStyle name="Normal 122 6 2 4" xfId="2136" xr:uid="{00000000-0005-0000-0000-0000CE060000}"/>
    <cellStyle name="Normal 122 6 2 5" xfId="2137" xr:uid="{00000000-0005-0000-0000-0000CF060000}"/>
    <cellStyle name="Normal 122 6 3" xfId="2138" xr:uid="{00000000-0005-0000-0000-0000D0060000}"/>
    <cellStyle name="Normal 122 6 4" xfId="2139" xr:uid="{00000000-0005-0000-0000-0000D1060000}"/>
    <cellStyle name="Normal 122 6 5" xfId="2140" xr:uid="{00000000-0005-0000-0000-0000D2060000}"/>
    <cellStyle name="Normal 122 6 6" xfId="2141" xr:uid="{00000000-0005-0000-0000-0000D3060000}"/>
    <cellStyle name="Normal 122 7" xfId="2142" xr:uid="{00000000-0005-0000-0000-0000D4060000}"/>
    <cellStyle name="Normal 122 7 2" xfId="2143" xr:uid="{00000000-0005-0000-0000-0000D5060000}"/>
    <cellStyle name="Normal 122 7 2 2" xfId="2144" xr:uid="{00000000-0005-0000-0000-0000D6060000}"/>
    <cellStyle name="Normal 122 7 2 3" xfId="2145" xr:uid="{00000000-0005-0000-0000-0000D7060000}"/>
    <cellStyle name="Normal 122 7 2 4" xfId="2146" xr:uid="{00000000-0005-0000-0000-0000D8060000}"/>
    <cellStyle name="Normal 122 7 2 5" xfId="2147" xr:uid="{00000000-0005-0000-0000-0000D9060000}"/>
    <cellStyle name="Normal 122 7 3" xfId="2148" xr:uid="{00000000-0005-0000-0000-0000DA060000}"/>
    <cellStyle name="Normal 122 7 4" xfId="2149" xr:uid="{00000000-0005-0000-0000-0000DB060000}"/>
    <cellStyle name="Normal 122 7 5" xfId="2150" xr:uid="{00000000-0005-0000-0000-0000DC060000}"/>
    <cellStyle name="Normal 122 7 6" xfId="2151" xr:uid="{00000000-0005-0000-0000-0000DD060000}"/>
    <cellStyle name="Normal 122 8" xfId="2152" xr:uid="{00000000-0005-0000-0000-0000DE060000}"/>
    <cellStyle name="Normal 122 9" xfId="2153" xr:uid="{00000000-0005-0000-0000-0000DF060000}"/>
    <cellStyle name="Normal 123" xfId="2154" xr:uid="{00000000-0005-0000-0000-0000E0060000}"/>
    <cellStyle name="Normal 123 2" xfId="2155" xr:uid="{00000000-0005-0000-0000-0000E1060000}"/>
    <cellStyle name="Normal 123 2 2" xfId="2156" xr:uid="{00000000-0005-0000-0000-0000E2060000}"/>
    <cellStyle name="Normal 123 2 2 2" xfId="2157" xr:uid="{00000000-0005-0000-0000-0000E3060000}"/>
    <cellStyle name="Normal 123 2 2 3" xfId="2158" xr:uid="{00000000-0005-0000-0000-0000E4060000}"/>
    <cellStyle name="Normal 123 2 2 4" xfId="2159" xr:uid="{00000000-0005-0000-0000-0000E5060000}"/>
    <cellStyle name="Normal 123 2 2 5" xfId="2160" xr:uid="{00000000-0005-0000-0000-0000E6060000}"/>
    <cellStyle name="Normal 123 2 3" xfId="2161" xr:uid="{00000000-0005-0000-0000-0000E7060000}"/>
    <cellStyle name="Normal 123 2 4" xfId="2162" xr:uid="{00000000-0005-0000-0000-0000E8060000}"/>
    <cellStyle name="Normal 123 2 5" xfId="2163" xr:uid="{00000000-0005-0000-0000-0000E9060000}"/>
    <cellStyle name="Normal 123 2 6" xfId="2164" xr:uid="{00000000-0005-0000-0000-0000EA060000}"/>
    <cellStyle name="Normal 123 3" xfId="2165" xr:uid="{00000000-0005-0000-0000-0000EB060000}"/>
    <cellStyle name="Normal 123 3 2" xfId="2166" xr:uid="{00000000-0005-0000-0000-0000EC060000}"/>
    <cellStyle name="Normal 123 3 3" xfId="2167" xr:uid="{00000000-0005-0000-0000-0000ED060000}"/>
    <cellStyle name="Normal 123 3 4" xfId="2168" xr:uid="{00000000-0005-0000-0000-0000EE060000}"/>
    <cellStyle name="Normal 123 3 5" xfId="2169" xr:uid="{00000000-0005-0000-0000-0000EF060000}"/>
    <cellStyle name="Normal 123 4" xfId="2170" xr:uid="{00000000-0005-0000-0000-0000F0060000}"/>
    <cellStyle name="Normal 123 5" xfId="2171" xr:uid="{00000000-0005-0000-0000-0000F1060000}"/>
    <cellStyle name="Normal 123 6" xfId="2172" xr:uid="{00000000-0005-0000-0000-0000F2060000}"/>
    <cellStyle name="Normal 123 7" xfId="2173" xr:uid="{00000000-0005-0000-0000-0000F3060000}"/>
    <cellStyle name="Normal 124" xfId="2174" xr:uid="{00000000-0005-0000-0000-0000F4060000}"/>
    <cellStyle name="Normal 124 2" xfId="2175" xr:uid="{00000000-0005-0000-0000-0000F5060000}"/>
    <cellStyle name="Normal 124 2 2" xfId="2176" xr:uid="{00000000-0005-0000-0000-0000F6060000}"/>
    <cellStyle name="Normal 124 2 2 2" xfId="2177" xr:uid="{00000000-0005-0000-0000-0000F7060000}"/>
    <cellStyle name="Normal 124 2 2 3" xfId="2178" xr:uid="{00000000-0005-0000-0000-0000F8060000}"/>
    <cellStyle name="Normal 124 2 2 4" xfId="2179" xr:uid="{00000000-0005-0000-0000-0000F9060000}"/>
    <cellStyle name="Normal 124 2 2 5" xfId="2180" xr:uid="{00000000-0005-0000-0000-0000FA060000}"/>
    <cellStyle name="Normal 124 2 3" xfId="2181" xr:uid="{00000000-0005-0000-0000-0000FB060000}"/>
    <cellStyle name="Normal 124 2 4" xfId="2182" xr:uid="{00000000-0005-0000-0000-0000FC060000}"/>
    <cellStyle name="Normal 124 2 5" xfId="2183" xr:uid="{00000000-0005-0000-0000-0000FD060000}"/>
    <cellStyle name="Normal 124 2 6" xfId="2184" xr:uid="{00000000-0005-0000-0000-0000FE060000}"/>
    <cellStyle name="Normal 124 3" xfId="2185" xr:uid="{00000000-0005-0000-0000-0000FF060000}"/>
    <cellStyle name="Normal 124 3 2" xfId="2186" xr:uid="{00000000-0005-0000-0000-000000070000}"/>
    <cellStyle name="Normal 124 3 3" xfId="2187" xr:uid="{00000000-0005-0000-0000-000001070000}"/>
    <cellStyle name="Normal 124 3 4" xfId="2188" xr:uid="{00000000-0005-0000-0000-000002070000}"/>
    <cellStyle name="Normal 124 3 5" xfId="2189" xr:uid="{00000000-0005-0000-0000-000003070000}"/>
    <cellStyle name="Normal 124 4" xfId="2190" xr:uid="{00000000-0005-0000-0000-000004070000}"/>
    <cellStyle name="Normal 124 5" xfId="2191" xr:uid="{00000000-0005-0000-0000-000005070000}"/>
    <cellStyle name="Normal 124 6" xfId="2192" xr:uid="{00000000-0005-0000-0000-000006070000}"/>
    <cellStyle name="Normal 124 7" xfId="2193" xr:uid="{00000000-0005-0000-0000-000007070000}"/>
    <cellStyle name="Normal 125" xfId="2194" xr:uid="{00000000-0005-0000-0000-000008070000}"/>
    <cellStyle name="Normal 126" xfId="2195" xr:uid="{00000000-0005-0000-0000-000009070000}"/>
    <cellStyle name="Normal 126 2" xfId="2196" xr:uid="{00000000-0005-0000-0000-00000A070000}"/>
    <cellStyle name="Normal 126 3" xfId="2197" xr:uid="{00000000-0005-0000-0000-00000B070000}"/>
    <cellStyle name="Normal 126 4" xfId="2198" xr:uid="{00000000-0005-0000-0000-00000C070000}"/>
    <cellStyle name="Normal 126 5" xfId="2199" xr:uid="{00000000-0005-0000-0000-00000D070000}"/>
    <cellStyle name="Normal 127" xfId="2200" xr:uid="{00000000-0005-0000-0000-00000E070000}"/>
    <cellStyle name="Normal 127 2" xfId="2201" xr:uid="{00000000-0005-0000-0000-00000F070000}"/>
    <cellStyle name="Normal 127 3" xfId="2202" xr:uid="{00000000-0005-0000-0000-000010070000}"/>
    <cellStyle name="Normal 127 4" xfId="2203" xr:uid="{00000000-0005-0000-0000-000011070000}"/>
    <cellStyle name="Normal 127 5" xfId="2204" xr:uid="{00000000-0005-0000-0000-000012070000}"/>
    <cellStyle name="Normal 128" xfId="2205" xr:uid="{00000000-0005-0000-0000-000013070000}"/>
    <cellStyle name="Normal 128 2" xfId="2206" xr:uid="{00000000-0005-0000-0000-000014070000}"/>
    <cellStyle name="Normal 128 3" xfId="2207" xr:uid="{00000000-0005-0000-0000-000015070000}"/>
    <cellStyle name="Normal 128 4" xfId="2208" xr:uid="{00000000-0005-0000-0000-000016070000}"/>
    <cellStyle name="Normal 128 5" xfId="2209" xr:uid="{00000000-0005-0000-0000-000017070000}"/>
    <cellStyle name="Normal 128 6" xfId="2210" xr:uid="{00000000-0005-0000-0000-000018070000}"/>
    <cellStyle name="Normal 129" xfId="2211" xr:uid="{00000000-0005-0000-0000-000019070000}"/>
    <cellStyle name="Normal 129 2" xfId="2212" xr:uid="{00000000-0005-0000-0000-00001A070000}"/>
    <cellStyle name="Normal 129 3" xfId="2213" xr:uid="{00000000-0005-0000-0000-00001B070000}"/>
    <cellStyle name="Normal 129 4" xfId="2214" xr:uid="{00000000-0005-0000-0000-00001C070000}"/>
    <cellStyle name="Normal 129 5" xfId="2215" xr:uid="{00000000-0005-0000-0000-00001D070000}"/>
    <cellStyle name="Normal 13" xfId="531" xr:uid="{00000000-0005-0000-0000-00001E070000}"/>
    <cellStyle name="Normal 13 2" xfId="125" xr:uid="{00000000-0005-0000-0000-00001F070000}"/>
    <cellStyle name="Normal 13 2 2" xfId="2216" xr:uid="{00000000-0005-0000-0000-000020070000}"/>
    <cellStyle name="Normal 13 2 3" xfId="2217" xr:uid="{00000000-0005-0000-0000-000021070000}"/>
    <cellStyle name="Normal 13 2 4" xfId="2218" xr:uid="{00000000-0005-0000-0000-000022070000}"/>
    <cellStyle name="Normal 13 2 5" xfId="2219" xr:uid="{00000000-0005-0000-0000-000023070000}"/>
    <cellStyle name="Normal 13 2 6" xfId="6847" xr:uid="{00000000-0005-0000-0000-0000C21A0000}"/>
    <cellStyle name="Normal 13 3" xfId="555" xr:uid="{00000000-0005-0000-0000-000024070000}"/>
    <cellStyle name="Normal 13 3 2" xfId="2220" xr:uid="{00000000-0005-0000-0000-000025070000}"/>
    <cellStyle name="Normal 13 4" xfId="2221" xr:uid="{00000000-0005-0000-0000-000026070000}"/>
    <cellStyle name="Normal 13 5" xfId="2222" xr:uid="{00000000-0005-0000-0000-000027070000}"/>
    <cellStyle name="Normal 13 6" xfId="2223" xr:uid="{00000000-0005-0000-0000-000028070000}"/>
    <cellStyle name="Normal 13 7" xfId="2224" xr:uid="{00000000-0005-0000-0000-000029070000}"/>
    <cellStyle name="Normal 13 8" xfId="2225" xr:uid="{00000000-0005-0000-0000-00002A070000}"/>
    <cellStyle name="Normal 130" xfId="2226" xr:uid="{00000000-0005-0000-0000-00002B070000}"/>
    <cellStyle name="Normal 130 2" xfId="2227" xr:uid="{00000000-0005-0000-0000-00002C070000}"/>
    <cellStyle name="Normal 130 3" xfId="2228" xr:uid="{00000000-0005-0000-0000-00002D070000}"/>
    <cellStyle name="Normal 130 4" xfId="2229" xr:uid="{00000000-0005-0000-0000-00002E070000}"/>
    <cellStyle name="Normal 130 5" xfId="2230" xr:uid="{00000000-0005-0000-0000-00002F070000}"/>
    <cellStyle name="Normal 131" xfId="2231" xr:uid="{00000000-0005-0000-0000-000030070000}"/>
    <cellStyle name="Normal 131 2" xfId="2232" xr:uid="{00000000-0005-0000-0000-000031070000}"/>
    <cellStyle name="Normal 131 2 2" xfId="2233" xr:uid="{00000000-0005-0000-0000-000032070000}"/>
    <cellStyle name="Normal 131 2 3" xfId="2234" xr:uid="{00000000-0005-0000-0000-000033070000}"/>
    <cellStyle name="Normal 131 2 4" xfId="2235" xr:uid="{00000000-0005-0000-0000-000034070000}"/>
    <cellStyle name="Normal 131 2 5" xfId="2236" xr:uid="{00000000-0005-0000-0000-000035070000}"/>
    <cellStyle name="Normal 131 3" xfId="2237" xr:uid="{00000000-0005-0000-0000-000036070000}"/>
    <cellStyle name="Normal 131 3 2" xfId="2238" xr:uid="{00000000-0005-0000-0000-000037070000}"/>
    <cellStyle name="Normal 131 3 3" xfId="2239" xr:uid="{00000000-0005-0000-0000-000038070000}"/>
    <cellStyle name="Normal 131 3 4" xfId="2240" xr:uid="{00000000-0005-0000-0000-000039070000}"/>
    <cellStyle name="Normal 131 3 5" xfId="2241" xr:uid="{00000000-0005-0000-0000-00003A070000}"/>
    <cellStyle name="Normal 131 4" xfId="2242" xr:uid="{00000000-0005-0000-0000-00003B070000}"/>
    <cellStyle name="Normal 131 4 2" xfId="2243" xr:uid="{00000000-0005-0000-0000-00003C070000}"/>
    <cellStyle name="Normal 131 4 3" xfId="2244" xr:uid="{00000000-0005-0000-0000-00003D070000}"/>
    <cellStyle name="Normal 131 4 4" xfId="2245" xr:uid="{00000000-0005-0000-0000-00003E070000}"/>
    <cellStyle name="Normal 131 4 5" xfId="2246" xr:uid="{00000000-0005-0000-0000-00003F070000}"/>
    <cellStyle name="Normal 131 5" xfId="2247" xr:uid="{00000000-0005-0000-0000-000040070000}"/>
    <cellStyle name="Normal 131 6" xfId="2248" xr:uid="{00000000-0005-0000-0000-000041070000}"/>
    <cellStyle name="Normal 131 7" xfId="2249" xr:uid="{00000000-0005-0000-0000-000042070000}"/>
    <cellStyle name="Normal 131 8" xfId="2250" xr:uid="{00000000-0005-0000-0000-000043070000}"/>
    <cellStyle name="Normal 132" xfId="2251" xr:uid="{00000000-0005-0000-0000-000044070000}"/>
    <cellStyle name="Normal 132 2" xfId="2252" xr:uid="{00000000-0005-0000-0000-000045070000}"/>
    <cellStyle name="Normal 132 2 2" xfId="2253" xr:uid="{00000000-0005-0000-0000-000046070000}"/>
    <cellStyle name="Normal 132 2 3" xfId="2254" xr:uid="{00000000-0005-0000-0000-000047070000}"/>
    <cellStyle name="Normal 132 2 4" xfId="2255" xr:uid="{00000000-0005-0000-0000-000048070000}"/>
    <cellStyle name="Normal 132 2 5" xfId="2256" xr:uid="{00000000-0005-0000-0000-000049070000}"/>
    <cellStyle name="Normal 132 3" xfId="2257" xr:uid="{00000000-0005-0000-0000-00004A070000}"/>
    <cellStyle name="Normal 132 3 2" xfId="2258" xr:uid="{00000000-0005-0000-0000-00004B070000}"/>
    <cellStyle name="Normal 132 3 3" xfId="2259" xr:uid="{00000000-0005-0000-0000-00004C070000}"/>
    <cellStyle name="Normal 132 3 4" xfId="2260" xr:uid="{00000000-0005-0000-0000-00004D070000}"/>
    <cellStyle name="Normal 132 3 5" xfId="2261" xr:uid="{00000000-0005-0000-0000-00004E070000}"/>
    <cellStyle name="Normal 132 4" xfId="2262" xr:uid="{00000000-0005-0000-0000-00004F070000}"/>
    <cellStyle name="Normal 133" xfId="2263" xr:uid="{00000000-0005-0000-0000-000050070000}"/>
    <cellStyle name="Normal 133 2" xfId="2264" xr:uid="{00000000-0005-0000-0000-000051070000}"/>
    <cellStyle name="Normal 133 2 2" xfId="2265" xr:uid="{00000000-0005-0000-0000-000052070000}"/>
    <cellStyle name="Normal 133 2 3" xfId="2266" xr:uid="{00000000-0005-0000-0000-000053070000}"/>
    <cellStyle name="Normal 133 2 4" xfId="2267" xr:uid="{00000000-0005-0000-0000-000054070000}"/>
    <cellStyle name="Normal 133 2 5" xfId="2268" xr:uid="{00000000-0005-0000-0000-000055070000}"/>
    <cellStyle name="Normal 133 3" xfId="2269" xr:uid="{00000000-0005-0000-0000-000056070000}"/>
    <cellStyle name="Normal 133 3 2" xfId="2270" xr:uid="{00000000-0005-0000-0000-000057070000}"/>
    <cellStyle name="Normal 133 3 3" xfId="2271" xr:uid="{00000000-0005-0000-0000-000058070000}"/>
    <cellStyle name="Normal 133 3 4" xfId="2272" xr:uid="{00000000-0005-0000-0000-000059070000}"/>
    <cellStyle name="Normal 133 3 5" xfId="2273" xr:uid="{00000000-0005-0000-0000-00005A070000}"/>
    <cellStyle name="Normal 133 4" xfId="2274" xr:uid="{00000000-0005-0000-0000-00005B070000}"/>
    <cellStyle name="Normal 134" xfId="2275" xr:uid="{00000000-0005-0000-0000-00005C070000}"/>
    <cellStyle name="Normal 134 2" xfId="2276" xr:uid="{00000000-0005-0000-0000-00005D070000}"/>
    <cellStyle name="Normal 134 2 2" xfId="2277" xr:uid="{00000000-0005-0000-0000-00005E070000}"/>
    <cellStyle name="Normal 134 2 3" xfId="2278" xr:uid="{00000000-0005-0000-0000-00005F070000}"/>
    <cellStyle name="Normal 134 2 4" xfId="2279" xr:uid="{00000000-0005-0000-0000-000060070000}"/>
    <cellStyle name="Normal 134 2 5" xfId="2280" xr:uid="{00000000-0005-0000-0000-000061070000}"/>
    <cellStyle name="Normal 134 3" xfId="2281" xr:uid="{00000000-0005-0000-0000-000062070000}"/>
    <cellStyle name="Normal 134 3 2" xfId="2282" xr:uid="{00000000-0005-0000-0000-000063070000}"/>
    <cellStyle name="Normal 134 3 3" xfId="2283" xr:uid="{00000000-0005-0000-0000-000064070000}"/>
    <cellStyle name="Normal 134 3 4" xfId="2284" xr:uid="{00000000-0005-0000-0000-000065070000}"/>
    <cellStyle name="Normal 134 3 5" xfId="2285" xr:uid="{00000000-0005-0000-0000-000066070000}"/>
    <cellStyle name="Normal 134 4" xfId="2286" xr:uid="{00000000-0005-0000-0000-000067070000}"/>
    <cellStyle name="Normal 135" xfId="2287" xr:uid="{00000000-0005-0000-0000-000068070000}"/>
    <cellStyle name="Normal 135 2" xfId="2288" xr:uid="{00000000-0005-0000-0000-000069070000}"/>
    <cellStyle name="Normal 135 2 2" xfId="2289" xr:uid="{00000000-0005-0000-0000-00006A070000}"/>
    <cellStyle name="Normal 135 2 3" xfId="2290" xr:uid="{00000000-0005-0000-0000-00006B070000}"/>
    <cellStyle name="Normal 135 2 4" xfId="2291" xr:uid="{00000000-0005-0000-0000-00006C070000}"/>
    <cellStyle name="Normal 135 2 5" xfId="2292" xr:uid="{00000000-0005-0000-0000-00006D070000}"/>
    <cellStyle name="Normal 135 3" xfId="2293" xr:uid="{00000000-0005-0000-0000-00006E070000}"/>
    <cellStyle name="Normal 135 3 2" xfId="2294" xr:uid="{00000000-0005-0000-0000-00006F070000}"/>
    <cellStyle name="Normal 135 3 3" xfId="2295" xr:uid="{00000000-0005-0000-0000-000070070000}"/>
    <cellStyle name="Normal 135 3 4" xfId="2296" xr:uid="{00000000-0005-0000-0000-000071070000}"/>
    <cellStyle name="Normal 135 3 5" xfId="2297" xr:uid="{00000000-0005-0000-0000-000072070000}"/>
    <cellStyle name="Normal 135 4" xfId="2298" xr:uid="{00000000-0005-0000-0000-000073070000}"/>
    <cellStyle name="Normal 136" xfId="2299" xr:uid="{00000000-0005-0000-0000-000074070000}"/>
    <cellStyle name="Normal 136 2" xfId="2300" xr:uid="{00000000-0005-0000-0000-000075070000}"/>
    <cellStyle name="Normal 136 2 2" xfId="2301" xr:uid="{00000000-0005-0000-0000-000076070000}"/>
    <cellStyle name="Normal 136 2 3" xfId="2302" xr:uid="{00000000-0005-0000-0000-000077070000}"/>
    <cellStyle name="Normal 136 2 4" xfId="2303" xr:uid="{00000000-0005-0000-0000-000078070000}"/>
    <cellStyle name="Normal 136 2 5" xfId="2304" xr:uid="{00000000-0005-0000-0000-000079070000}"/>
    <cellStyle name="Normal 136 3" xfId="2305" xr:uid="{00000000-0005-0000-0000-00007A070000}"/>
    <cellStyle name="Normal 136 3 2" xfId="2306" xr:uid="{00000000-0005-0000-0000-00007B070000}"/>
    <cellStyle name="Normal 136 3 3" xfId="2307" xr:uid="{00000000-0005-0000-0000-00007C070000}"/>
    <cellStyle name="Normal 136 3 4" xfId="2308" xr:uid="{00000000-0005-0000-0000-00007D070000}"/>
    <cellStyle name="Normal 136 3 5" xfId="2309" xr:uid="{00000000-0005-0000-0000-00007E070000}"/>
    <cellStyle name="Normal 137" xfId="2310" xr:uid="{00000000-0005-0000-0000-00007F070000}"/>
    <cellStyle name="Normal 137 2" xfId="2311" xr:uid="{00000000-0005-0000-0000-000080070000}"/>
    <cellStyle name="Normal 137 2 2" xfId="2312" xr:uid="{00000000-0005-0000-0000-000081070000}"/>
    <cellStyle name="Normal 137 2 3" xfId="2313" xr:uid="{00000000-0005-0000-0000-000082070000}"/>
    <cellStyle name="Normal 137 2 4" xfId="2314" xr:uid="{00000000-0005-0000-0000-000083070000}"/>
    <cellStyle name="Normal 137 2 5" xfId="2315" xr:uid="{00000000-0005-0000-0000-000084070000}"/>
    <cellStyle name="Normal 137 3" xfId="2316" xr:uid="{00000000-0005-0000-0000-000085070000}"/>
    <cellStyle name="Normal 137 3 2" xfId="2317" xr:uid="{00000000-0005-0000-0000-000086070000}"/>
    <cellStyle name="Normal 137 3 3" xfId="2318" xr:uid="{00000000-0005-0000-0000-000087070000}"/>
    <cellStyle name="Normal 137 3 4" xfId="2319" xr:uid="{00000000-0005-0000-0000-000088070000}"/>
    <cellStyle name="Normal 137 3 5" xfId="2320" xr:uid="{00000000-0005-0000-0000-000089070000}"/>
    <cellStyle name="Normal 137 4" xfId="2321" xr:uid="{00000000-0005-0000-0000-00008A070000}"/>
    <cellStyle name="Normal 138" xfId="2322" xr:uid="{00000000-0005-0000-0000-00008B070000}"/>
    <cellStyle name="Normal 138 2" xfId="2323" xr:uid="{00000000-0005-0000-0000-00008C070000}"/>
    <cellStyle name="Normal 138 2 2" xfId="2324" xr:uid="{00000000-0005-0000-0000-00008D070000}"/>
    <cellStyle name="Normal 138 2 3" xfId="2325" xr:uid="{00000000-0005-0000-0000-00008E070000}"/>
    <cellStyle name="Normal 138 2 4" xfId="2326" xr:uid="{00000000-0005-0000-0000-00008F070000}"/>
    <cellStyle name="Normal 138 2 5" xfId="2327" xr:uid="{00000000-0005-0000-0000-000090070000}"/>
    <cellStyle name="Normal 138 3" xfId="2328" xr:uid="{00000000-0005-0000-0000-000091070000}"/>
    <cellStyle name="Normal 138 3 2" xfId="2329" xr:uid="{00000000-0005-0000-0000-000092070000}"/>
    <cellStyle name="Normal 138 3 3" xfId="2330" xr:uid="{00000000-0005-0000-0000-000093070000}"/>
    <cellStyle name="Normal 138 3 4" xfId="2331" xr:uid="{00000000-0005-0000-0000-000094070000}"/>
    <cellStyle name="Normal 138 3 5" xfId="2332" xr:uid="{00000000-0005-0000-0000-000095070000}"/>
    <cellStyle name="Normal 138 4" xfId="2333" xr:uid="{00000000-0005-0000-0000-000096070000}"/>
    <cellStyle name="Normal 139" xfId="2334" xr:uid="{00000000-0005-0000-0000-000097070000}"/>
    <cellStyle name="Normal 139 2" xfId="2335" xr:uid="{00000000-0005-0000-0000-000098070000}"/>
    <cellStyle name="Normal 139 2 2" xfId="2336" xr:uid="{00000000-0005-0000-0000-000099070000}"/>
    <cellStyle name="Normal 139 2 3" xfId="2337" xr:uid="{00000000-0005-0000-0000-00009A070000}"/>
    <cellStyle name="Normal 139 2 4" xfId="2338" xr:uid="{00000000-0005-0000-0000-00009B070000}"/>
    <cellStyle name="Normal 139 2 5" xfId="2339" xr:uid="{00000000-0005-0000-0000-00009C070000}"/>
    <cellStyle name="Normal 139 3" xfId="2340" xr:uid="{00000000-0005-0000-0000-00009D070000}"/>
    <cellStyle name="Normal 139 3 2" xfId="2341" xr:uid="{00000000-0005-0000-0000-00009E070000}"/>
    <cellStyle name="Normal 139 3 3" xfId="2342" xr:uid="{00000000-0005-0000-0000-00009F070000}"/>
    <cellStyle name="Normal 139 3 4" xfId="2343" xr:uid="{00000000-0005-0000-0000-0000A0070000}"/>
    <cellStyle name="Normal 139 3 5" xfId="2344" xr:uid="{00000000-0005-0000-0000-0000A1070000}"/>
    <cellStyle name="Normal 139 4" xfId="2345" xr:uid="{00000000-0005-0000-0000-0000A2070000}"/>
    <cellStyle name="Normal 14" xfId="530" xr:uid="{00000000-0005-0000-0000-0000A3070000}"/>
    <cellStyle name="Normal 14 10" xfId="2346" xr:uid="{00000000-0005-0000-0000-0000A4070000}"/>
    <cellStyle name="Normal 14 2" xfId="126" xr:uid="{00000000-0005-0000-0000-0000A5070000}"/>
    <cellStyle name="Normal 14 2 10" xfId="6848" xr:uid="{00000000-0005-0000-0000-0000C31A0000}"/>
    <cellStyle name="Normal 14 2 2" xfId="2347" xr:uid="{00000000-0005-0000-0000-0000A6070000}"/>
    <cellStyle name="Normal 14 2 2 2" xfId="2348" xr:uid="{00000000-0005-0000-0000-0000A7070000}"/>
    <cellStyle name="Normal 14 2 2 2 2" xfId="2349" xr:uid="{00000000-0005-0000-0000-0000A8070000}"/>
    <cellStyle name="Normal 14 2 2 2 2 2" xfId="2350" xr:uid="{00000000-0005-0000-0000-0000A9070000}"/>
    <cellStyle name="Normal 14 2 2 2 2 3" xfId="2351" xr:uid="{00000000-0005-0000-0000-0000AA070000}"/>
    <cellStyle name="Normal 14 2 2 2 2 4" xfId="2352" xr:uid="{00000000-0005-0000-0000-0000AB070000}"/>
    <cellStyle name="Normal 14 2 2 2 2 5" xfId="2353" xr:uid="{00000000-0005-0000-0000-0000AC070000}"/>
    <cellStyle name="Normal 14 2 2 2 2 6" xfId="2354" xr:uid="{00000000-0005-0000-0000-0000AD070000}"/>
    <cellStyle name="Normal 14 2 2 2 3" xfId="2355" xr:uid="{00000000-0005-0000-0000-0000AE070000}"/>
    <cellStyle name="Normal 14 2 2 2 4" xfId="2356" xr:uid="{00000000-0005-0000-0000-0000AF070000}"/>
    <cellStyle name="Normal 14 2 2 2 5" xfId="2357" xr:uid="{00000000-0005-0000-0000-0000B0070000}"/>
    <cellStyle name="Normal 14 2 2 2 6" xfId="2358" xr:uid="{00000000-0005-0000-0000-0000B1070000}"/>
    <cellStyle name="Normal 14 2 2 2 7" xfId="2359" xr:uid="{00000000-0005-0000-0000-0000B2070000}"/>
    <cellStyle name="Normal 14 2 2 3" xfId="2360" xr:uid="{00000000-0005-0000-0000-0000B3070000}"/>
    <cellStyle name="Normal 14 2 2 3 2" xfId="2361" xr:uid="{00000000-0005-0000-0000-0000B4070000}"/>
    <cellStyle name="Normal 14 2 2 3 3" xfId="2362" xr:uid="{00000000-0005-0000-0000-0000B5070000}"/>
    <cellStyle name="Normal 14 2 2 3 4" xfId="2363" xr:uid="{00000000-0005-0000-0000-0000B6070000}"/>
    <cellStyle name="Normal 14 2 2 3 5" xfId="2364" xr:uid="{00000000-0005-0000-0000-0000B7070000}"/>
    <cellStyle name="Normal 14 2 2 3 6" xfId="2365" xr:uid="{00000000-0005-0000-0000-0000B8070000}"/>
    <cellStyle name="Normal 14 2 2 4" xfId="2366" xr:uid="{00000000-0005-0000-0000-0000B9070000}"/>
    <cellStyle name="Normal 14 2 2 5" xfId="2367" xr:uid="{00000000-0005-0000-0000-0000BA070000}"/>
    <cellStyle name="Normal 14 2 2 6" xfId="2368" xr:uid="{00000000-0005-0000-0000-0000BB070000}"/>
    <cellStyle name="Normal 14 2 2 7" xfId="2369" xr:uid="{00000000-0005-0000-0000-0000BC070000}"/>
    <cellStyle name="Normal 14 2 2 8" xfId="2370" xr:uid="{00000000-0005-0000-0000-0000BD070000}"/>
    <cellStyle name="Normal 14 2 3" xfId="2371" xr:uid="{00000000-0005-0000-0000-0000BE070000}"/>
    <cellStyle name="Normal 14 2 3 2" xfId="2372" xr:uid="{00000000-0005-0000-0000-0000BF070000}"/>
    <cellStyle name="Normal 14 2 3 2 2" xfId="2373" xr:uid="{00000000-0005-0000-0000-0000C0070000}"/>
    <cellStyle name="Normal 14 2 3 2 3" xfId="2374" xr:uid="{00000000-0005-0000-0000-0000C1070000}"/>
    <cellStyle name="Normal 14 2 3 2 4" xfId="2375" xr:uid="{00000000-0005-0000-0000-0000C2070000}"/>
    <cellStyle name="Normal 14 2 3 2 5" xfId="2376" xr:uid="{00000000-0005-0000-0000-0000C3070000}"/>
    <cellStyle name="Normal 14 2 3 2 6" xfId="2377" xr:uid="{00000000-0005-0000-0000-0000C4070000}"/>
    <cellStyle name="Normal 14 2 3 3" xfId="2378" xr:uid="{00000000-0005-0000-0000-0000C5070000}"/>
    <cellStyle name="Normal 14 2 3 4" xfId="2379" xr:uid="{00000000-0005-0000-0000-0000C6070000}"/>
    <cellStyle name="Normal 14 2 3 5" xfId="2380" xr:uid="{00000000-0005-0000-0000-0000C7070000}"/>
    <cellStyle name="Normal 14 2 3 6" xfId="2381" xr:uid="{00000000-0005-0000-0000-0000C8070000}"/>
    <cellStyle name="Normal 14 2 3 7" xfId="2382" xr:uid="{00000000-0005-0000-0000-0000C9070000}"/>
    <cellStyle name="Normal 14 2 4" xfId="2383" xr:uid="{00000000-0005-0000-0000-0000CA070000}"/>
    <cellStyle name="Normal 14 2 4 2" xfId="2384" xr:uid="{00000000-0005-0000-0000-0000CB070000}"/>
    <cellStyle name="Normal 14 2 4 3" xfId="2385" xr:uid="{00000000-0005-0000-0000-0000CC070000}"/>
    <cellStyle name="Normal 14 2 4 4" xfId="2386" xr:uid="{00000000-0005-0000-0000-0000CD070000}"/>
    <cellStyle name="Normal 14 2 4 5" xfId="2387" xr:uid="{00000000-0005-0000-0000-0000CE070000}"/>
    <cellStyle name="Normal 14 2 4 6" xfId="2388" xr:uid="{00000000-0005-0000-0000-0000CF070000}"/>
    <cellStyle name="Normal 14 2 5" xfId="2389" xr:uid="{00000000-0005-0000-0000-0000D0070000}"/>
    <cellStyle name="Normal 14 2 6" xfId="2390" xr:uid="{00000000-0005-0000-0000-0000D1070000}"/>
    <cellStyle name="Normal 14 2 7" xfId="2391" xr:uid="{00000000-0005-0000-0000-0000D2070000}"/>
    <cellStyle name="Normal 14 2 8" xfId="2392" xr:uid="{00000000-0005-0000-0000-0000D3070000}"/>
    <cellStyle name="Normal 14 2 9" xfId="2393" xr:uid="{00000000-0005-0000-0000-0000D4070000}"/>
    <cellStyle name="Normal 14 3" xfId="127" xr:uid="{00000000-0005-0000-0000-0000D5070000}"/>
    <cellStyle name="Normal 14 3 2" xfId="2394" xr:uid="{00000000-0005-0000-0000-0000D6070000}"/>
    <cellStyle name="Normal 14 3 2 2" xfId="2395" xr:uid="{00000000-0005-0000-0000-0000D7070000}"/>
    <cellStyle name="Normal 14 3 2 2 2" xfId="2396" xr:uid="{00000000-0005-0000-0000-0000D8070000}"/>
    <cellStyle name="Normal 14 3 2 2 2 2" xfId="2397" xr:uid="{00000000-0005-0000-0000-0000D9070000}"/>
    <cellStyle name="Normal 14 3 2 2 2 3" xfId="2398" xr:uid="{00000000-0005-0000-0000-0000DA070000}"/>
    <cellStyle name="Normal 14 3 2 2 2 4" xfId="2399" xr:uid="{00000000-0005-0000-0000-0000DB070000}"/>
    <cellStyle name="Normal 14 3 2 2 2 5" xfId="2400" xr:uid="{00000000-0005-0000-0000-0000DC070000}"/>
    <cellStyle name="Normal 14 3 2 2 2 6" xfId="2401" xr:uid="{00000000-0005-0000-0000-0000DD070000}"/>
    <cellStyle name="Normal 14 3 2 2 3" xfId="2402" xr:uid="{00000000-0005-0000-0000-0000DE070000}"/>
    <cellStyle name="Normal 14 3 2 2 4" xfId="2403" xr:uid="{00000000-0005-0000-0000-0000DF070000}"/>
    <cellStyle name="Normal 14 3 2 2 5" xfId="2404" xr:uid="{00000000-0005-0000-0000-0000E0070000}"/>
    <cellStyle name="Normal 14 3 2 2 6" xfId="2405" xr:uid="{00000000-0005-0000-0000-0000E1070000}"/>
    <cellStyle name="Normal 14 3 2 2 7" xfId="2406" xr:uid="{00000000-0005-0000-0000-0000E2070000}"/>
    <cellStyle name="Normal 14 3 2 3" xfId="2407" xr:uid="{00000000-0005-0000-0000-0000E3070000}"/>
    <cellStyle name="Normal 14 3 2 3 2" xfId="2408" xr:uid="{00000000-0005-0000-0000-0000E4070000}"/>
    <cellStyle name="Normal 14 3 2 3 3" xfId="2409" xr:uid="{00000000-0005-0000-0000-0000E5070000}"/>
    <cellStyle name="Normal 14 3 2 3 4" xfId="2410" xr:uid="{00000000-0005-0000-0000-0000E6070000}"/>
    <cellStyle name="Normal 14 3 2 3 5" xfId="2411" xr:uid="{00000000-0005-0000-0000-0000E7070000}"/>
    <cellStyle name="Normal 14 3 2 3 6" xfId="2412" xr:uid="{00000000-0005-0000-0000-0000E8070000}"/>
    <cellStyle name="Normal 14 3 2 4" xfId="2413" xr:uid="{00000000-0005-0000-0000-0000E9070000}"/>
    <cellStyle name="Normal 14 3 2 5" xfId="2414" xr:uid="{00000000-0005-0000-0000-0000EA070000}"/>
    <cellStyle name="Normal 14 3 2 6" xfId="2415" xr:uid="{00000000-0005-0000-0000-0000EB070000}"/>
    <cellStyle name="Normal 14 3 2 7" xfId="2416" xr:uid="{00000000-0005-0000-0000-0000EC070000}"/>
    <cellStyle name="Normal 14 3 2 8" xfId="2417" xr:uid="{00000000-0005-0000-0000-0000ED070000}"/>
    <cellStyle name="Normal 14 3 3" xfId="2418" xr:uid="{00000000-0005-0000-0000-0000EE070000}"/>
    <cellStyle name="Normal 14 3 3 2" xfId="2419" xr:uid="{00000000-0005-0000-0000-0000EF070000}"/>
    <cellStyle name="Normal 14 3 3 2 2" xfId="2420" xr:uid="{00000000-0005-0000-0000-0000F0070000}"/>
    <cellStyle name="Normal 14 3 3 2 3" xfId="2421" xr:uid="{00000000-0005-0000-0000-0000F1070000}"/>
    <cellStyle name="Normal 14 3 3 2 4" xfId="2422" xr:uid="{00000000-0005-0000-0000-0000F2070000}"/>
    <cellStyle name="Normal 14 3 3 2 5" xfId="2423" xr:uid="{00000000-0005-0000-0000-0000F3070000}"/>
    <cellStyle name="Normal 14 3 3 2 6" xfId="2424" xr:uid="{00000000-0005-0000-0000-0000F4070000}"/>
    <cellStyle name="Normal 14 3 3 3" xfId="2425" xr:uid="{00000000-0005-0000-0000-0000F5070000}"/>
    <cellStyle name="Normal 14 3 3 4" xfId="2426" xr:uid="{00000000-0005-0000-0000-0000F6070000}"/>
    <cellStyle name="Normal 14 3 3 5" xfId="2427" xr:uid="{00000000-0005-0000-0000-0000F7070000}"/>
    <cellStyle name="Normal 14 3 3 6" xfId="2428" xr:uid="{00000000-0005-0000-0000-0000F8070000}"/>
    <cellStyle name="Normal 14 3 3 7" xfId="2429" xr:uid="{00000000-0005-0000-0000-0000F9070000}"/>
    <cellStyle name="Normal 14 3 4" xfId="2430" xr:uid="{00000000-0005-0000-0000-0000FA070000}"/>
    <cellStyle name="Normal 14 3 4 2" xfId="2431" xr:uid="{00000000-0005-0000-0000-0000FB070000}"/>
    <cellStyle name="Normal 14 3 4 3" xfId="2432" xr:uid="{00000000-0005-0000-0000-0000FC070000}"/>
    <cellStyle name="Normal 14 3 4 4" xfId="2433" xr:uid="{00000000-0005-0000-0000-0000FD070000}"/>
    <cellStyle name="Normal 14 3 4 5" xfId="2434" xr:uid="{00000000-0005-0000-0000-0000FE070000}"/>
    <cellStyle name="Normal 14 3 4 6" xfId="2435" xr:uid="{00000000-0005-0000-0000-0000FF070000}"/>
    <cellStyle name="Normal 14 3 5" xfId="2436" xr:uid="{00000000-0005-0000-0000-000000080000}"/>
    <cellStyle name="Normal 14 3 6" xfId="2437" xr:uid="{00000000-0005-0000-0000-000001080000}"/>
    <cellStyle name="Normal 14 3 7" xfId="2438" xr:uid="{00000000-0005-0000-0000-000002080000}"/>
    <cellStyle name="Normal 14 3 8" xfId="2439" xr:uid="{00000000-0005-0000-0000-000003080000}"/>
    <cellStyle name="Normal 14 3 9" xfId="2440" xr:uid="{00000000-0005-0000-0000-000004080000}"/>
    <cellStyle name="Normal 14 4" xfId="128" xr:uid="{00000000-0005-0000-0000-000005080000}"/>
    <cellStyle name="Normal 14 4 2" xfId="2441" xr:uid="{00000000-0005-0000-0000-000006080000}"/>
    <cellStyle name="Normal 14 4 2 2" xfId="2442" xr:uid="{00000000-0005-0000-0000-000007080000}"/>
    <cellStyle name="Normal 14 4 2 2 2" xfId="2443" xr:uid="{00000000-0005-0000-0000-000008080000}"/>
    <cellStyle name="Normal 14 4 2 2 2 2" xfId="2444" xr:uid="{00000000-0005-0000-0000-000009080000}"/>
    <cellStyle name="Normal 14 4 2 2 2 3" xfId="2445" xr:uid="{00000000-0005-0000-0000-00000A080000}"/>
    <cellStyle name="Normal 14 4 2 2 2 4" xfId="2446" xr:uid="{00000000-0005-0000-0000-00000B080000}"/>
    <cellStyle name="Normal 14 4 2 2 2 5" xfId="2447" xr:uid="{00000000-0005-0000-0000-00000C080000}"/>
    <cellStyle name="Normal 14 4 2 2 2 6" xfId="2448" xr:uid="{00000000-0005-0000-0000-00000D080000}"/>
    <cellStyle name="Normal 14 4 2 2 3" xfId="2449" xr:uid="{00000000-0005-0000-0000-00000E080000}"/>
    <cellStyle name="Normal 14 4 2 2 4" xfId="2450" xr:uid="{00000000-0005-0000-0000-00000F080000}"/>
    <cellStyle name="Normal 14 4 2 2 5" xfId="2451" xr:uid="{00000000-0005-0000-0000-000010080000}"/>
    <cellStyle name="Normal 14 4 2 2 6" xfId="2452" xr:uid="{00000000-0005-0000-0000-000011080000}"/>
    <cellStyle name="Normal 14 4 2 2 7" xfId="2453" xr:uid="{00000000-0005-0000-0000-000012080000}"/>
    <cellStyle name="Normal 14 4 2 3" xfId="2454" xr:uid="{00000000-0005-0000-0000-000013080000}"/>
    <cellStyle name="Normal 14 4 2 3 2" xfId="2455" xr:uid="{00000000-0005-0000-0000-000014080000}"/>
    <cellStyle name="Normal 14 4 2 3 3" xfId="2456" xr:uid="{00000000-0005-0000-0000-000015080000}"/>
    <cellStyle name="Normal 14 4 2 3 4" xfId="2457" xr:uid="{00000000-0005-0000-0000-000016080000}"/>
    <cellStyle name="Normal 14 4 2 3 5" xfId="2458" xr:uid="{00000000-0005-0000-0000-000017080000}"/>
    <cellStyle name="Normal 14 4 2 3 6" xfId="2459" xr:uid="{00000000-0005-0000-0000-000018080000}"/>
    <cellStyle name="Normal 14 4 2 4" xfId="2460" xr:uid="{00000000-0005-0000-0000-000019080000}"/>
    <cellStyle name="Normal 14 4 2 5" xfId="2461" xr:uid="{00000000-0005-0000-0000-00001A080000}"/>
    <cellStyle name="Normal 14 4 2 6" xfId="2462" xr:uid="{00000000-0005-0000-0000-00001B080000}"/>
    <cellStyle name="Normal 14 4 2 7" xfId="2463" xr:uid="{00000000-0005-0000-0000-00001C080000}"/>
    <cellStyle name="Normal 14 4 2 8" xfId="2464" xr:uid="{00000000-0005-0000-0000-00001D080000}"/>
    <cellStyle name="Normal 14 4 3" xfId="2465" xr:uid="{00000000-0005-0000-0000-00001E080000}"/>
    <cellStyle name="Normal 14 4 3 2" xfId="2466" xr:uid="{00000000-0005-0000-0000-00001F080000}"/>
    <cellStyle name="Normal 14 4 3 2 2" xfId="2467" xr:uid="{00000000-0005-0000-0000-000020080000}"/>
    <cellStyle name="Normal 14 4 3 2 3" xfId="2468" xr:uid="{00000000-0005-0000-0000-000021080000}"/>
    <cellStyle name="Normal 14 4 3 2 4" xfId="2469" xr:uid="{00000000-0005-0000-0000-000022080000}"/>
    <cellStyle name="Normal 14 4 3 2 5" xfId="2470" xr:uid="{00000000-0005-0000-0000-000023080000}"/>
    <cellStyle name="Normal 14 4 3 2 6" xfId="2471" xr:uid="{00000000-0005-0000-0000-000024080000}"/>
    <cellStyle name="Normal 14 4 3 3" xfId="2472" xr:uid="{00000000-0005-0000-0000-000025080000}"/>
    <cellStyle name="Normal 14 4 3 4" xfId="2473" xr:uid="{00000000-0005-0000-0000-000026080000}"/>
    <cellStyle name="Normal 14 4 3 5" xfId="2474" xr:uid="{00000000-0005-0000-0000-000027080000}"/>
    <cellStyle name="Normal 14 4 3 6" xfId="2475" xr:uid="{00000000-0005-0000-0000-000028080000}"/>
    <cellStyle name="Normal 14 4 3 7" xfId="2476" xr:uid="{00000000-0005-0000-0000-000029080000}"/>
    <cellStyle name="Normal 14 4 4" xfId="2477" xr:uid="{00000000-0005-0000-0000-00002A080000}"/>
    <cellStyle name="Normal 14 4 4 2" xfId="2478" xr:uid="{00000000-0005-0000-0000-00002B080000}"/>
    <cellStyle name="Normal 14 4 4 3" xfId="2479" xr:uid="{00000000-0005-0000-0000-00002C080000}"/>
    <cellStyle name="Normal 14 4 4 4" xfId="2480" xr:uid="{00000000-0005-0000-0000-00002D080000}"/>
    <cellStyle name="Normal 14 4 4 5" xfId="2481" xr:uid="{00000000-0005-0000-0000-00002E080000}"/>
    <cellStyle name="Normal 14 4 4 6" xfId="2482" xr:uid="{00000000-0005-0000-0000-00002F080000}"/>
    <cellStyle name="Normal 14 4 5" xfId="2483" xr:uid="{00000000-0005-0000-0000-000030080000}"/>
    <cellStyle name="Normal 14 4 6" xfId="2484" xr:uid="{00000000-0005-0000-0000-000031080000}"/>
    <cellStyle name="Normal 14 4 7" xfId="2485" xr:uid="{00000000-0005-0000-0000-000032080000}"/>
    <cellStyle name="Normal 14 4 8" xfId="2486" xr:uid="{00000000-0005-0000-0000-000033080000}"/>
    <cellStyle name="Normal 14 4 9" xfId="2487" xr:uid="{00000000-0005-0000-0000-000034080000}"/>
    <cellStyle name="Normal 14 5" xfId="129" xr:uid="{00000000-0005-0000-0000-000035080000}"/>
    <cellStyle name="Normal 14 5 2" xfId="2488" xr:uid="{00000000-0005-0000-0000-000036080000}"/>
    <cellStyle name="Normal 14 6" xfId="554" xr:uid="{00000000-0005-0000-0000-000037080000}"/>
    <cellStyle name="Normal 14 6 2" xfId="2489" xr:uid="{00000000-0005-0000-0000-000038080000}"/>
    <cellStyle name="Normal 14 7" xfId="2490" xr:uid="{00000000-0005-0000-0000-000039080000}"/>
    <cellStyle name="Normal 14 8" xfId="2491" xr:uid="{00000000-0005-0000-0000-00003A080000}"/>
    <cellStyle name="Normal 14 9" xfId="2492" xr:uid="{00000000-0005-0000-0000-00003B080000}"/>
    <cellStyle name="Normal 140" xfId="2493" xr:uid="{00000000-0005-0000-0000-00003C080000}"/>
    <cellStyle name="Normal 140 2" xfId="2494" xr:uid="{00000000-0005-0000-0000-00003D080000}"/>
    <cellStyle name="Normal 140 2 2" xfId="2495" xr:uid="{00000000-0005-0000-0000-00003E080000}"/>
    <cellStyle name="Normal 140 2 3" xfId="2496" xr:uid="{00000000-0005-0000-0000-00003F080000}"/>
    <cellStyle name="Normal 140 2 4" xfId="2497" xr:uid="{00000000-0005-0000-0000-000040080000}"/>
    <cellStyle name="Normal 140 2 5" xfId="2498" xr:uid="{00000000-0005-0000-0000-000041080000}"/>
    <cellStyle name="Normal 140 3" xfId="2499" xr:uid="{00000000-0005-0000-0000-000042080000}"/>
    <cellStyle name="Normal 140 3 2" xfId="2500" xr:uid="{00000000-0005-0000-0000-000043080000}"/>
    <cellStyle name="Normal 140 3 3" xfId="2501" xr:uid="{00000000-0005-0000-0000-000044080000}"/>
    <cellStyle name="Normal 140 3 4" xfId="2502" xr:uid="{00000000-0005-0000-0000-000045080000}"/>
    <cellStyle name="Normal 140 3 5" xfId="2503" xr:uid="{00000000-0005-0000-0000-000046080000}"/>
    <cellStyle name="Normal 140 4" xfId="2504" xr:uid="{00000000-0005-0000-0000-000047080000}"/>
    <cellStyle name="Normal 141" xfId="2505" xr:uid="{00000000-0005-0000-0000-000048080000}"/>
    <cellStyle name="Normal 141 2" xfId="2506" xr:uid="{00000000-0005-0000-0000-000049080000}"/>
    <cellStyle name="Normal 142" xfId="2507" xr:uid="{00000000-0005-0000-0000-00004A080000}"/>
    <cellStyle name="Normal 142 2" xfId="2508" xr:uid="{00000000-0005-0000-0000-00004B080000}"/>
    <cellStyle name="Normal 143" xfId="2509" xr:uid="{00000000-0005-0000-0000-00004C080000}"/>
    <cellStyle name="Normal 143 2" xfId="2510" xr:uid="{00000000-0005-0000-0000-00004D080000}"/>
    <cellStyle name="Normal 144" xfId="2511" xr:uid="{00000000-0005-0000-0000-00004E080000}"/>
    <cellStyle name="Normal 144 2" xfId="2512" xr:uid="{00000000-0005-0000-0000-00004F080000}"/>
    <cellStyle name="Normal 144 3" xfId="2513" xr:uid="{00000000-0005-0000-0000-000050080000}"/>
    <cellStyle name="Normal 144 4" xfId="2514" xr:uid="{00000000-0005-0000-0000-000051080000}"/>
    <cellStyle name="Normal 144 5" xfId="2515" xr:uid="{00000000-0005-0000-0000-000052080000}"/>
    <cellStyle name="Normal 145" xfId="2516" xr:uid="{00000000-0005-0000-0000-000053080000}"/>
    <cellStyle name="Normal 145 2" xfId="2517" xr:uid="{00000000-0005-0000-0000-000054080000}"/>
    <cellStyle name="Normal 146" xfId="2518" xr:uid="{00000000-0005-0000-0000-000055080000}"/>
    <cellStyle name="Normal 146 2" xfId="2519" xr:uid="{00000000-0005-0000-0000-000056080000}"/>
    <cellStyle name="Normal 147" xfId="2520" xr:uid="{00000000-0005-0000-0000-000057080000}"/>
    <cellStyle name="Normal 148" xfId="2521" xr:uid="{00000000-0005-0000-0000-000058080000}"/>
    <cellStyle name="Normal 149" xfId="2522" xr:uid="{00000000-0005-0000-0000-000059080000}"/>
    <cellStyle name="Normal 15" xfId="501" xr:uid="{00000000-0005-0000-0000-00005A080000}"/>
    <cellStyle name="Normal 15 10" xfId="2523" xr:uid="{00000000-0005-0000-0000-00005B080000}"/>
    <cellStyle name="Normal 15 11" xfId="6849" xr:uid="{00000000-0005-0000-0000-0000C41A0000}"/>
    <cellStyle name="Normal 15 2" xfId="130" xr:uid="{00000000-0005-0000-0000-00005C080000}"/>
    <cellStyle name="Normal 15 2 10" xfId="6850" xr:uid="{00000000-0005-0000-0000-0000C51A0000}"/>
    <cellStyle name="Normal 15 2 2" xfId="2524" xr:uid="{00000000-0005-0000-0000-00005D080000}"/>
    <cellStyle name="Normal 15 2 2 2" xfId="2525" xr:uid="{00000000-0005-0000-0000-00005E080000}"/>
    <cellStyle name="Normal 15 2 2 2 2" xfId="2526" xr:uid="{00000000-0005-0000-0000-00005F080000}"/>
    <cellStyle name="Normal 15 2 2 2 2 2" xfId="2527" xr:uid="{00000000-0005-0000-0000-000060080000}"/>
    <cellStyle name="Normal 15 2 2 2 2 3" xfId="2528" xr:uid="{00000000-0005-0000-0000-000061080000}"/>
    <cellStyle name="Normal 15 2 2 2 2 4" xfId="2529" xr:uid="{00000000-0005-0000-0000-000062080000}"/>
    <cellStyle name="Normal 15 2 2 2 2 5" xfId="2530" xr:uid="{00000000-0005-0000-0000-000063080000}"/>
    <cellStyle name="Normal 15 2 2 2 2 6" xfId="2531" xr:uid="{00000000-0005-0000-0000-000064080000}"/>
    <cellStyle name="Normal 15 2 2 2 3" xfId="2532" xr:uid="{00000000-0005-0000-0000-000065080000}"/>
    <cellStyle name="Normal 15 2 2 2 4" xfId="2533" xr:uid="{00000000-0005-0000-0000-000066080000}"/>
    <cellStyle name="Normal 15 2 2 2 5" xfId="2534" xr:uid="{00000000-0005-0000-0000-000067080000}"/>
    <cellStyle name="Normal 15 2 2 2 6" xfId="2535" xr:uid="{00000000-0005-0000-0000-000068080000}"/>
    <cellStyle name="Normal 15 2 2 2 7" xfId="2536" xr:uid="{00000000-0005-0000-0000-000069080000}"/>
    <cellStyle name="Normal 15 2 2 3" xfId="2537" xr:uid="{00000000-0005-0000-0000-00006A080000}"/>
    <cellStyle name="Normal 15 2 2 3 2" xfId="2538" xr:uid="{00000000-0005-0000-0000-00006B080000}"/>
    <cellStyle name="Normal 15 2 2 3 3" xfId="2539" xr:uid="{00000000-0005-0000-0000-00006C080000}"/>
    <cellStyle name="Normal 15 2 2 3 4" xfId="2540" xr:uid="{00000000-0005-0000-0000-00006D080000}"/>
    <cellStyle name="Normal 15 2 2 3 5" xfId="2541" xr:uid="{00000000-0005-0000-0000-00006E080000}"/>
    <cellStyle name="Normal 15 2 2 3 6" xfId="2542" xr:uid="{00000000-0005-0000-0000-00006F080000}"/>
    <cellStyle name="Normal 15 2 2 4" xfId="2543" xr:uid="{00000000-0005-0000-0000-000070080000}"/>
    <cellStyle name="Normal 15 2 2 5" xfId="2544" xr:uid="{00000000-0005-0000-0000-000071080000}"/>
    <cellStyle name="Normal 15 2 2 6" xfId="2545" xr:uid="{00000000-0005-0000-0000-000072080000}"/>
    <cellStyle name="Normal 15 2 2 7" xfId="2546" xr:uid="{00000000-0005-0000-0000-000073080000}"/>
    <cellStyle name="Normal 15 2 2 8" xfId="2547" xr:uid="{00000000-0005-0000-0000-000074080000}"/>
    <cellStyle name="Normal 15 2 3" xfId="2548" xr:uid="{00000000-0005-0000-0000-000075080000}"/>
    <cellStyle name="Normal 15 2 3 2" xfId="2549" xr:uid="{00000000-0005-0000-0000-000076080000}"/>
    <cellStyle name="Normal 15 2 3 2 2" xfId="2550" xr:uid="{00000000-0005-0000-0000-000077080000}"/>
    <cellStyle name="Normal 15 2 3 2 3" xfId="2551" xr:uid="{00000000-0005-0000-0000-000078080000}"/>
    <cellStyle name="Normal 15 2 3 2 4" xfId="2552" xr:uid="{00000000-0005-0000-0000-000079080000}"/>
    <cellStyle name="Normal 15 2 3 2 5" xfId="2553" xr:uid="{00000000-0005-0000-0000-00007A080000}"/>
    <cellStyle name="Normal 15 2 3 2 6" xfId="2554" xr:uid="{00000000-0005-0000-0000-00007B080000}"/>
    <cellStyle name="Normal 15 2 3 3" xfId="2555" xr:uid="{00000000-0005-0000-0000-00007C080000}"/>
    <cellStyle name="Normal 15 2 3 4" xfId="2556" xr:uid="{00000000-0005-0000-0000-00007D080000}"/>
    <cellStyle name="Normal 15 2 3 5" xfId="2557" xr:uid="{00000000-0005-0000-0000-00007E080000}"/>
    <cellStyle name="Normal 15 2 3 6" xfId="2558" xr:uid="{00000000-0005-0000-0000-00007F080000}"/>
    <cellStyle name="Normal 15 2 3 7" xfId="2559" xr:uid="{00000000-0005-0000-0000-000080080000}"/>
    <cellStyle name="Normal 15 2 4" xfId="2560" xr:uid="{00000000-0005-0000-0000-000081080000}"/>
    <cellStyle name="Normal 15 2 4 2" xfId="2561" xr:uid="{00000000-0005-0000-0000-000082080000}"/>
    <cellStyle name="Normal 15 2 4 3" xfId="2562" xr:uid="{00000000-0005-0000-0000-000083080000}"/>
    <cellStyle name="Normal 15 2 4 4" xfId="2563" xr:uid="{00000000-0005-0000-0000-000084080000}"/>
    <cellStyle name="Normal 15 2 4 5" xfId="2564" xr:uid="{00000000-0005-0000-0000-000085080000}"/>
    <cellStyle name="Normal 15 2 4 6" xfId="2565" xr:uid="{00000000-0005-0000-0000-000086080000}"/>
    <cellStyle name="Normal 15 2 5" xfId="2566" xr:uid="{00000000-0005-0000-0000-000087080000}"/>
    <cellStyle name="Normal 15 2 6" xfId="2567" xr:uid="{00000000-0005-0000-0000-000088080000}"/>
    <cellStyle name="Normal 15 2 7" xfId="2568" xr:uid="{00000000-0005-0000-0000-000089080000}"/>
    <cellStyle name="Normal 15 2 8" xfId="2569" xr:uid="{00000000-0005-0000-0000-00008A080000}"/>
    <cellStyle name="Normal 15 2 9" xfId="2570" xr:uid="{00000000-0005-0000-0000-00008B080000}"/>
    <cellStyle name="Normal 15 3" xfId="131" xr:uid="{00000000-0005-0000-0000-00008C080000}"/>
    <cellStyle name="Normal 15 3 10" xfId="6851" xr:uid="{00000000-0005-0000-0000-0000C61A0000}"/>
    <cellStyle name="Normal 15 3 2" xfId="2571" xr:uid="{00000000-0005-0000-0000-00008D080000}"/>
    <cellStyle name="Normal 15 3 2 2" xfId="2572" xr:uid="{00000000-0005-0000-0000-00008E080000}"/>
    <cellStyle name="Normal 15 3 2 2 2" xfId="2573" xr:uid="{00000000-0005-0000-0000-00008F080000}"/>
    <cellStyle name="Normal 15 3 2 2 2 2" xfId="2574" xr:uid="{00000000-0005-0000-0000-000090080000}"/>
    <cellStyle name="Normal 15 3 2 2 2 3" xfId="2575" xr:uid="{00000000-0005-0000-0000-000091080000}"/>
    <cellStyle name="Normal 15 3 2 2 2 4" xfId="2576" xr:uid="{00000000-0005-0000-0000-000092080000}"/>
    <cellStyle name="Normal 15 3 2 2 2 5" xfId="2577" xr:uid="{00000000-0005-0000-0000-000093080000}"/>
    <cellStyle name="Normal 15 3 2 2 2 6" xfId="2578" xr:uid="{00000000-0005-0000-0000-000094080000}"/>
    <cellStyle name="Normal 15 3 2 2 3" xfId="2579" xr:uid="{00000000-0005-0000-0000-000095080000}"/>
    <cellStyle name="Normal 15 3 2 2 4" xfId="2580" xr:uid="{00000000-0005-0000-0000-000096080000}"/>
    <cellStyle name="Normal 15 3 2 2 5" xfId="2581" xr:uid="{00000000-0005-0000-0000-000097080000}"/>
    <cellStyle name="Normal 15 3 2 2 6" xfId="2582" xr:uid="{00000000-0005-0000-0000-000098080000}"/>
    <cellStyle name="Normal 15 3 2 2 7" xfId="2583" xr:uid="{00000000-0005-0000-0000-000099080000}"/>
    <cellStyle name="Normal 15 3 2 3" xfId="2584" xr:uid="{00000000-0005-0000-0000-00009A080000}"/>
    <cellStyle name="Normal 15 3 2 3 2" xfId="2585" xr:uid="{00000000-0005-0000-0000-00009B080000}"/>
    <cellStyle name="Normal 15 3 2 3 3" xfId="2586" xr:uid="{00000000-0005-0000-0000-00009C080000}"/>
    <cellStyle name="Normal 15 3 2 3 4" xfId="2587" xr:uid="{00000000-0005-0000-0000-00009D080000}"/>
    <cellStyle name="Normal 15 3 2 3 5" xfId="2588" xr:uid="{00000000-0005-0000-0000-00009E080000}"/>
    <cellStyle name="Normal 15 3 2 3 6" xfId="2589" xr:uid="{00000000-0005-0000-0000-00009F080000}"/>
    <cellStyle name="Normal 15 3 2 4" xfId="2590" xr:uid="{00000000-0005-0000-0000-0000A0080000}"/>
    <cellStyle name="Normal 15 3 2 5" xfId="2591" xr:uid="{00000000-0005-0000-0000-0000A1080000}"/>
    <cellStyle name="Normal 15 3 2 6" xfId="2592" xr:uid="{00000000-0005-0000-0000-0000A2080000}"/>
    <cellStyle name="Normal 15 3 2 7" xfId="2593" xr:uid="{00000000-0005-0000-0000-0000A3080000}"/>
    <cellStyle name="Normal 15 3 2 8" xfId="2594" xr:uid="{00000000-0005-0000-0000-0000A4080000}"/>
    <cellStyle name="Normal 15 3 3" xfId="2595" xr:uid="{00000000-0005-0000-0000-0000A5080000}"/>
    <cellStyle name="Normal 15 3 3 2" xfId="2596" xr:uid="{00000000-0005-0000-0000-0000A6080000}"/>
    <cellStyle name="Normal 15 3 3 2 2" xfId="2597" xr:uid="{00000000-0005-0000-0000-0000A7080000}"/>
    <cellStyle name="Normal 15 3 3 2 3" xfId="2598" xr:uid="{00000000-0005-0000-0000-0000A8080000}"/>
    <cellStyle name="Normal 15 3 3 2 4" xfId="2599" xr:uid="{00000000-0005-0000-0000-0000A9080000}"/>
    <cellStyle name="Normal 15 3 3 2 5" xfId="2600" xr:uid="{00000000-0005-0000-0000-0000AA080000}"/>
    <cellStyle name="Normal 15 3 3 2 6" xfId="2601" xr:uid="{00000000-0005-0000-0000-0000AB080000}"/>
    <cellStyle name="Normal 15 3 3 3" xfId="2602" xr:uid="{00000000-0005-0000-0000-0000AC080000}"/>
    <cellStyle name="Normal 15 3 3 4" xfId="2603" xr:uid="{00000000-0005-0000-0000-0000AD080000}"/>
    <cellStyle name="Normal 15 3 3 5" xfId="2604" xr:uid="{00000000-0005-0000-0000-0000AE080000}"/>
    <cellStyle name="Normal 15 3 3 6" xfId="2605" xr:uid="{00000000-0005-0000-0000-0000AF080000}"/>
    <cellStyle name="Normal 15 3 3 7" xfId="2606" xr:uid="{00000000-0005-0000-0000-0000B0080000}"/>
    <cellStyle name="Normal 15 3 4" xfId="2607" xr:uid="{00000000-0005-0000-0000-0000B1080000}"/>
    <cellStyle name="Normal 15 3 4 2" xfId="2608" xr:uid="{00000000-0005-0000-0000-0000B2080000}"/>
    <cellStyle name="Normal 15 3 4 3" xfId="2609" xr:uid="{00000000-0005-0000-0000-0000B3080000}"/>
    <cellStyle name="Normal 15 3 4 4" xfId="2610" xr:uid="{00000000-0005-0000-0000-0000B4080000}"/>
    <cellStyle name="Normal 15 3 4 5" xfId="2611" xr:uid="{00000000-0005-0000-0000-0000B5080000}"/>
    <cellStyle name="Normal 15 3 4 6" xfId="2612" xr:uid="{00000000-0005-0000-0000-0000B6080000}"/>
    <cellStyle name="Normal 15 3 5" xfId="2613" xr:uid="{00000000-0005-0000-0000-0000B7080000}"/>
    <cellStyle name="Normal 15 3 6" xfId="2614" xr:uid="{00000000-0005-0000-0000-0000B8080000}"/>
    <cellStyle name="Normal 15 3 7" xfId="2615" xr:uid="{00000000-0005-0000-0000-0000B9080000}"/>
    <cellStyle name="Normal 15 3 8" xfId="2616" xr:uid="{00000000-0005-0000-0000-0000BA080000}"/>
    <cellStyle name="Normal 15 3 9" xfId="2617" xr:uid="{00000000-0005-0000-0000-0000BB080000}"/>
    <cellStyle name="Normal 15 4" xfId="132" xr:uid="{00000000-0005-0000-0000-0000BC080000}"/>
    <cellStyle name="Normal 15 4 2" xfId="2618" xr:uid="{00000000-0005-0000-0000-0000BD080000}"/>
    <cellStyle name="Normal 15 4 2 2" xfId="2619" xr:uid="{00000000-0005-0000-0000-0000BE080000}"/>
    <cellStyle name="Normal 15 4 2 2 2" xfId="2620" xr:uid="{00000000-0005-0000-0000-0000BF080000}"/>
    <cellStyle name="Normal 15 4 2 2 2 2" xfId="2621" xr:uid="{00000000-0005-0000-0000-0000C0080000}"/>
    <cellStyle name="Normal 15 4 2 2 2 3" xfId="2622" xr:uid="{00000000-0005-0000-0000-0000C1080000}"/>
    <cellStyle name="Normal 15 4 2 2 2 4" xfId="2623" xr:uid="{00000000-0005-0000-0000-0000C2080000}"/>
    <cellStyle name="Normal 15 4 2 2 2 5" xfId="2624" xr:uid="{00000000-0005-0000-0000-0000C3080000}"/>
    <cellStyle name="Normal 15 4 2 2 2 6" xfId="2625" xr:uid="{00000000-0005-0000-0000-0000C4080000}"/>
    <cellStyle name="Normal 15 4 2 2 3" xfId="2626" xr:uid="{00000000-0005-0000-0000-0000C5080000}"/>
    <cellStyle name="Normal 15 4 2 2 4" xfId="2627" xr:uid="{00000000-0005-0000-0000-0000C6080000}"/>
    <cellStyle name="Normal 15 4 2 2 5" xfId="2628" xr:uid="{00000000-0005-0000-0000-0000C7080000}"/>
    <cellStyle name="Normal 15 4 2 2 6" xfId="2629" xr:uid="{00000000-0005-0000-0000-0000C8080000}"/>
    <cellStyle name="Normal 15 4 2 2 7" xfId="2630" xr:uid="{00000000-0005-0000-0000-0000C9080000}"/>
    <cellStyle name="Normal 15 4 2 3" xfId="2631" xr:uid="{00000000-0005-0000-0000-0000CA080000}"/>
    <cellStyle name="Normal 15 4 2 3 2" xfId="2632" xr:uid="{00000000-0005-0000-0000-0000CB080000}"/>
    <cellStyle name="Normal 15 4 2 3 3" xfId="2633" xr:uid="{00000000-0005-0000-0000-0000CC080000}"/>
    <cellStyle name="Normal 15 4 2 3 4" xfId="2634" xr:uid="{00000000-0005-0000-0000-0000CD080000}"/>
    <cellStyle name="Normal 15 4 2 3 5" xfId="2635" xr:uid="{00000000-0005-0000-0000-0000CE080000}"/>
    <cellStyle name="Normal 15 4 2 3 6" xfId="2636" xr:uid="{00000000-0005-0000-0000-0000CF080000}"/>
    <cellStyle name="Normal 15 4 2 4" xfId="2637" xr:uid="{00000000-0005-0000-0000-0000D0080000}"/>
    <cellStyle name="Normal 15 4 2 5" xfId="2638" xr:uid="{00000000-0005-0000-0000-0000D1080000}"/>
    <cellStyle name="Normal 15 4 2 6" xfId="2639" xr:uid="{00000000-0005-0000-0000-0000D2080000}"/>
    <cellStyle name="Normal 15 4 2 7" xfId="2640" xr:uid="{00000000-0005-0000-0000-0000D3080000}"/>
    <cellStyle name="Normal 15 4 2 8" xfId="2641" xr:uid="{00000000-0005-0000-0000-0000D4080000}"/>
    <cellStyle name="Normal 15 4 3" xfId="2642" xr:uid="{00000000-0005-0000-0000-0000D5080000}"/>
    <cellStyle name="Normal 15 4 3 2" xfId="2643" xr:uid="{00000000-0005-0000-0000-0000D6080000}"/>
    <cellStyle name="Normal 15 4 3 2 2" xfId="2644" xr:uid="{00000000-0005-0000-0000-0000D7080000}"/>
    <cellStyle name="Normal 15 4 3 2 3" xfId="2645" xr:uid="{00000000-0005-0000-0000-0000D8080000}"/>
    <cellStyle name="Normal 15 4 3 2 4" xfId="2646" xr:uid="{00000000-0005-0000-0000-0000D9080000}"/>
    <cellStyle name="Normal 15 4 3 2 5" xfId="2647" xr:uid="{00000000-0005-0000-0000-0000DA080000}"/>
    <cellStyle name="Normal 15 4 3 2 6" xfId="2648" xr:uid="{00000000-0005-0000-0000-0000DB080000}"/>
    <cellStyle name="Normal 15 4 3 3" xfId="2649" xr:uid="{00000000-0005-0000-0000-0000DC080000}"/>
    <cellStyle name="Normal 15 4 3 4" xfId="2650" xr:uid="{00000000-0005-0000-0000-0000DD080000}"/>
    <cellStyle name="Normal 15 4 3 5" xfId="2651" xr:uid="{00000000-0005-0000-0000-0000DE080000}"/>
    <cellStyle name="Normal 15 4 3 6" xfId="2652" xr:uid="{00000000-0005-0000-0000-0000DF080000}"/>
    <cellStyle name="Normal 15 4 3 7" xfId="2653" xr:uid="{00000000-0005-0000-0000-0000E0080000}"/>
    <cellStyle name="Normal 15 4 4" xfId="2654" xr:uid="{00000000-0005-0000-0000-0000E1080000}"/>
    <cellStyle name="Normal 15 4 4 2" xfId="2655" xr:uid="{00000000-0005-0000-0000-0000E2080000}"/>
    <cellStyle name="Normal 15 4 4 3" xfId="2656" xr:uid="{00000000-0005-0000-0000-0000E3080000}"/>
    <cellStyle name="Normal 15 4 4 4" xfId="2657" xr:uid="{00000000-0005-0000-0000-0000E4080000}"/>
    <cellStyle name="Normal 15 4 4 5" xfId="2658" xr:uid="{00000000-0005-0000-0000-0000E5080000}"/>
    <cellStyle name="Normal 15 4 4 6" xfId="2659" xr:uid="{00000000-0005-0000-0000-0000E6080000}"/>
    <cellStyle name="Normal 15 4 5" xfId="2660" xr:uid="{00000000-0005-0000-0000-0000E7080000}"/>
    <cellStyle name="Normal 15 4 6" xfId="2661" xr:uid="{00000000-0005-0000-0000-0000E8080000}"/>
    <cellStyle name="Normal 15 4 7" xfId="2662" xr:uid="{00000000-0005-0000-0000-0000E9080000}"/>
    <cellStyle name="Normal 15 4 8" xfId="2663" xr:uid="{00000000-0005-0000-0000-0000EA080000}"/>
    <cellStyle name="Normal 15 4 9" xfId="2664" xr:uid="{00000000-0005-0000-0000-0000EB080000}"/>
    <cellStyle name="Normal 15 5" xfId="133" xr:uid="{00000000-0005-0000-0000-0000EC080000}"/>
    <cellStyle name="Normal 15 5 2" xfId="2665" xr:uid="{00000000-0005-0000-0000-0000ED080000}"/>
    <cellStyle name="Normal 15 6" xfId="551" xr:uid="{00000000-0005-0000-0000-0000EE080000}"/>
    <cellStyle name="Normal 15 6 2" xfId="2666" xr:uid="{00000000-0005-0000-0000-0000EF080000}"/>
    <cellStyle name="Normal 15 7" xfId="2667" xr:uid="{00000000-0005-0000-0000-0000F0080000}"/>
    <cellStyle name="Normal 15 8" xfId="2668" xr:uid="{00000000-0005-0000-0000-0000F1080000}"/>
    <cellStyle name="Normal 15 9" xfId="2669" xr:uid="{00000000-0005-0000-0000-0000F2080000}"/>
    <cellStyle name="Normal 16" xfId="533" xr:uid="{00000000-0005-0000-0000-0000F3080000}"/>
    <cellStyle name="Normal 16 10" xfId="2670" xr:uid="{00000000-0005-0000-0000-0000F4080000}"/>
    <cellStyle name="Normal 16 11" xfId="6852" xr:uid="{00000000-0005-0000-0000-0000C71A0000}"/>
    <cellStyle name="Normal 16 2" xfId="134" xr:uid="{00000000-0005-0000-0000-0000F5080000}"/>
    <cellStyle name="Normal 16 2 10" xfId="6853" xr:uid="{00000000-0005-0000-0000-0000C81A0000}"/>
    <cellStyle name="Normal 16 2 2" xfId="2671" xr:uid="{00000000-0005-0000-0000-0000F6080000}"/>
    <cellStyle name="Normal 16 2 2 2" xfId="2672" xr:uid="{00000000-0005-0000-0000-0000F7080000}"/>
    <cellStyle name="Normal 16 2 2 2 2" xfId="2673" xr:uid="{00000000-0005-0000-0000-0000F8080000}"/>
    <cellStyle name="Normal 16 2 2 2 2 2" xfId="2674" xr:uid="{00000000-0005-0000-0000-0000F9080000}"/>
    <cellStyle name="Normal 16 2 2 2 2 3" xfId="2675" xr:uid="{00000000-0005-0000-0000-0000FA080000}"/>
    <cellStyle name="Normal 16 2 2 2 2 4" xfId="2676" xr:uid="{00000000-0005-0000-0000-0000FB080000}"/>
    <cellStyle name="Normal 16 2 2 2 2 5" xfId="2677" xr:uid="{00000000-0005-0000-0000-0000FC080000}"/>
    <cellStyle name="Normal 16 2 2 2 2 6" xfId="2678" xr:uid="{00000000-0005-0000-0000-0000FD080000}"/>
    <cellStyle name="Normal 16 2 2 2 3" xfId="2679" xr:uid="{00000000-0005-0000-0000-0000FE080000}"/>
    <cellStyle name="Normal 16 2 2 2 4" xfId="2680" xr:uid="{00000000-0005-0000-0000-0000FF080000}"/>
    <cellStyle name="Normal 16 2 2 2 5" xfId="2681" xr:uid="{00000000-0005-0000-0000-000000090000}"/>
    <cellStyle name="Normal 16 2 2 2 6" xfId="2682" xr:uid="{00000000-0005-0000-0000-000001090000}"/>
    <cellStyle name="Normal 16 2 2 2 7" xfId="2683" xr:uid="{00000000-0005-0000-0000-000002090000}"/>
    <cellStyle name="Normal 16 2 2 3" xfId="2684" xr:uid="{00000000-0005-0000-0000-000003090000}"/>
    <cellStyle name="Normal 16 2 2 3 2" xfId="2685" xr:uid="{00000000-0005-0000-0000-000004090000}"/>
    <cellStyle name="Normal 16 2 2 3 3" xfId="2686" xr:uid="{00000000-0005-0000-0000-000005090000}"/>
    <cellStyle name="Normal 16 2 2 3 4" xfId="2687" xr:uid="{00000000-0005-0000-0000-000006090000}"/>
    <cellStyle name="Normal 16 2 2 3 5" xfId="2688" xr:uid="{00000000-0005-0000-0000-000007090000}"/>
    <cellStyle name="Normal 16 2 2 3 6" xfId="2689" xr:uid="{00000000-0005-0000-0000-000008090000}"/>
    <cellStyle name="Normal 16 2 2 4" xfId="2690" xr:uid="{00000000-0005-0000-0000-000009090000}"/>
    <cellStyle name="Normal 16 2 2 5" xfId="2691" xr:uid="{00000000-0005-0000-0000-00000A090000}"/>
    <cellStyle name="Normal 16 2 2 6" xfId="2692" xr:uid="{00000000-0005-0000-0000-00000B090000}"/>
    <cellStyle name="Normal 16 2 2 7" xfId="2693" xr:uid="{00000000-0005-0000-0000-00000C090000}"/>
    <cellStyle name="Normal 16 2 2 8" xfId="2694" xr:uid="{00000000-0005-0000-0000-00000D090000}"/>
    <cellStyle name="Normal 16 2 3" xfId="2695" xr:uid="{00000000-0005-0000-0000-00000E090000}"/>
    <cellStyle name="Normal 16 2 3 2" xfId="2696" xr:uid="{00000000-0005-0000-0000-00000F090000}"/>
    <cellStyle name="Normal 16 2 3 2 2" xfId="2697" xr:uid="{00000000-0005-0000-0000-000010090000}"/>
    <cellStyle name="Normal 16 2 3 2 3" xfId="2698" xr:uid="{00000000-0005-0000-0000-000011090000}"/>
    <cellStyle name="Normal 16 2 3 2 4" xfId="2699" xr:uid="{00000000-0005-0000-0000-000012090000}"/>
    <cellStyle name="Normal 16 2 3 2 5" xfId="2700" xr:uid="{00000000-0005-0000-0000-000013090000}"/>
    <cellStyle name="Normal 16 2 3 2 6" xfId="2701" xr:uid="{00000000-0005-0000-0000-000014090000}"/>
    <cellStyle name="Normal 16 2 3 3" xfId="2702" xr:uid="{00000000-0005-0000-0000-000015090000}"/>
    <cellStyle name="Normal 16 2 3 4" xfId="2703" xr:uid="{00000000-0005-0000-0000-000016090000}"/>
    <cellStyle name="Normal 16 2 3 5" xfId="2704" xr:uid="{00000000-0005-0000-0000-000017090000}"/>
    <cellStyle name="Normal 16 2 3 6" xfId="2705" xr:uid="{00000000-0005-0000-0000-000018090000}"/>
    <cellStyle name="Normal 16 2 3 7" xfId="2706" xr:uid="{00000000-0005-0000-0000-000019090000}"/>
    <cellStyle name="Normal 16 2 4" xfId="2707" xr:uid="{00000000-0005-0000-0000-00001A090000}"/>
    <cellStyle name="Normal 16 2 4 2" xfId="2708" xr:uid="{00000000-0005-0000-0000-00001B090000}"/>
    <cellStyle name="Normal 16 2 4 3" xfId="2709" xr:uid="{00000000-0005-0000-0000-00001C090000}"/>
    <cellStyle name="Normal 16 2 4 4" xfId="2710" xr:uid="{00000000-0005-0000-0000-00001D090000}"/>
    <cellStyle name="Normal 16 2 4 5" xfId="2711" xr:uid="{00000000-0005-0000-0000-00001E090000}"/>
    <cellStyle name="Normal 16 2 4 6" xfId="2712" xr:uid="{00000000-0005-0000-0000-00001F090000}"/>
    <cellStyle name="Normal 16 2 5" xfId="2713" xr:uid="{00000000-0005-0000-0000-000020090000}"/>
    <cellStyle name="Normal 16 2 6" xfId="2714" xr:uid="{00000000-0005-0000-0000-000021090000}"/>
    <cellStyle name="Normal 16 2 7" xfId="2715" xr:uid="{00000000-0005-0000-0000-000022090000}"/>
    <cellStyle name="Normal 16 2 8" xfId="2716" xr:uid="{00000000-0005-0000-0000-000023090000}"/>
    <cellStyle name="Normal 16 2 9" xfId="2717" xr:uid="{00000000-0005-0000-0000-000024090000}"/>
    <cellStyle name="Normal 16 3" xfId="135" xr:uid="{00000000-0005-0000-0000-000025090000}"/>
    <cellStyle name="Normal 16 3 2" xfId="2718" xr:uid="{00000000-0005-0000-0000-000026090000}"/>
    <cellStyle name="Normal 16 3 2 2" xfId="2719" xr:uid="{00000000-0005-0000-0000-000027090000}"/>
    <cellStyle name="Normal 16 3 2 2 2" xfId="2720" xr:uid="{00000000-0005-0000-0000-000028090000}"/>
    <cellStyle name="Normal 16 3 2 2 2 2" xfId="2721" xr:uid="{00000000-0005-0000-0000-000029090000}"/>
    <cellStyle name="Normal 16 3 2 2 2 3" xfId="2722" xr:uid="{00000000-0005-0000-0000-00002A090000}"/>
    <cellStyle name="Normal 16 3 2 2 2 4" xfId="2723" xr:uid="{00000000-0005-0000-0000-00002B090000}"/>
    <cellStyle name="Normal 16 3 2 2 2 5" xfId="2724" xr:uid="{00000000-0005-0000-0000-00002C090000}"/>
    <cellStyle name="Normal 16 3 2 2 2 6" xfId="2725" xr:uid="{00000000-0005-0000-0000-00002D090000}"/>
    <cellStyle name="Normal 16 3 2 2 3" xfId="2726" xr:uid="{00000000-0005-0000-0000-00002E090000}"/>
    <cellStyle name="Normal 16 3 2 2 4" xfId="2727" xr:uid="{00000000-0005-0000-0000-00002F090000}"/>
    <cellStyle name="Normal 16 3 2 2 5" xfId="2728" xr:uid="{00000000-0005-0000-0000-000030090000}"/>
    <cellStyle name="Normal 16 3 2 2 6" xfId="2729" xr:uid="{00000000-0005-0000-0000-000031090000}"/>
    <cellStyle name="Normal 16 3 2 2 7" xfId="2730" xr:uid="{00000000-0005-0000-0000-000032090000}"/>
    <cellStyle name="Normal 16 3 2 3" xfId="2731" xr:uid="{00000000-0005-0000-0000-000033090000}"/>
    <cellStyle name="Normal 16 3 2 3 2" xfId="2732" xr:uid="{00000000-0005-0000-0000-000034090000}"/>
    <cellStyle name="Normal 16 3 2 3 3" xfId="2733" xr:uid="{00000000-0005-0000-0000-000035090000}"/>
    <cellStyle name="Normal 16 3 2 3 4" xfId="2734" xr:uid="{00000000-0005-0000-0000-000036090000}"/>
    <cellStyle name="Normal 16 3 2 3 5" xfId="2735" xr:uid="{00000000-0005-0000-0000-000037090000}"/>
    <cellStyle name="Normal 16 3 2 3 6" xfId="2736" xr:uid="{00000000-0005-0000-0000-000038090000}"/>
    <cellStyle name="Normal 16 3 2 4" xfId="2737" xr:uid="{00000000-0005-0000-0000-000039090000}"/>
    <cellStyle name="Normal 16 3 2 5" xfId="2738" xr:uid="{00000000-0005-0000-0000-00003A090000}"/>
    <cellStyle name="Normal 16 3 2 6" xfId="2739" xr:uid="{00000000-0005-0000-0000-00003B090000}"/>
    <cellStyle name="Normal 16 3 2 7" xfId="2740" xr:uid="{00000000-0005-0000-0000-00003C090000}"/>
    <cellStyle name="Normal 16 3 2 8" xfId="2741" xr:uid="{00000000-0005-0000-0000-00003D090000}"/>
    <cellStyle name="Normal 16 3 3" xfId="2742" xr:uid="{00000000-0005-0000-0000-00003E090000}"/>
    <cellStyle name="Normal 16 3 3 2" xfId="2743" xr:uid="{00000000-0005-0000-0000-00003F090000}"/>
    <cellStyle name="Normal 16 3 3 2 2" xfId="2744" xr:uid="{00000000-0005-0000-0000-000040090000}"/>
    <cellStyle name="Normal 16 3 3 2 3" xfId="2745" xr:uid="{00000000-0005-0000-0000-000041090000}"/>
    <cellStyle name="Normal 16 3 3 2 4" xfId="2746" xr:uid="{00000000-0005-0000-0000-000042090000}"/>
    <cellStyle name="Normal 16 3 3 2 5" xfId="2747" xr:uid="{00000000-0005-0000-0000-000043090000}"/>
    <cellStyle name="Normal 16 3 3 2 6" xfId="2748" xr:uid="{00000000-0005-0000-0000-000044090000}"/>
    <cellStyle name="Normal 16 3 3 3" xfId="2749" xr:uid="{00000000-0005-0000-0000-000045090000}"/>
    <cellStyle name="Normal 16 3 3 4" xfId="2750" xr:uid="{00000000-0005-0000-0000-000046090000}"/>
    <cellStyle name="Normal 16 3 3 5" xfId="2751" xr:uid="{00000000-0005-0000-0000-000047090000}"/>
    <cellStyle name="Normal 16 3 3 6" xfId="2752" xr:uid="{00000000-0005-0000-0000-000048090000}"/>
    <cellStyle name="Normal 16 3 3 7" xfId="2753" xr:uid="{00000000-0005-0000-0000-000049090000}"/>
    <cellStyle name="Normal 16 3 4" xfId="2754" xr:uid="{00000000-0005-0000-0000-00004A090000}"/>
    <cellStyle name="Normal 16 3 4 2" xfId="2755" xr:uid="{00000000-0005-0000-0000-00004B090000}"/>
    <cellStyle name="Normal 16 3 4 3" xfId="2756" xr:uid="{00000000-0005-0000-0000-00004C090000}"/>
    <cellStyle name="Normal 16 3 4 4" xfId="2757" xr:uid="{00000000-0005-0000-0000-00004D090000}"/>
    <cellStyle name="Normal 16 3 4 5" xfId="2758" xr:uid="{00000000-0005-0000-0000-00004E090000}"/>
    <cellStyle name="Normal 16 3 4 6" xfId="2759" xr:uid="{00000000-0005-0000-0000-00004F090000}"/>
    <cellStyle name="Normal 16 3 5" xfId="2760" xr:uid="{00000000-0005-0000-0000-000050090000}"/>
    <cellStyle name="Normal 16 3 6" xfId="2761" xr:uid="{00000000-0005-0000-0000-000051090000}"/>
    <cellStyle name="Normal 16 3 7" xfId="2762" xr:uid="{00000000-0005-0000-0000-000052090000}"/>
    <cellStyle name="Normal 16 3 8" xfId="2763" xr:uid="{00000000-0005-0000-0000-000053090000}"/>
    <cellStyle name="Normal 16 3 9" xfId="2764" xr:uid="{00000000-0005-0000-0000-000054090000}"/>
    <cellStyle name="Normal 16 4" xfId="136" xr:uid="{00000000-0005-0000-0000-000055090000}"/>
    <cellStyle name="Normal 16 4 2" xfId="2765" xr:uid="{00000000-0005-0000-0000-000056090000}"/>
    <cellStyle name="Normal 16 4 2 2" xfId="2766" xr:uid="{00000000-0005-0000-0000-000057090000}"/>
    <cellStyle name="Normal 16 4 2 2 2" xfId="2767" xr:uid="{00000000-0005-0000-0000-000058090000}"/>
    <cellStyle name="Normal 16 4 2 2 2 2" xfId="2768" xr:uid="{00000000-0005-0000-0000-000059090000}"/>
    <cellStyle name="Normal 16 4 2 2 2 3" xfId="2769" xr:uid="{00000000-0005-0000-0000-00005A090000}"/>
    <cellStyle name="Normal 16 4 2 2 2 4" xfId="2770" xr:uid="{00000000-0005-0000-0000-00005B090000}"/>
    <cellStyle name="Normal 16 4 2 2 2 5" xfId="2771" xr:uid="{00000000-0005-0000-0000-00005C090000}"/>
    <cellStyle name="Normal 16 4 2 2 2 6" xfId="2772" xr:uid="{00000000-0005-0000-0000-00005D090000}"/>
    <cellStyle name="Normal 16 4 2 2 3" xfId="2773" xr:uid="{00000000-0005-0000-0000-00005E090000}"/>
    <cellStyle name="Normal 16 4 2 2 4" xfId="2774" xr:uid="{00000000-0005-0000-0000-00005F090000}"/>
    <cellStyle name="Normal 16 4 2 2 5" xfId="2775" xr:uid="{00000000-0005-0000-0000-000060090000}"/>
    <cellStyle name="Normal 16 4 2 2 6" xfId="2776" xr:uid="{00000000-0005-0000-0000-000061090000}"/>
    <cellStyle name="Normal 16 4 2 2 7" xfId="2777" xr:uid="{00000000-0005-0000-0000-000062090000}"/>
    <cellStyle name="Normal 16 4 2 3" xfId="2778" xr:uid="{00000000-0005-0000-0000-000063090000}"/>
    <cellStyle name="Normal 16 4 2 3 2" xfId="2779" xr:uid="{00000000-0005-0000-0000-000064090000}"/>
    <cellStyle name="Normal 16 4 2 3 3" xfId="2780" xr:uid="{00000000-0005-0000-0000-000065090000}"/>
    <cellStyle name="Normal 16 4 2 3 4" xfId="2781" xr:uid="{00000000-0005-0000-0000-000066090000}"/>
    <cellStyle name="Normal 16 4 2 3 5" xfId="2782" xr:uid="{00000000-0005-0000-0000-000067090000}"/>
    <cellStyle name="Normal 16 4 2 3 6" xfId="2783" xr:uid="{00000000-0005-0000-0000-000068090000}"/>
    <cellStyle name="Normal 16 4 2 4" xfId="2784" xr:uid="{00000000-0005-0000-0000-000069090000}"/>
    <cellStyle name="Normal 16 4 2 5" xfId="2785" xr:uid="{00000000-0005-0000-0000-00006A090000}"/>
    <cellStyle name="Normal 16 4 2 6" xfId="2786" xr:uid="{00000000-0005-0000-0000-00006B090000}"/>
    <cellStyle name="Normal 16 4 2 7" xfId="2787" xr:uid="{00000000-0005-0000-0000-00006C090000}"/>
    <cellStyle name="Normal 16 4 2 8" xfId="2788" xr:uid="{00000000-0005-0000-0000-00006D090000}"/>
    <cellStyle name="Normal 16 4 3" xfId="2789" xr:uid="{00000000-0005-0000-0000-00006E090000}"/>
    <cellStyle name="Normal 16 4 3 2" xfId="2790" xr:uid="{00000000-0005-0000-0000-00006F090000}"/>
    <cellStyle name="Normal 16 4 3 2 2" xfId="2791" xr:uid="{00000000-0005-0000-0000-000070090000}"/>
    <cellStyle name="Normal 16 4 3 2 3" xfId="2792" xr:uid="{00000000-0005-0000-0000-000071090000}"/>
    <cellStyle name="Normal 16 4 3 2 4" xfId="2793" xr:uid="{00000000-0005-0000-0000-000072090000}"/>
    <cellStyle name="Normal 16 4 3 2 5" xfId="2794" xr:uid="{00000000-0005-0000-0000-000073090000}"/>
    <cellStyle name="Normal 16 4 3 2 6" xfId="2795" xr:uid="{00000000-0005-0000-0000-000074090000}"/>
    <cellStyle name="Normal 16 4 3 3" xfId="2796" xr:uid="{00000000-0005-0000-0000-000075090000}"/>
    <cellStyle name="Normal 16 4 3 4" xfId="2797" xr:uid="{00000000-0005-0000-0000-000076090000}"/>
    <cellStyle name="Normal 16 4 3 5" xfId="2798" xr:uid="{00000000-0005-0000-0000-000077090000}"/>
    <cellStyle name="Normal 16 4 3 6" xfId="2799" xr:uid="{00000000-0005-0000-0000-000078090000}"/>
    <cellStyle name="Normal 16 4 3 7" xfId="2800" xr:uid="{00000000-0005-0000-0000-000079090000}"/>
    <cellStyle name="Normal 16 4 4" xfId="2801" xr:uid="{00000000-0005-0000-0000-00007A090000}"/>
    <cellStyle name="Normal 16 4 4 2" xfId="2802" xr:uid="{00000000-0005-0000-0000-00007B090000}"/>
    <cellStyle name="Normal 16 4 4 3" xfId="2803" xr:uid="{00000000-0005-0000-0000-00007C090000}"/>
    <cellStyle name="Normal 16 4 4 4" xfId="2804" xr:uid="{00000000-0005-0000-0000-00007D090000}"/>
    <cellStyle name="Normal 16 4 4 5" xfId="2805" xr:uid="{00000000-0005-0000-0000-00007E090000}"/>
    <cellStyle name="Normal 16 4 4 6" xfId="2806" xr:uid="{00000000-0005-0000-0000-00007F090000}"/>
    <cellStyle name="Normal 16 4 5" xfId="2807" xr:uid="{00000000-0005-0000-0000-000080090000}"/>
    <cellStyle name="Normal 16 4 6" xfId="2808" xr:uid="{00000000-0005-0000-0000-000081090000}"/>
    <cellStyle name="Normal 16 4 7" xfId="2809" xr:uid="{00000000-0005-0000-0000-000082090000}"/>
    <cellStyle name="Normal 16 4 8" xfId="2810" xr:uid="{00000000-0005-0000-0000-000083090000}"/>
    <cellStyle name="Normal 16 4 9" xfId="2811" xr:uid="{00000000-0005-0000-0000-000084090000}"/>
    <cellStyle name="Normal 16 5" xfId="137" xr:uid="{00000000-0005-0000-0000-000085090000}"/>
    <cellStyle name="Normal 16 5 2" xfId="2812" xr:uid="{00000000-0005-0000-0000-000086090000}"/>
    <cellStyle name="Normal 16 6" xfId="2813" xr:uid="{00000000-0005-0000-0000-000087090000}"/>
    <cellStyle name="Normal 16 7" xfId="2814" xr:uid="{00000000-0005-0000-0000-000088090000}"/>
    <cellStyle name="Normal 16 8" xfId="2815" xr:uid="{00000000-0005-0000-0000-000089090000}"/>
    <cellStyle name="Normal 16 9" xfId="2816" xr:uid="{00000000-0005-0000-0000-00008A090000}"/>
    <cellStyle name="Normal 17" xfId="138" xr:uid="{00000000-0005-0000-0000-00008B090000}"/>
    <cellStyle name="Normal 17 10" xfId="2817" xr:uid="{00000000-0005-0000-0000-00008C090000}"/>
    <cellStyle name="Normal 17 11" xfId="6854" xr:uid="{00000000-0005-0000-0000-0000C91A0000}"/>
    <cellStyle name="Normal 17 2" xfId="139" xr:uid="{00000000-0005-0000-0000-00008D090000}"/>
    <cellStyle name="Normal 17 2 2" xfId="2818" xr:uid="{00000000-0005-0000-0000-00008E090000}"/>
    <cellStyle name="Normal 17 2 2 2" xfId="2819" xr:uid="{00000000-0005-0000-0000-00008F090000}"/>
    <cellStyle name="Normal 17 2 2 2 2" xfId="2820" xr:uid="{00000000-0005-0000-0000-000090090000}"/>
    <cellStyle name="Normal 17 2 2 2 2 2" xfId="2821" xr:uid="{00000000-0005-0000-0000-000091090000}"/>
    <cellStyle name="Normal 17 2 2 2 2 3" xfId="2822" xr:uid="{00000000-0005-0000-0000-000092090000}"/>
    <cellStyle name="Normal 17 2 2 2 2 4" xfId="2823" xr:uid="{00000000-0005-0000-0000-000093090000}"/>
    <cellStyle name="Normal 17 2 2 2 2 5" xfId="2824" xr:uid="{00000000-0005-0000-0000-000094090000}"/>
    <cellStyle name="Normal 17 2 2 2 2 6" xfId="2825" xr:uid="{00000000-0005-0000-0000-000095090000}"/>
    <cellStyle name="Normal 17 2 2 2 3" xfId="2826" xr:uid="{00000000-0005-0000-0000-000096090000}"/>
    <cellStyle name="Normal 17 2 2 2 4" xfId="2827" xr:uid="{00000000-0005-0000-0000-000097090000}"/>
    <cellStyle name="Normal 17 2 2 2 5" xfId="2828" xr:uid="{00000000-0005-0000-0000-000098090000}"/>
    <cellStyle name="Normal 17 2 2 2 6" xfId="2829" xr:uid="{00000000-0005-0000-0000-000099090000}"/>
    <cellStyle name="Normal 17 2 2 2 7" xfId="2830" xr:uid="{00000000-0005-0000-0000-00009A090000}"/>
    <cellStyle name="Normal 17 2 2 3" xfId="2831" xr:uid="{00000000-0005-0000-0000-00009B090000}"/>
    <cellStyle name="Normal 17 2 2 3 2" xfId="2832" xr:uid="{00000000-0005-0000-0000-00009C090000}"/>
    <cellStyle name="Normal 17 2 2 3 3" xfId="2833" xr:uid="{00000000-0005-0000-0000-00009D090000}"/>
    <cellStyle name="Normal 17 2 2 3 4" xfId="2834" xr:uid="{00000000-0005-0000-0000-00009E090000}"/>
    <cellStyle name="Normal 17 2 2 3 5" xfId="2835" xr:uid="{00000000-0005-0000-0000-00009F090000}"/>
    <cellStyle name="Normal 17 2 2 3 6" xfId="2836" xr:uid="{00000000-0005-0000-0000-0000A0090000}"/>
    <cellStyle name="Normal 17 2 2 4" xfId="2837" xr:uid="{00000000-0005-0000-0000-0000A1090000}"/>
    <cellStyle name="Normal 17 2 2 5" xfId="2838" xr:uid="{00000000-0005-0000-0000-0000A2090000}"/>
    <cellStyle name="Normal 17 2 2 6" xfId="2839" xr:uid="{00000000-0005-0000-0000-0000A3090000}"/>
    <cellStyle name="Normal 17 2 2 7" xfId="2840" xr:uid="{00000000-0005-0000-0000-0000A4090000}"/>
    <cellStyle name="Normal 17 2 2 8" xfId="2841" xr:uid="{00000000-0005-0000-0000-0000A5090000}"/>
    <cellStyle name="Normal 17 2 3" xfId="2842" xr:uid="{00000000-0005-0000-0000-0000A6090000}"/>
    <cellStyle name="Normal 17 2 3 2" xfId="2843" xr:uid="{00000000-0005-0000-0000-0000A7090000}"/>
    <cellStyle name="Normal 17 2 3 2 2" xfId="2844" xr:uid="{00000000-0005-0000-0000-0000A8090000}"/>
    <cellStyle name="Normal 17 2 3 2 3" xfId="2845" xr:uid="{00000000-0005-0000-0000-0000A9090000}"/>
    <cellStyle name="Normal 17 2 3 2 4" xfId="2846" xr:uid="{00000000-0005-0000-0000-0000AA090000}"/>
    <cellStyle name="Normal 17 2 3 2 5" xfId="2847" xr:uid="{00000000-0005-0000-0000-0000AB090000}"/>
    <cellStyle name="Normal 17 2 3 2 6" xfId="2848" xr:uid="{00000000-0005-0000-0000-0000AC090000}"/>
    <cellStyle name="Normal 17 2 3 3" xfId="2849" xr:uid="{00000000-0005-0000-0000-0000AD090000}"/>
    <cellStyle name="Normal 17 2 3 4" xfId="2850" xr:uid="{00000000-0005-0000-0000-0000AE090000}"/>
    <cellStyle name="Normal 17 2 3 5" xfId="2851" xr:uid="{00000000-0005-0000-0000-0000AF090000}"/>
    <cellStyle name="Normal 17 2 3 6" xfId="2852" xr:uid="{00000000-0005-0000-0000-0000B0090000}"/>
    <cellStyle name="Normal 17 2 3 7" xfId="2853" xr:uid="{00000000-0005-0000-0000-0000B1090000}"/>
    <cellStyle name="Normal 17 2 4" xfId="2854" xr:uid="{00000000-0005-0000-0000-0000B2090000}"/>
    <cellStyle name="Normal 17 2 4 2" xfId="2855" xr:uid="{00000000-0005-0000-0000-0000B3090000}"/>
    <cellStyle name="Normal 17 2 4 3" xfId="2856" xr:uid="{00000000-0005-0000-0000-0000B4090000}"/>
    <cellStyle name="Normal 17 2 4 4" xfId="2857" xr:uid="{00000000-0005-0000-0000-0000B5090000}"/>
    <cellStyle name="Normal 17 2 4 5" xfId="2858" xr:uid="{00000000-0005-0000-0000-0000B6090000}"/>
    <cellStyle name="Normal 17 2 4 6" xfId="2859" xr:uid="{00000000-0005-0000-0000-0000B7090000}"/>
    <cellStyle name="Normal 17 2 5" xfId="2860" xr:uid="{00000000-0005-0000-0000-0000B8090000}"/>
    <cellStyle name="Normal 17 2 6" xfId="2861" xr:uid="{00000000-0005-0000-0000-0000B9090000}"/>
    <cellStyle name="Normal 17 2 7" xfId="2862" xr:uid="{00000000-0005-0000-0000-0000BA090000}"/>
    <cellStyle name="Normal 17 2 8" xfId="2863" xr:uid="{00000000-0005-0000-0000-0000BB090000}"/>
    <cellStyle name="Normal 17 2 9" xfId="2864" xr:uid="{00000000-0005-0000-0000-0000BC090000}"/>
    <cellStyle name="Normal 17 3" xfId="140" xr:uid="{00000000-0005-0000-0000-0000BD090000}"/>
    <cellStyle name="Normal 17 3 2" xfId="2865" xr:uid="{00000000-0005-0000-0000-0000BE090000}"/>
    <cellStyle name="Normal 17 3 2 2" xfId="2866" xr:uid="{00000000-0005-0000-0000-0000BF090000}"/>
    <cellStyle name="Normal 17 3 2 2 2" xfId="2867" xr:uid="{00000000-0005-0000-0000-0000C0090000}"/>
    <cellStyle name="Normal 17 3 2 2 2 2" xfId="2868" xr:uid="{00000000-0005-0000-0000-0000C1090000}"/>
    <cellStyle name="Normal 17 3 2 2 2 3" xfId="2869" xr:uid="{00000000-0005-0000-0000-0000C2090000}"/>
    <cellStyle name="Normal 17 3 2 2 2 4" xfId="2870" xr:uid="{00000000-0005-0000-0000-0000C3090000}"/>
    <cellStyle name="Normal 17 3 2 2 2 5" xfId="2871" xr:uid="{00000000-0005-0000-0000-0000C4090000}"/>
    <cellStyle name="Normal 17 3 2 2 2 6" xfId="2872" xr:uid="{00000000-0005-0000-0000-0000C5090000}"/>
    <cellStyle name="Normal 17 3 2 2 3" xfId="2873" xr:uid="{00000000-0005-0000-0000-0000C6090000}"/>
    <cellStyle name="Normal 17 3 2 2 4" xfId="2874" xr:uid="{00000000-0005-0000-0000-0000C7090000}"/>
    <cellStyle name="Normal 17 3 2 2 5" xfId="2875" xr:uid="{00000000-0005-0000-0000-0000C8090000}"/>
    <cellStyle name="Normal 17 3 2 2 6" xfId="2876" xr:uid="{00000000-0005-0000-0000-0000C9090000}"/>
    <cellStyle name="Normal 17 3 2 2 7" xfId="2877" xr:uid="{00000000-0005-0000-0000-0000CA090000}"/>
    <cellStyle name="Normal 17 3 2 3" xfId="2878" xr:uid="{00000000-0005-0000-0000-0000CB090000}"/>
    <cellStyle name="Normal 17 3 2 3 2" xfId="2879" xr:uid="{00000000-0005-0000-0000-0000CC090000}"/>
    <cellStyle name="Normal 17 3 2 3 3" xfId="2880" xr:uid="{00000000-0005-0000-0000-0000CD090000}"/>
    <cellStyle name="Normal 17 3 2 3 4" xfId="2881" xr:uid="{00000000-0005-0000-0000-0000CE090000}"/>
    <cellStyle name="Normal 17 3 2 3 5" xfId="2882" xr:uid="{00000000-0005-0000-0000-0000CF090000}"/>
    <cellStyle name="Normal 17 3 2 3 6" xfId="2883" xr:uid="{00000000-0005-0000-0000-0000D0090000}"/>
    <cellStyle name="Normal 17 3 2 4" xfId="2884" xr:uid="{00000000-0005-0000-0000-0000D1090000}"/>
    <cellStyle name="Normal 17 3 2 5" xfId="2885" xr:uid="{00000000-0005-0000-0000-0000D2090000}"/>
    <cellStyle name="Normal 17 3 2 6" xfId="2886" xr:uid="{00000000-0005-0000-0000-0000D3090000}"/>
    <cellStyle name="Normal 17 3 2 7" xfId="2887" xr:uid="{00000000-0005-0000-0000-0000D4090000}"/>
    <cellStyle name="Normal 17 3 2 8" xfId="2888" xr:uid="{00000000-0005-0000-0000-0000D5090000}"/>
    <cellStyle name="Normal 17 3 3" xfId="2889" xr:uid="{00000000-0005-0000-0000-0000D6090000}"/>
    <cellStyle name="Normal 17 3 3 2" xfId="2890" xr:uid="{00000000-0005-0000-0000-0000D7090000}"/>
    <cellStyle name="Normal 17 3 3 2 2" xfId="2891" xr:uid="{00000000-0005-0000-0000-0000D8090000}"/>
    <cellStyle name="Normal 17 3 3 2 3" xfId="2892" xr:uid="{00000000-0005-0000-0000-0000D9090000}"/>
    <cellStyle name="Normal 17 3 3 2 4" xfId="2893" xr:uid="{00000000-0005-0000-0000-0000DA090000}"/>
    <cellStyle name="Normal 17 3 3 2 5" xfId="2894" xr:uid="{00000000-0005-0000-0000-0000DB090000}"/>
    <cellStyle name="Normal 17 3 3 2 6" xfId="2895" xr:uid="{00000000-0005-0000-0000-0000DC090000}"/>
    <cellStyle name="Normal 17 3 3 3" xfId="2896" xr:uid="{00000000-0005-0000-0000-0000DD090000}"/>
    <cellStyle name="Normal 17 3 3 4" xfId="2897" xr:uid="{00000000-0005-0000-0000-0000DE090000}"/>
    <cellStyle name="Normal 17 3 3 5" xfId="2898" xr:uid="{00000000-0005-0000-0000-0000DF090000}"/>
    <cellStyle name="Normal 17 3 3 6" xfId="2899" xr:uid="{00000000-0005-0000-0000-0000E0090000}"/>
    <cellStyle name="Normal 17 3 3 7" xfId="2900" xr:uid="{00000000-0005-0000-0000-0000E1090000}"/>
    <cellStyle name="Normal 17 3 4" xfId="2901" xr:uid="{00000000-0005-0000-0000-0000E2090000}"/>
    <cellStyle name="Normal 17 3 4 2" xfId="2902" xr:uid="{00000000-0005-0000-0000-0000E3090000}"/>
    <cellStyle name="Normal 17 3 4 3" xfId="2903" xr:uid="{00000000-0005-0000-0000-0000E4090000}"/>
    <cellStyle name="Normal 17 3 4 4" xfId="2904" xr:uid="{00000000-0005-0000-0000-0000E5090000}"/>
    <cellStyle name="Normal 17 3 4 5" xfId="2905" xr:uid="{00000000-0005-0000-0000-0000E6090000}"/>
    <cellStyle name="Normal 17 3 4 6" xfId="2906" xr:uid="{00000000-0005-0000-0000-0000E7090000}"/>
    <cellStyle name="Normal 17 3 5" xfId="2907" xr:uid="{00000000-0005-0000-0000-0000E8090000}"/>
    <cellStyle name="Normal 17 3 6" xfId="2908" xr:uid="{00000000-0005-0000-0000-0000E9090000}"/>
    <cellStyle name="Normal 17 3 7" xfId="2909" xr:uid="{00000000-0005-0000-0000-0000EA090000}"/>
    <cellStyle name="Normal 17 3 8" xfId="2910" xr:uid="{00000000-0005-0000-0000-0000EB090000}"/>
    <cellStyle name="Normal 17 3 9" xfId="2911" xr:uid="{00000000-0005-0000-0000-0000EC090000}"/>
    <cellStyle name="Normal 17 4" xfId="141" xr:uid="{00000000-0005-0000-0000-0000ED090000}"/>
    <cellStyle name="Normal 17 4 2" xfId="2912" xr:uid="{00000000-0005-0000-0000-0000EE090000}"/>
    <cellStyle name="Normal 17 4 2 2" xfId="2913" xr:uid="{00000000-0005-0000-0000-0000EF090000}"/>
    <cellStyle name="Normal 17 4 2 2 2" xfId="2914" xr:uid="{00000000-0005-0000-0000-0000F0090000}"/>
    <cellStyle name="Normal 17 4 2 2 2 2" xfId="2915" xr:uid="{00000000-0005-0000-0000-0000F1090000}"/>
    <cellStyle name="Normal 17 4 2 2 2 3" xfId="2916" xr:uid="{00000000-0005-0000-0000-0000F2090000}"/>
    <cellStyle name="Normal 17 4 2 2 2 4" xfId="2917" xr:uid="{00000000-0005-0000-0000-0000F3090000}"/>
    <cellStyle name="Normal 17 4 2 2 2 5" xfId="2918" xr:uid="{00000000-0005-0000-0000-0000F4090000}"/>
    <cellStyle name="Normal 17 4 2 2 2 6" xfId="2919" xr:uid="{00000000-0005-0000-0000-0000F5090000}"/>
    <cellStyle name="Normal 17 4 2 2 3" xfId="2920" xr:uid="{00000000-0005-0000-0000-0000F6090000}"/>
    <cellStyle name="Normal 17 4 2 2 4" xfId="2921" xr:uid="{00000000-0005-0000-0000-0000F7090000}"/>
    <cellStyle name="Normal 17 4 2 2 5" xfId="2922" xr:uid="{00000000-0005-0000-0000-0000F8090000}"/>
    <cellStyle name="Normal 17 4 2 2 6" xfId="2923" xr:uid="{00000000-0005-0000-0000-0000F9090000}"/>
    <cellStyle name="Normal 17 4 2 2 7" xfId="2924" xr:uid="{00000000-0005-0000-0000-0000FA090000}"/>
    <cellStyle name="Normal 17 4 2 3" xfId="2925" xr:uid="{00000000-0005-0000-0000-0000FB090000}"/>
    <cellStyle name="Normal 17 4 2 3 2" xfId="2926" xr:uid="{00000000-0005-0000-0000-0000FC090000}"/>
    <cellStyle name="Normal 17 4 2 3 3" xfId="2927" xr:uid="{00000000-0005-0000-0000-0000FD090000}"/>
    <cellStyle name="Normal 17 4 2 3 4" xfId="2928" xr:uid="{00000000-0005-0000-0000-0000FE090000}"/>
    <cellStyle name="Normal 17 4 2 3 5" xfId="2929" xr:uid="{00000000-0005-0000-0000-0000FF090000}"/>
    <cellStyle name="Normal 17 4 2 3 6" xfId="2930" xr:uid="{00000000-0005-0000-0000-0000000A0000}"/>
    <cellStyle name="Normal 17 4 2 4" xfId="2931" xr:uid="{00000000-0005-0000-0000-0000010A0000}"/>
    <cellStyle name="Normal 17 4 2 5" xfId="2932" xr:uid="{00000000-0005-0000-0000-0000020A0000}"/>
    <cellStyle name="Normal 17 4 2 6" xfId="2933" xr:uid="{00000000-0005-0000-0000-0000030A0000}"/>
    <cellStyle name="Normal 17 4 2 7" xfId="2934" xr:uid="{00000000-0005-0000-0000-0000040A0000}"/>
    <cellStyle name="Normal 17 4 2 8" xfId="2935" xr:uid="{00000000-0005-0000-0000-0000050A0000}"/>
    <cellStyle name="Normal 17 4 3" xfId="2936" xr:uid="{00000000-0005-0000-0000-0000060A0000}"/>
    <cellStyle name="Normal 17 4 3 2" xfId="2937" xr:uid="{00000000-0005-0000-0000-0000070A0000}"/>
    <cellStyle name="Normal 17 4 3 2 2" xfId="2938" xr:uid="{00000000-0005-0000-0000-0000080A0000}"/>
    <cellStyle name="Normal 17 4 3 2 3" xfId="2939" xr:uid="{00000000-0005-0000-0000-0000090A0000}"/>
    <cellStyle name="Normal 17 4 3 2 4" xfId="2940" xr:uid="{00000000-0005-0000-0000-00000A0A0000}"/>
    <cellStyle name="Normal 17 4 3 2 5" xfId="2941" xr:uid="{00000000-0005-0000-0000-00000B0A0000}"/>
    <cellStyle name="Normal 17 4 3 2 6" xfId="2942" xr:uid="{00000000-0005-0000-0000-00000C0A0000}"/>
    <cellStyle name="Normal 17 4 3 3" xfId="2943" xr:uid="{00000000-0005-0000-0000-00000D0A0000}"/>
    <cellStyle name="Normal 17 4 3 4" xfId="2944" xr:uid="{00000000-0005-0000-0000-00000E0A0000}"/>
    <cellStyle name="Normal 17 4 3 5" xfId="2945" xr:uid="{00000000-0005-0000-0000-00000F0A0000}"/>
    <cellStyle name="Normal 17 4 3 6" xfId="2946" xr:uid="{00000000-0005-0000-0000-0000100A0000}"/>
    <cellStyle name="Normal 17 4 3 7" xfId="2947" xr:uid="{00000000-0005-0000-0000-0000110A0000}"/>
    <cellStyle name="Normal 17 4 4" xfId="2948" xr:uid="{00000000-0005-0000-0000-0000120A0000}"/>
    <cellStyle name="Normal 17 4 4 2" xfId="2949" xr:uid="{00000000-0005-0000-0000-0000130A0000}"/>
    <cellStyle name="Normal 17 4 4 3" xfId="2950" xr:uid="{00000000-0005-0000-0000-0000140A0000}"/>
    <cellStyle name="Normal 17 4 4 4" xfId="2951" xr:uid="{00000000-0005-0000-0000-0000150A0000}"/>
    <cellStyle name="Normal 17 4 4 5" xfId="2952" xr:uid="{00000000-0005-0000-0000-0000160A0000}"/>
    <cellStyle name="Normal 17 4 4 6" xfId="2953" xr:uid="{00000000-0005-0000-0000-0000170A0000}"/>
    <cellStyle name="Normal 17 4 5" xfId="2954" xr:uid="{00000000-0005-0000-0000-0000180A0000}"/>
    <cellStyle name="Normal 17 4 6" xfId="2955" xr:uid="{00000000-0005-0000-0000-0000190A0000}"/>
    <cellStyle name="Normal 17 4 7" xfId="2956" xr:uid="{00000000-0005-0000-0000-00001A0A0000}"/>
    <cellStyle name="Normal 17 4 8" xfId="2957" xr:uid="{00000000-0005-0000-0000-00001B0A0000}"/>
    <cellStyle name="Normal 17 4 9" xfId="2958" xr:uid="{00000000-0005-0000-0000-00001C0A0000}"/>
    <cellStyle name="Normal 17 5" xfId="2959" xr:uid="{00000000-0005-0000-0000-00001D0A0000}"/>
    <cellStyle name="Normal 17 6" xfId="2960" xr:uid="{00000000-0005-0000-0000-00001E0A0000}"/>
    <cellStyle name="Normal 17 7" xfId="2961" xr:uid="{00000000-0005-0000-0000-00001F0A0000}"/>
    <cellStyle name="Normal 17 8" xfId="2962" xr:uid="{00000000-0005-0000-0000-0000200A0000}"/>
    <cellStyle name="Normal 17 9" xfId="2963" xr:uid="{00000000-0005-0000-0000-0000210A0000}"/>
    <cellStyle name="Normal 18" xfId="142" xr:uid="{00000000-0005-0000-0000-0000220A0000}"/>
    <cellStyle name="Normal 18 2" xfId="2964" xr:uid="{00000000-0005-0000-0000-0000230A0000}"/>
    <cellStyle name="Normal 18 2 2" xfId="2965" xr:uid="{00000000-0005-0000-0000-0000240A0000}"/>
    <cellStyle name="Normal 18 2 3" xfId="2966" xr:uid="{00000000-0005-0000-0000-0000250A0000}"/>
    <cellStyle name="Normal 18 2 4" xfId="2967" xr:uid="{00000000-0005-0000-0000-0000260A0000}"/>
    <cellStyle name="Normal 18 3" xfId="2968" xr:uid="{00000000-0005-0000-0000-0000270A0000}"/>
    <cellStyle name="Normal 18 4" xfId="2969" xr:uid="{00000000-0005-0000-0000-0000280A0000}"/>
    <cellStyle name="Normal 18 5" xfId="2970" xr:uid="{00000000-0005-0000-0000-0000290A0000}"/>
    <cellStyle name="Normal 18 6" xfId="2971" xr:uid="{00000000-0005-0000-0000-00002A0A0000}"/>
    <cellStyle name="Normal 18 7" xfId="2972" xr:uid="{00000000-0005-0000-0000-00002B0A0000}"/>
    <cellStyle name="Normal 18 8" xfId="2973" xr:uid="{00000000-0005-0000-0000-00002C0A0000}"/>
    <cellStyle name="Normal 18 9" xfId="6855" xr:uid="{00000000-0005-0000-0000-0000CA1A0000}"/>
    <cellStyle name="Normal 19" xfId="143" xr:uid="{00000000-0005-0000-0000-00002D0A0000}"/>
    <cellStyle name="Normal 19 10" xfId="2974" xr:uid="{00000000-0005-0000-0000-00002E0A0000}"/>
    <cellStyle name="Normal 19 11" xfId="6856" xr:uid="{00000000-0005-0000-0000-0000CB1A0000}"/>
    <cellStyle name="Normal 19 2" xfId="144" xr:uid="{00000000-0005-0000-0000-00002F0A0000}"/>
    <cellStyle name="Normal 19 2 10" xfId="6857" xr:uid="{00000000-0005-0000-0000-0000CC1A0000}"/>
    <cellStyle name="Normal 19 2 2" xfId="2975" xr:uid="{00000000-0005-0000-0000-0000300A0000}"/>
    <cellStyle name="Normal 19 2 2 2" xfId="2976" xr:uid="{00000000-0005-0000-0000-0000310A0000}"/>
    <cellStyle name="Normal 19 2 2 2 2" xfId="2977" xr:uid="{00000000-0005-0000-0000-0000320A0000}"/>
    <cellStyle name="Normal 19 2 2 2 2 2" xfId="2978" xr:uid="{00000000-0005-0000-0000-0000330A0000}"/>
    <cellStyle name="Normal 19 2 2 2 2 3" xfId="2979" xr:uid="{00000000-0005-0000-0000-0000340A0000}"/>
    <cellStyle name="Normal 19 2 2 2 2 4" xfId="2980" xr:uid="{00000000-0005-0000-0000-0000350A0000}"/>
    <cellStyle name="Normal 19 2 2 2 2 5" xfId="2981" xr:uid="{00000000-0005-0000-0000-0000360A0000}"/>
    <cellStyle name="Normal 19 2 2 2 2 6" xfId="2982" xr:uid="{00000000-0005-0000-0000-0000370A0000}"/>
    <cellStyle name="Normal 19 2 2 2 3" xfId="2983" xr:uid="{00000000-0005-0000-0000-0000380A0000}"/>
    <cellStyle name="Normal 19 2 2 2 4" xfId="2984" xr:uid="{00000000-0005-0000-0000-0000390A0000}"/>
    <cellStyle name="Normal 19 2 2 2 5" xfId="2985" xr:uid="{00000000-0005-0000-0000-00003A0A0000}"/>
    <cellStyle name="Normal 19 2 2 2 6" xfId="2986" xr:uid="{00000000-0005-0000-0000-00003B0A0000}"/>
    <cellStyle name="Normal 19 2 2 2 7" xfId="2987" xr:uid="{00000000-0005-0000-0000-00003C0A0000}"/>
    <cellStyle name="Normal 19 2 2 3" xfId="2988" xr:uid="{00000000-0005-0000-0000-00003D0A0000}"/>
    <cellStyle name="Normal 19 2 2 3 2" xfId="2989" xr:uid="{00000000-0005-0000-0000-00003E0A0000}"/>
    <cellStyle name="Normal 19 2 2 3 3" xfId="2990" xr:uid="{00000000-0005-0000-0000-00003F0A0000}"/>
    <cellStyle name="Normal 19 2 2 3 4" xfId="2991" xr:uid="{00000000-0005-0000-0000-0000400A0000}"/>
    <cellStyle name="Normal 19 2 2 3 5" xfId="2992" xr:uid="{00000000-0005-0000-0000-0000410A0000}"/>
    <cellStyle name="Normal 19 2 2 3 6" xfId="2993" xr:uid="{00000000-0005-0000-0000-0000420A0000}"/>
    <cellStyle name="Normal 19 2 2 4" xfId="2994" xr:uid="{00000000-0005-0000-0000-0000430A0000}"/>
    <cellStyle name="Normal 19 2 2 5" xfId="2995" xr:uid="{00000000-0005-0000-0000-0000440A0000}"/>
    <cellStyle name="Normal 19 2 2 6" xfId="2996" xr:uid="{00000000-0005-0000-0000-0000450A0000}"/>
    <cellStyle name="Normal 19 2 2 7" xfId="2997" xr:uid="{00000000-0005-0000-0000-0000460A0000}"/>
    <cellStyle name="Normal 19 2 2 8" xfId="2998" xr:uid="{00000000-0005-0000-0000-0000470A0000}"/>
    <cellStyle name="Normal 19 2 3" xfId="2999" xr:uid="{00000000-0005-0000-0000-0000480A0000}"/>
    <cellStyle name="Normal 19 2 3 2" xfId="3000" xr:uid="{00000000-0005-0000-0000-0000490A0000}"/>
    <cellStyle name="Normal 19 2 3 2 2" xfId="3001" xr:uid="{00000000-0005-0000-0000-00004A0A0000}"/>
    <cellStyle name="Normal 19 2 3 2 3" xfId="3002" xr:uid="{00000000-0005-0000-0000-00004B0A0000}"/>
    <cellStyle name="Normal 19 2 3 2 4" xfId="3003" xr:uid="{00000000-0005-0000-0000-00004C0A0000}"/>
    <cellStyle name="Normal 19 2 3 2 5" xfId="3004" xr:uid="{00000000-0005-0000-0000-00004D0A0000}"/>
    <cellStyle name="Normal 19 2 3 2 6" xfId="3005" xr:uid="{00000000-0005-0000-0000-00004E0A0000}"/>
    <cellStyle name="Normal 19 2 3 3" xfId="3006" xr:uid="{00000000-0005-0000-0000-00004F0A0000}"/>
    <cellStyle name="Normal 19 2 3 4" xfId="3007" xr:uid="{00000000-0005-0000-0000-0000500A0000}"/>
    <cellStyle name="Normal 19 2 3 5" xfId="3008" xr:uid="{00000000-0005-0000-0000-0000510A0000}"/>
    <cellStyle name="Normal 19 2 3 6" xfId="3009" xr:uid="{00000000-0005-0000-0000-0000520A0000}"/>
    <cellStyle name="Normal 19 2 3 7" xfId="3010" xr:uid="{00000000-0005-0000-0000-0000530A0000}"/>
    <cellStyle name="Normal 19 2 4" xfId="3011" xr:uid="{00000000-0005-0000-0000-0000540A0000}"/>
    <cellStyle name="Normal 19 2 4 2" xfId="3012" xr:uid="{00000000-0005-0000-0000-0000550A0000}"/>
    <cellStyle name="Normal 19 2 4 3" xfId="3013" xr:uid="{00000000-0005-0000-0000-0000560A0000}"/>
    <cellStyle name="Normal 19 2 4 4" xfId="3014" xr:uid="{00000000-0005-0000-0000-0000570A0000}"/>
    <cellStyle name="Normal 19 2 4 5" xfId="3015" xr:uid="{00000000-0005-0000-0000-0000580A0000}"/>
    <cellStyle name="Normal 19 2 4 6" xfId="3016" xr:uid="{00000000-0005-0000-0000-0000590A0000}"/>
    <cellStyle name="Normal 19 2 5" xfId="3017" xr:uid="{00000000-0005-0000-0000-00005A0A0000}"/>
    <cellStyle name="Normal 19 2 6" xfId="3018" xr:uid="{00000000-0005-0000-0000-00005B0A0000}"/>
    <cellStyle name="Normal 19 2 7" xfId="3019" xr:uid="{00000000-0005-0000-0000-00005C0A0000}"/>
    <cellStyle name="Normal 19 2 8" xfId="3020" xr:uid="{00000000-0005-0000-0000-00005D0A0000}"/>
    <cellStyle name="Normal 19 2 9" xfId="3021" xr:uid="{00000000-0005-0000-0000-00005E0A0000}"/>
    <cellStyle name="Normal 19 3" xfId="145" xr:uid="{00000000-0005-0000-0000-00005F0A0000}"/>
    <cellStyle name="Normal 19 3 2" xfId="3022" xr:uid="{00000000-0005-0000-0000-0000600A0000}"/>
    <cellStyle name="Normal 19 3 2 2" xfId="3023" xr:uid="{00000000-0005-0000-0000-0000610A0000}"/>
    <cellStyle name="Normal 19 3 2 2 2" xfId="3024" xr:uid="{00000000-0005-0000-0000-0000620A0000}"/>
    <cellStyle name="Normal 19 3 2 2 2 2" xfId="3025" xr:uid="{00000000-0005-0000-0000-0000630A0000}"/>
    <cellStyle name="Normal 19 3 2 2 2 3" xfId="3026" xr:uid="{00000000-0005-0000-0000-0000640A0000}"/>
    <cellStyle name="Normal 19 3 2 2 2 4" xfId="3027" xr:uid="{00000000-0005-0000-0000-0000650A0000}"/>
    <cellStyle name="Normal 19 3 2 2 2 5" xfId="3028" xr:uid="{00000000-0005-0000-0000-0000660A0000}"/>
    <cellStyle name="Normal 19 3 2 2 2 6" xfId="3029" xr:uid="{00000000-0005-0000-0000-0000670A0000}"/>
    <cellStyle name="Normal 19 3 2 2 3" xfId="3030" xr:uid="{00000000-0005-0000-0000-0000680A0000}"/>
    <cellStyle name="Normal 19 3 2 2 4" xfId="3031" xr:uid="{00000000-0005-0000-0000-0000690A0000}"/>
    <cellStyle name="Normal 19 3 2 2 5" xfId="3032" xr:uid="{00000000-0005-0000-0000-00006A0A0000}"/>
    <cellStyle name="Normal 19 3 2 2 6" xfId="3033" xr:uid="{00000000-0005-0000-0000-00006B0A0000}"/>
    <cellStyle name="Normal 19 3 2 2 7" xfId="3034" xr:uid="{00000000-0005-0000-0000-00006C0A0000}"/>
    <cellStyle name="Normal 19 3 2 3" xfId="3035" xr:uid="{00000000-0005-0000-0000-00006D0A0000}"/>
    <cellStyle name="Normal 19 3 2 3 2" xfId="3036" xr:uid="{00000000-0005-0000-0000-00006E0A0000}"/>
    <cellStyle name="Normal 19 3 2 3 3" xfId="3037" xr:uid="{00000000-0005-0000-0000-00006F0A0000}"/>
    <cellStyle name="Normal 19 3 2 3 4" xfId="3038" xr:uid="{00000000-0005-0000-0000-0000700A0000}"/>
    <cellStyle name="Normal 19 3 2 3 5" xfId="3039" xr:uid="{00000000-0005-0000-0000-0000710A0000}"/>
    <cellStyle name="Normal 19 3 2 3 6" xfId="3040" xr:uid="{00000000-0005-0000-0000-0000720A0000}"/>
    <cellStyle name="Normal 19 3 2 4" xfId="3041" xr:uid="{00000000-0005-0000-0000-0000730A0000}"/>
    <cellStyle name="Normal 19 3 2 5" xfId="3042" xr:uid="{00000000-0005-0000-0000-0000740A0000}"/>
    <cellStyle name="Normal 19 3 2 6" xfId="3043" xr:uid="{00000000-0005-0000-0000-0000750A0000}"/>
    <cellStyle name="Normal 19 3 2 7" xfId="3044" xr:uid="{00000000-0005-0000-0000-0000760A0000}"/>
    <cellStyle name="Normal 19 3 2 8" xfId="3045" xr:uid="{00000000-0005-0000-0000-0000770A0000}"/>
    <cellStyle name="Normal 19 3 3" xfId="3046" xr:uid="{00000000-0005-0000-0000-0000780A0000}"/>
    <cellStyle name="Normal 19 3 3 2" xfId="3047" xr:uid="{00000000-0005-0000-0000-0000790A0000}"/>
    <cellStyle name="Normal 19 3 3 2 2" xfId="3048" xr:uid="{00000000-0005-0000-0000-00007A0A0000}"/>
    <cellStyle name="Normal 19 3 3 2 3" xfId="3049" xr:uid="{00000000-0005-0000-0000-00007B0A0000}"/>
    <cellStyle name="Normal 19 3 3 2 4" xfId="3050" xr:uid="{00000000-0005-0000-0000-00007C0A0000}"/>
    <cellStyle name="Normal 19 3 3 2 5" xfId="3051" xr:uid="{00000000-0005-0000-0000-00007D0A0000}"/>
    <cellStyle name="Normal 19 3 3 2 6" xfId="3052" xr:uid="{00000000-0005-0000-0000-00007E0A0000}"/>
    <cellStyle name="Normal 19 3 3 3" xfId="3053" xr:uid="{00000000-0005-0000-0000-00007F0A0000}"/>
    <cellStyle name="Normal 19 3 3 4" xfId="3054" xr:uid="{00000000-0005-0000-0000-0000800A0000}"/>
    <cellStyle name="Normal 19 3 3 5" xfId="3055" xr:uid="{00000000-0005-0000-0000-0000810A0000}"/>
    <cellStyle name="Normal 19 3 3 6" xfId="3056" xr:uid="{00000000-0005-0000-0000-0000820A0000}"/>
    <cellStyle name="Normal 19 3 3 7" xfId="3057" xr:uid="{00000000-0005-0000-0000-0000830A0000}"/>
    <cellStyle name="Normal 19 3 4" xfId="3058" xr:uid="{00000000-0005-0000-0000-0000840A0000}"/>
    <cellStyle name="Normal 19 3 4 2" xfId="3059" xr:uid="{00000000-0005-0000-0000-0000850A0000}"/>
    <cellStyle name="Normal 19 3 4 3" xfId="3060" xr:uid="{00000000-0005-0000-0000-0000860A0000}"/>
    <cellStyle name="Normal 19 3 4 4" xfId="3061" xr:uid="{00000000-0005-0000-0000-0000870A0000}"/>
    <cellStyle name="Normal 19 3 4 5" xfId="3062" xr:uid="{00000000-0005-0000-0000-0000880A0000}"/>
    <cellStyle name="Normal 19 3 4 6" xfId="3063" xr:uid="{00000000-0005-0000-0000-0000890A0000}"/>
    <cellStyle name="Normal 19 3 5" xfId="3064" xr:uid="{00000000-0005-0000-0000-00008A0A0000}"/>
    <cellStyle name="Normal 19 3 6" xfId="3065" xr:uid="{00000000-0005-0000-0000-00008B0A0000}"/>
    <cellStyle name="Normal 19 3 7" xfId="3066" xr:uid="{00000000-0005-0000-0000-00008C0A0000}"/>
    <cellStyle name="Normal 19 3 8" xfId="3067" xr:uid="{00000000-0005-0000-0000-00008D0A0000}"/>
    <cellStyle name="Normal 19 3 9" xfId="3068" xr:uid="{00000000-0005-0000-0000-00008E0A0000}"/>
    <cellStyle name="Normal 19 4" xfId="146" xr:uid="{00000000-0005-0000-0000-00008F0A0000}"/>
    <cellStyle name="Normal 19 4 2" xfId="3069" xr:uid="{00000000-0005-0000-0000-0000900A0000}"/>
    <cellStyle name="Normal 19 4 2 2" xfId="3070" xr:uid="{00000000-0005-0000-0000-0000910A0000}"/>
    <cellStyle name="Normal 19 4 2 2 2" xfId="3071" xr:uid="{00000000-0005-0000-0000-0000920A0000}"/>
    <cellStyle name="Normal 19 4 2 2 2 2" xfId="3072" xr:uid="{00000000-0005-0000-0000-0000930A0000}"/>
    <cellStyle name="Normal 19 4 2 2 2 3" xfId="3073" xr:uid="{00000000-0005-0000-0000-0000940A0000}"/>
    <cellStyle name="Normal 19 4 2 2 2 4" xfId="3074" xr:uid="{00000000-0005-0000-0000-0000950A0000}"/>
    <cellStyle name="Normal 19 4 2 2 2 5" xfId="3075" xr:uid="{00000000-0005-0000-0000-0000960A0000}"/>
    <cellStyle name="Normal 19 4 2 2 2 6" xfId="3076" xr:uid="{00000000-0005-0000-0000-0000970A0000}"/>
    <cellStyle name="Normal 19 4 2 2 3" xfId="3077" xr:uid="{00000000-0005-0000-0000-0000980A0000}"/>
    <cellStyle name="Normal 19 4 2 2 4" xfId="3078" xr:uid="{00000000-0005-0000-0000-0000990A0000}"/>
    <cellStyle name="Normal 19 4 2 2 5" xfId="3079" xr:uid="{00000000-0005-0000-0000-00009A0A0000}"/>
    <cellStyle name="Normal 19 4 2 2 6" xfId="3080" xr:uid="{00000000-0005-0000-0000-00009B0A0000}"/>
    <cellStyle name="Normal 19 4 2 2 7" xfId="3081" xr:uid="{00000000-0005-0000-0000-00009C0A0000}"/>
    <cellStyle name="Normal 19 4 2 3" xfId="3082" xr:uid="{00000000-0005-0000-0000-00009D0A0000}"/>
    <cellStyle name="Normal 19 4 2 3 2" xfId="3083" xr:uid="{00000000-0005-0000-0000-00009E0A0000}"/>
    <cellStyle name="Normal 19 4 2 3 3" xfId="3084" xr:uid="{00000000-0005-0000-0000-00009F0A0000}"/>
    <cellStyle name="Normal 19 4 2 3 4" xfId="3085" xr:uid="{00000000-0005-0000-0000-0000A00A0000}"/>
    <cellStyle name="Normal 19 4 2 3 5" xfId="3086" xr:uid="{00000000-0005-0000-0000-0000A10A0000}"/>
    <cellStyle name="Normal 19 4 2 3 6" xfId="3087" xr:uid="{00000000-0005-0000-0000-0000A20A0000}"/>
    <cellStyle name="Normal 19 4 2 4" xfId="3088" xr:uid="{00000000-0005-0000-0000-0000A30A0000}"/>
    <cellStyle name="Normal 19 4 2 5" xfId="3089" xr:uid="{00000000-0005-0000-0000-0000A40A0000}"/>
    <cellStyle name="Normal 19 4 2 6" xfId="3090" xr:uid="{00000000-0005-0000-0000-0000A50A0000}"/>
    <cellStyle name="Normal 19 4 2 7" xfId="3091" xr:uid="{00000000-0005-0000-0000-0000A60A0000}"/>
    <cellStyle name="Normal 19 4 2 8" xfId="3092" xr:uid="{00000000-0005-0000-0000-0000A70A0000}"/>
    <cellStyle name="Normal 19 4 3" xfId="3093" xr:uid="{00000000-0005-0000-0000-0000A80A0000}"/>
    <cellStyle name="Normal 19 4 3 2" xfId="3094" xr:uid="{00000000-0005-0000-0000-0000A90A0000}"/>
    <cellStyle name="Normal 19 4 3 2 2" xfId="3095" xr:uid="{00000000-0005-0000-0000-0000AA0A0000}"/>
    <cellStyle name="Normal 19 4 3 2 3" xfId="3096" xr:uid="{00000000-0005-0000-0000-0000AB0A0000}"/>
    <cellStyle name="Normal 19 4 3 2 4" xfId="3097" xr:uid="{00000000-0005-0000-0000-0000AC0A0000}"/>
    <cellStyle name="Normal 19 4 3 2 5" xfId="3098" xr:uid="{00000000-0005-0000-0000-0000AD0A0000}"/>
    <cellStyle name="Normal 19 4 3 2 6" xfId="3099" xr:uid="{00000000-0005-0000-0000-0000AE0A0000}"/>
    <cellStyle name="Normal 19 4 3 3" xfId="3100" xr:uid="{00000000-0005-0000-0000-0000AF0A0000}"/>
    <cellStyle name="Normal 19 4 3 4" xfId="3101" xr:uid="{00000000-0005-0000-0000-0000B00A0000}"/>
    <cellStyle name="Normal 19 4 3 5" xfId="3102" xr:uid="{00000000-0005-0000-0000-0000B10A0000}"/>
    <cellStyle name="Normal 19 4 3 6" xfId="3103" xr:uid="{00000000-0005-0000-0000-0000B20A0000}"/>
    <cellStyle name="Normal 19 4 3 7" xfId="3104" xr:uid="{00000000-0005-0000-0000-0000B30A0000}"/>
    <cellStyle name="Normal 19 4 4" xfId="3105" xr:uid="{00000000-0005-0000-0000-0000B40A0000}"/>
    <cellStyle name="Normal 19 4 4 2" xfId="3106" xr:uid="{00000000-0005-0000-0000-0000B50A0000}"/>
    <cellStyle name="Normal 19 4 4 3" xfId="3107" xr:uid="{00000000-0005-0000-0000-0000B60A0000}"/>
    <cellStyle name="Normal 19 4 4 4" xfId="3108" xr:uid="{00000000-0005-0000-0000-0000B70A0000}"/>
    <cellStyle name="Normal 19 4 4 5" xfId="3109" xr:uid="{00000000-0005-0000-0000-0000B80A0000}"/>
    <cellStyle name="Normal 19 4 4 6" xfId="3110" xr:uid="{00000000-0005-0000-0000-0000B90A0000}"/>
    <cellStyle name="Normal 19 4 5" xfId="3111" xr:uid="{00000000-0005-0000-0000-0000BA0A0000}"/>
    <cellStyle name="Normal 19 4 6" xfId="3112" xr:uid="{00000000-0005-0000-0000-0000BB0A0000}"/>
    <cellStyle name="Normal 19 4 7" xfId="3113" xr:uid="{00000000-0005-0000-0000-0000BC0A0000}"/>
    <cellStyle name="Normal 19 4 8" xfId="3114" xr:uid="{00000000-0005-0000-0000-0000BD0A0000}"/>
    <cellStyle name="Normal 19 4 9" xfId="3115" xr:uid="{00000000-0005-0000-0000-0000BE0A0000}"/>
    <cellStyle name="Normal 19 5" xfId="3116" xr:uid="{00000000-0005-0000-0000-0000BF0A0000}"/>
    <cellStyle name="Normal 19 6" xfId="3117" xr:uid="{00000000-0005-0000-0000-0000C00A0000}"/>
    <cellStyle name="Normal 19 7" xfId="3118" xr:uid="{00000000-0005-0000-0000-0000C10A0000}"/>
    <cellStyle name="Normal 19 8" xfId="3119" xr:uid="{00000000-0005-0000-0000-0000C20A0000}"/>
    <cellStyle name="Normal 19 9" xfId="3120" xr:uid="{00000000-0005-0000-0000-0000C30A0000}"/>
    <cellStyle name="Normal 2" xfId="147" xr:uid="{00000000-0005-0000-0000-0000C40A0000}"/>
    <cellStyle name="Normal 2 10" xfId="148" xr:uid="{00000000-0005-0000-0000-0000C50A0000}"/>
    <cellStyle name="Normal 2 10 2" xfId="3121" xr:uid="{00000000-0005-0000-0000-0000C60A0000}"/>
    <cellStyle name="Normal 2 11" xfId="149" xr:uid="{00000000-0005-0000-0000-0000C70A0000}"/>
    <cellStyle name="Normal 2 11 2" xfId="3122" xr:uid="{00000000-0005-0000-0000-0000C80A0000}"/>
    <cellStyle name="Normal 2 12" xfId="150" xr:uid="{00000000-0005-0000-0000-0000C90A0000}"/>
    <cellStyle name="Normal 2 12 2" xfId="3123" xr:uid="{00000000-0005-0000-0000-0000CA0A0000}"/>
    <cellStyle name="Normal 2 13" xfId="151" xr:uid="{00000000-0005-0000-0000-0000CB0A0000}"/>
    <cellStyle name="Normal 2 13 2" xfId="3124" xr:uid="{00000000-0005-0000-0000-0000CC0A0000}"/>
    <cellStyle name="Normal 2 14" xfId="152" xr:uid="{00000000-0005-0000-0000-0000CD0A0000}"/>
    <cellStyle name="Normal 2 14 2" xfId="3125" xr:uid="{00000000-0005-0000-0000-0000CE0A0000}"/>
    <cellStyle name="Normal 2 15" xfId="153" xr:uid="{00000000-0005-0000-0000-0000CF0A0000}"/>
    <cellStyle name="Normal 2 15 2" xfId="3126" xr:uid="{00000000-0005-0000-0000-0000D00A0000}"/>
    <cellStyle name="Normal 2 16" xfId="154" xr:uid="{00000000-0005-0000-0000-0000D10A0000}"/>
    <cellStyle name="Normal 2 16 2" xfId="3127" xr:uid="{00000000-0005-0000-0000-0000D20A0000}"/>
    <cellStyle name="Normal 2 17" xfId="155" xr:uid="{00000000-0005-0000-0000-0000D30A0000}"/>
    <cellStyle name="Normal 2 17 2" xfId="3128" xr:uid="{00000000-0005-0000-0000-0000D40A0000}"/>
    <cellStyle name="Normal 2 18" xfId="156" xr:uid="{00000000-0005-0000-0000-0000D50A0000}"/>
    <cellStyle name="Normal 2 18 2" xfId="3129" xr:uid="{00000000-0005-0000-0000-0000D60A0000}"/>
    <cellStyle name="Normal 2 19" xfId="157" xr:uid="{00000000-0005-0000-0000-0000D70A0000}"/>
    <cellStyle name="Normal 2 19 2" xfId="3130" xr:uid="{00000000-0005-0000-0000-0000D80A0000}"/>
    <cellStyle name="Normal 2 2" xfId="158" xr:uid="{00000000-0005-0000-0000-0000D90A0000}"/>
    <cellStyle name="Normal 2 2 10" xfId="159" xr:uid="{00000000-0005-0000-0000-0000DA0A0000}"/>
    <cellStyle name="Normal 2 2 10 2" xfId="3131" xr:uid="{00000000-0005-0000-0000-0000DB0A0000}"/>
    <cellStyle name="Normal 2 2 10 3" xfId="3132" xr:uid="{00000000-0005-0000-0000-0000DC0A0000}"/>
    <cellStyle name="Normal 2 2 10 4" xfId="3133" xr:uid="{00000000-0005-0000-0000-0000DD0A0000}"/>
    <cellStyle name="Normal 2 2 10 5" xfId="3134" xr:uid="{00000000-0005-0000-0000-0000DE0A0000}"/>
    <cellStyle name="Normal 2 2 10 6" xfId="3135" xr:uid="{00000000-0005-0000-0000-0000DF0A0000}"/>
    <cellStyle name="Normal 2 2 10 7" xfId="3136" xr:uid="{00000000-0005-0000-0000-0000E00A0000}"/>
    <cellStyle name="Normal 2 2 11" xfId="160" xr:uid="{00000000-0005-0000-0000-0000E10A0000}"/>
    <cellStyle name="Normal 2 2 11 2" xfId="3137" xr:uid="{00000000-0005-0000-0000-0000E20A0000}"/>
    <cellStyle name="Normal 2 2 11 3" xfId="3138" xr:uid="{00000000-0005-0000-0000-0000E30A0000}"/>
    <cellStyle name="Normal 2 2 11 4" xfId="3139" xr:uid="{00000000-0005-0000-0000-0000E40A0000}"/>
    <cellStyle name="Normal 2 2 11 5" xfId="3140" xr:uid="{00000000-0005-0000-0000-0000E50A0000}"/>
    <cellStyle name="Normal 2 2 11 6" xfId="3141" xr:uid="{00000000-0005-0000-0000-0000E60A0000}"/>
    <cellStyle name="Normal 2 2 11 7" xfId="3142" xr:uid="{00000000-0005-0000-0000-0000E70A0000}"/>
    <cellStyle name="Normal 2 2 12" xfId="161" xr:uid="{00000000-0005-0000-0000-0000E80A0000}"/>
    <cellStyle name="Normal 2 2 12 2" xfId="3143" xr:uid="{00000000-0005-0000-0000-0000E90A0000}"/>
    <cellStyle name="Normal 2 2 12 3" xfId="3144" xr:uid="{00000000-0005-0000-0000-0000EA0A0000}"/>
    <cellStyle name="Normal 2 2 12 4" xfId="3145" xr:uid="{00000000-0005-0000-0000-0000EB0A0000}"/>
    <cellStyle name="Normal 2 2 12 5" xfId="3146" xr:uid="{00000000-0005-0000-0000-0000EC0A0000}"/>
    <cellStyle name="Normal 2 2 12 6" xfId="3147" xr:uid="{00000000-0005-0000-0000-0000ED0A0000}"/>
    <cellStyle name="Normal 2 2 12 7" xfId="3148" xr:uid="{00000000-0005-0000-0000-0000EE0A0000}"/>
    <cellStyle name="Normal 2 2 13" xfId="162" xr:uid="{00000000-0005-0000-0000-0000EF0A0000}"/>
    <cellStyle name="Normal 2 2 13 2" xfId="3149" xr:uid="{00000000-0005-0000-0000-0000F00A0000}"/>
    <cellStyle name="Normal 2 2 13 3" xfId="3150" xr:uid="{00000000-0005-0000-0000-0000F10A0000}"/>
    <cellStyle name="Normal 2 2 13 4" xfId="3151" xr:uid="{00000000-0005-0000-0000-0000F20A0000}"/>
    <cellStyle name="Normal 2 2 13 5" xfId="3152" xr:uid="{00000000-0005-0000-0000-0000F30A0000}"/>
    <cellStyle name="Normal 2 2 13 6" xfId="3153" xr:uid="{00000000-0005-0000-0000-0000F40A0000}"/>
    <cellStyle name="Normal 2 2 13 7" xfId="3154" xr:uid="{00000000-0005-0000-0000-0000F50A0000}"/>
    <cellStyle name="Normal 2 2 14" xfId="163" xr:uid="{00000000-0005-0000-0000-0000F60A0000}"/>
    <cellStyle name="Normal 2 2 14 2" xfId="3155" xr:uid="{00000000-0005-0000-0000-0000F70A0000}"/>
    <cellStyle name="Normal 2 2 14 3" xfId="3156" xr:uid="{00000000-0005-0000-0000-0000F80A0000}"/>
    <cellStyle name="Normal 2 2 14 4" xfId="3157" xr:uid="{00000000-0005-0000-0000-0000F90A0000}"/>
    <cellStyle name="Normal 2 2 14 5" xfId="3158" xr:uid="{00000000-0005-0000-0000-0000FA0A0000}"/>
    <cellStyle name="Normal 2 2 14 6" xfId="3159" xr:uid="{00000000-0005-0000-0000-0000FB0A0000}"/>
    <cellStyle name="Normal 2 2 14 7" xfId="3160" xr:uid="{00000000-0005-0000-0000-0000FC0A0000}"/>
    <cellStyle name="Normal 2 2 15" xfId="164" xr:uid="{00000000-0005-0000-0000-0000FD0A0000}"/>
    <cellStyle name="Normal 2 2 15 2" xfId="3161" xr:uid="{00000000-0005-0000-0000-0000FE0A0000}"/>
    <cellStyle name="Normal 2 2 15 3" xfId="3162" xr:uid="{00000000-0005-0000-0000-0000FF0A0000}"/>
    <cellStyle name="Normal 2 2 15 4" xfId="3163" xr:uid="{00000000-0005-0000-0000-0000000B0000}"/>
    <cellStyle name="Normal 2 2 15 5" xfId="3164" xr:uid="{00000000-0005-0000-0000-0000010B0000}"/>
    <cellStyle name="Normal 2 2 15 6" xfId="3165" xr:uid="{00000000-0005-0000-0000-0000020B0000}"/>
    <cellStyle name="Normal 2 2 15 7" xfId="3166" xr:uid="{00000000-0005-0000-0000-0000030B0000}"/>
    <cellStyle name="Normal 2 2 16" xfId="165" xr:uid="{00000000-0005-0000-0000-0000040B0000}"/>
    <cellStyle name="Normal 2 2 16 2" xfId="3167" xr:uid="{00000000-0005-0000-0000-0000050B0000}"/>
    <cellStyle name="Normal 2 2 16 3" xfId="3168" xr:uid="{00000000-0005-0000-0000-0000060B0000}"/>
    <cellStyle name="Normal 2 2 16 4" xfId="3169" xr:uid="{00000000-0005-0000-0000-0000070B0000}"/>
    <cellStyle name="Normal 2 2 16 5" xfId="3170" xr:uid="{00000000-0005-0000-0000-0000080B0000}"/>
    <cellStyle name="Normal 2 2 16 6" xfId="3171" xr:uid="{00000000-0005-0000-0000-0000090B0000}"/>
    <cellStyle name="Normal 2 2 16 7" xfId="3172" xr:uid="{00000000-0005-0000-0000-00000A0B0000}"/>
    <cellStyle name="Normal 2 2 17" xfId="166" xr:uid="{00000000-0005-0000-0000-00000B0B0000}"/>
    <cellStyle name="Normal 2 2 17 2" xfId="3173" xr:uid="{00000000-0005-0000-0000-00000C0B0000}"/>
    <cellStyle name="Normal 2 2 17 3" xfId="3174" xr:uid="{00000000-0005-0000-0000-00000D0B0000}"/>
    <cellStyle name="Normal 2 2 17 4" xfId="3175" xr:uid="{00000000-0005-0000-0000-00000E0B0000}"/>
    <cellStyle name="Normal 2 2 17 5" xfId="3176" xr:uid="{00000000-0005-0000-0000-00000F0B0000}"/>
    <cellStyle name="Normal 2 2 17 6" xfId="3177" xr:uid="{00000000-0005-0000-0000-0000100B0000}"/>
    <cellStyle name="Normal 2 2 17 7" xfId="3178" xr:uid="{00000000-0005-0000-0000-0000110B0000}"/>
    <cellStyle name="Normal 2 2 18" xfId="167" xr:uid="{00000000-0005-0000-0000-0000120B0000}"/>
    <cellStyle name="Normal 2 2 18 2" xfId="3179" xr:uid="{00000000-0005-0000-0000-0000130B0000}"/>
    <cellStyle name="Normal 2 2 18 3" xfId="3180" xr:uid="{00000000-0005-0000-0000-0000140B0000}"/>
    <cellStyle name="Normal 2 2 18 4" xfId="3181" xr:uid="{00000000-0005-0000-0000-0000150B0000}"/>
    <cellStyle name="Normal 2 2 18 5" xfId="3182" xr:uid="{00000000-0005-0000-0000-0000160B0000}"/>
    <cellStyle name="Normal 2 2 18 6" xfId="3183" xr:uid="{00000000-0005-0000-0000-0000170B0000}"/>
    <cellStyle name="Normal 2 2 18 7" xfId="3184" xr:uid="{00000000-0005-0000-0000-0000180B0000}"/>
    <cellStyle name="Normal 2 2 19" xfId="168" xr:uid="{00000000-0005-0000-0000-0000190B0000}"/>
    <cellStyle name="Normal 2 2 19 2" xfId="3185" xr:uid="{00000000-0005-0000-0000-00001A0B0000}"/>
    <cellStyle name="Normal 2 2 19 3" xfId="3186" xr:uid="{00000000-0005-0000-0000-00001B0B0000}"/>
    <cellStyle name="Normal 2 2 19 4" xfId="3187" xr:uid="{00000000-0005-0000-0000-00001C0B0000}"/>
    <cellStyle name="Normal 2 2 19 5" xfId="3188" xr:uid="{00000000-0005-0000-0000-00001D0B0000}"/>
    <cellStyle name="Normal 2 2 19 6" xfId="3189" xr:uid="{00000000-0005-0000-0000-00001E0B0000}"/>
    <cellStyle name="Normal 2 2 19 7" xfId="3190" xr:uid="{00000000-0005-0000-0000-00001F0B0000}"/>
    <cellStyle name="Normal 2 2 2" xfId="169" xr:uid="{00000000-0005-0000-0000-0000200B0000}"/>
    <cellStyle name="Normal 2 2 2 2" xfId="170" xr:uid="{00000000-0005-0000-0000-0000210B0000}"/>
    <cellStyle name="Normal 2 2 2 2 10" xfId="3191" xr:uid="{00000000-0005-0000-0000-0000220B0000}"/>
    <cellStyle name="Normal 2 2 2 2 11" xfId="3192" xr:uid="{00000000-0005-0000-0000-0000230B0000}"/>
    <cellStyle name="Normal 2 2 2 2 12" xfId="3193" xr:uid="{00000000-0005-0000-0000-0000240B0000}"/>
    <cellStyle name="Normal 2 2 2 2 13" xfId="3194" xr:uid="{00000000-0005-0000-0000-0000250B0000}"/>
    <cellStyle name="Normal 2 2 2 2 14" xfId="3195" xr:uid="{00000000-0005-0000-0000-0000260B0000}"/>
    <cellStyle name="Normal 2 2 2 2 15" xfId="3196" xr:uid="{00000000-0005-0000-0000-0000270B0000}"/>
    <cellStyle name="Normal 2 2 2 2 2" xfId="171" xr:uid="{00000000-0005-0000-0000-0000280B0000}"/>
    <cellStyle name="Normal 2 2 2 2 2 2" xfId="3197" xr:uid="{00000000-0005-0000-0000-0000290B0000}"/>
    <cellStyle name="Normal 2 2 2 2 2 2 2" xfId="3198" xr:uid="{00000000-0005-0000-0000-00002A0B0000}"/>
    <cellStyle name="Normal 2 2 2 2 2 2 2 2" xfId="3199" xr:uid="{00000000-0005-0000-0000-00002B0B0000}"/>
    <cellStyle name="Normal 2 2 2 2 2 2 2 2 2" xfId="3200" xr:uid="{00000000-0005-0000-0000-00002C0B0000}"/>
    <cellStyle name="Normal 2 2 2 2 2 2 2 2 2 2" xfId="3201" xr:uid="{00000000-0005-0000-0000-00002D0B0000}"/>
    <cellStyle name="Normal 2 2 2 2 2 2 2 2 2 2 2" xfId="3202" xr:uid="{00000000-0005-0000-0000-00002E0B0000}"/>
    <cellStyle name="Normal 2 2 2 2 2 2 2 2 2 2 2 2" xfId="3203" xr:uid="{00000000-0005-0000-0000-00002F0B0000}"/>
    <cellStyle name="Normal 2 2 2 2 2 2 2 2 2 2 2 2 2" xfId="3204" xr:uid="{00000000-0005-0000-0000-0000300B0000}"/>
    <cellStyle name="Normal 2 2 2 2 2 2 2 2 2 2 2 2 2 2" xfId="3205" xr:uid="{00000000-0005-0000-0000-0000310B0000}"/>
    <cellStyle name="Normal 2 2 2 2 2 2 2 2 2 2 2 2 3" xfId="3206" xr:uid="{00000000-0005-0000-0000-0000320B0000}"/>
    <cellStyle name="Normal 2 2 2 2 2 2 2 2 2 2 2 2 4" xfId="3207" xr:uid="{00000000-0005-0000-0000-0000330B0000}"/>
    <cellStyle name="Normal 2 2 2 2 2 2 2 2 2 2 2 2 5" xfId="3208" xr:uid="{00000000-0005-0000-0000-0000340B0000}"/>
    <cellStyle name="Normal 2 2 2 2 2 2 2 2 2 2 2 2 6" xfId="3209" xr:uid="{00000000-0005-0000-0000-0000350B0000}"/>
    <cellStyle name="Normal 2 2 2 2 2 2 2 2 2 2 2 2 7" xfId="3210" xr:uid="{00000000-0005-0000-0000-0000360B0000}"/>
    <cellStyle name="Normal 2 2 2 2 2 2 2 2 2 2 2 3" xfId="3211" xr:uid="{00000000-0005-0000-0000-0000370B0000}"/>
    <cellStyle name="Normal 2 2 2 2 2 2 2 2 2 2 2 4" xfId="3212" xr:uid="{00000000-0005-0000-0000-0000380B0000}"/>
    <cellStyle name="Normal 2 2 2 2 2 2 2 2 2 2 3" xfId="3213" xr:uid="{00000000-0005-0000-0000-0000390B0000}"/>
    <cellStyle name="Normal 2 2 2 2 2 2 2 2 2 2 4" xfId="3214" xr:uid="{00000000-0005-0000-0000-00003A0B0000}"/>
    <cellStyle name="Normal 2 2 2 2 2 2 2 2 2 2 5" xfId="3215" xr:uid="{00000000-0005-0000-0000-00003B0B0000}"/>
    <cellStyle name="Normal 2 2 2 2 2 2 2 2 2 2 5 2" xfId="3216" xr:uid="{00000000-0005-0000-0000-00003C0B0000}"/>
    <cellStyle name="Normal 2 2 2 2 2 2 2 2 2 2 5 2 2" xfId="3217" xr:uid="{00000000-0005-0000-0000-00003D0B0000}"/>
    <cellStyle name="Normal 2 2 2 2 2 2 2 2 2 2 5 2 2 2" xfId="3218" xr:uid="{00000000-0005-0000-0000-00003E0B0000}"/>
    <cellStyle name="Normal 2 2 2 2 2 2 2 2 2 2 5 2 2 3" xfId="3219" xr:uid="{00000000-0005-0000-0000-00003F0B0000}"/>
    <cellStyle name="Normal 2 2 2 2 2 2 2 2 2 2 5 2 3" xfId="3220" xr:uid="{00000000-0005-0000-0000-0000400B0000}"/>
    <cellStyle name="Normal 2 2 2 2 2 2 2 2 2 2 5 2 4" xfId="3221" xr:uid="{00000000-0005-0000-0000-0000410B0000}"/>
    <cellStyle name="Normal 2 2 2 2 2 2 2 2 2 2 5 2 5" xfId="3222" xr:uid="{00000000-0005-0000-0000-0000420B0000}"/>
    <cellStyle name="Normal 2 2 2 2 2 2 2 2 2 2 5 3" xfId="3223" xr:uid="{00000000-0005-0000-0000-0000430B0000}"/>
    <cellStyle name="Normal 2 2 2 2 2 2 2 2 2 2 5 3 2" xfId="3224" xr:uid="{00000000-0005-0000-0000-0000440B0000}"/>
    <cellStyle name="Normal 2 2 2 2 2 2 2 2 2 2 5 3 3" xfId="3225" xr:uid="{00000000-0005-0000-0000-0000450B0000}"/>
    <cellStyle name="Normal 2 2 2 2 2 2 2 2 2 2 5 4" xfId="3226" xr:uid="{00000000-0005-0000-0000-0000460B0000}"/>
    <cellStyle name="Normal 2 2 2 2 2 2 2 2 2 2 5 5" xfId="3227" xr:uid="{00000000-0005-0000-0000-0000470B0000}"/>
    <cellStyle name="Normal 2 2 2 2 2 2 2 2 2 2 6" xfId="3228" xr:uid="{00000000-0005-0000-0000-0000480B0000}"/>
    <cellStyle name="Normal 2 2 2 2 2 2 2 2 2 2 7" xfId="3229" xr:uid="{00000000-0005-0000-0000-0000490B0000}"/>
    <cellStyle name="Normal 2 2 2 2 2 2 2 2 2 2 8" xfId="3230" xr:uid="{00000000-0005-0000-0000-00004A0B0000}"/>
    <cellStyle name="Normal 2 2 2 2 2 2 2 2 2 3" xfId="3231" xr:uid="{00000000-0005-0000-0000-00004B0B0000}"/>
    <cellStyle name="Normal 2 2 2 2 2 2 2 2 2 4" xfId="3232" xr:uid="{00000000-0005-0000-0000-00004C0B0000}"/>
    <cellStyle name="Normal 2 2 2 2 2 2 2 2 3" xfId="3233" xr:uid="{00000000-0005-0000-0000-00004D0B0000}"/>
    <cellStyle name="Normal 2 2 2 2 2 2 2 2 3 2" xfId="3234" xr:uid="{00000000-0005-0000-0000-00004E0B0000}"/>
    <cellStyle name="Normal 2 2 2 2 2 2 2 2 3 3" xfId="3235" xr:uid="{00000000-0005-0000-0000-00004F0B0000}"/>
    <cellStyle name="Normal 2 2 2 2 2 2 2 2 3 4" xfId="3236" xr:uid="{00000000-0005-0000-0000-0000500B0000}"/>
    <cellStyle name="Normal 2 2 2 2 2 2 2 2 3 5" xfId="3237" xr:uid="{00000000-0005-0000-0000-0000510B0000}"/>
    <cellStyle name="Normal 2 2 2 2 2 2 2 2 3 6" xfId="3238" xr:uid="{00000000-0005-0000-0000-0000520B0000}"/>
    <cellStyle name="Normal 2 2 2 2 2 2 2 2 4" xfId="3239" xr:uid="{00000000-0005-0000-0000-0000530B0000}"/>
    <cellStyle name="Normal 2 2 2 2 2 2 2 2 5" xfId="3240" xr:uid="{00000000-0005-0000-0000-0000540B0000}"/>
    <cellStyle name="Normal 2 2 2 2 2 2 2 2 6" xfId="3241" xr:uid="{00000000-0005-0000-0000-0000550B0000}"/>
    <cellStyle name="Normal 2 2 2 2 2 2 2 2 6 2" xfId="3242" xr:uid="{00000000-0005-0000-0000-0000560B0000}"/>
    <cellStyle name="Normal 2 2 2 2 2 2 2 2 6 2 2" xfId="3243" xr:uid="{00000000-0005-0000-0000-0000570B0000}"/>
    <cellStyle name="Normal 2 2 2 2 2 2 2 2 6 2 2 2" xfId="3244" xr:uid="{00000000-0005-0000-0000-0000580B0000}"/>
    <cellStyle name="Normal 2 2 2 2 2 2 2 2 6 2 2 3" xfId="3245" xr:uid="{00000000-0005-0000-0000-0000590B0000}"/>
    <cellStyle name="Normal 2 2 2 2 2 2 2 2 6 2 3" xfId="3246" xr:uid="{00000000-0005-0000-0000-00005A0B0000}"/>
    <cellStyle name="Normal 2 2 2 2 2 2 2 2 6 2 4" xfId="3247" xr:uid="{00000000-0005-0000-0000-00005B0B0000}"/>
    <cellStyle name="Normal 2 2 2 2 2 2 2 2 6 2 5" xfId="3248" xr:uid="{00000000-0005-0000-0000-00005C0B0000}"/>
    <cellStyle name="Normal 2 2 2 2 2 2 2 2 6 3" xfId="3249" xr:uid="{00000000-0005-0000-0000-00005D0B0000}"/>
    <cellStyle name="Normal 2 2 2 2 2 2 2 2 6 3 2" xfId="3250" xr:uid="{00000000-0005-0000-0000-00005E0B0000}"/>
    <cellStyle name="Normal 2 2 2 2 2 2 2 2 6 3 3" xfId="3251" xr:uid="{00000000-0005-0000-0000-00005F0B0000}"/>
    <cellStyle name="Normal 2 2 2 2 2 2 2 2 6 4" xfId="3252" xr:uid="{00000000-0005-0000-0000-0000600B0000}"/>
    <cellStyle name="Normal 2 2 2 2 2 2 2 2 6 5" xfId="3253" xr:uid="{00000000-0005-0000-0000-0000610B0000}"/>
    <cellStyle name="Normal 2 2 2 2 2 2 2 2 7" xfId="3254" xr:uid="{00000000-0005-0000-0000-0000620B0000}"/>
    <cellStyle name="Normal 2 2 2 2 2 2 2 2 8" xfId="3255" xr:uid="{00000000-0005-0000-0000-0000630B0000}"/>
    <cellStyle name="Normal 2 2 2 2 2 2 2 2 9" xfId="3256" xr:uid="{00000000-0005-0000-0000-0000640B0000}"/>
    <cellStyle name="Normal 2 2 2 2 2 2 2 3" xfId="3257" xr:uid="{00000000-0005-0000-0000-0000650B0000}"/>
    <cellStyle name="Normal 2 2 2 2 2 2 2 4" xfId="3258" xr:uid="{00000000-0005-0000-0000-0000660B0000}"/>
    <cellStyle name="Normal 2 2 2 2 2 2 2 5" xfId="3259" xr:uid="{00000000-0005-0000-0000-0000670B0000}"/>
    <cellStyle name="Normal 2 2 2 2 2 2 3" xfId="3260" xr:uid="{00000000-0005-0000-0000-0000680B0000}"/>
    <cellStyle name="Normal 2 2 2 2 2 2 3 2" xfId="3261" xr:uid="{00000000-0005-0000-0000-0000690B0000}"/>
    <cellStyle name="Normal 2 2 2 2 2 2 3 3" xfId="3262" xr:uid="{00000000-0005-0000-0000-00006A0B0000}"/>
    <cellStyle name="Normal 2 2 2 2 2 2 3 4" xfId="3263" xr:uid="{00000000-0005-0000-0000-00006B0B0000}"/>
    <cellStyle name="Normal 2 2 2 2 2 2 3 5" xfId="3264" xr:uid="{00000000-0005-0000-0000-00006C0B0000}"/>
    <cellStyle name="Normal 2 2 2 2 2 2 3 6" xfId="3265" xr:uid="{00000000-0005-0000-0000-00006D0B0000}"/>
    <cellStyle name="Normal 2 2 2 2 2 2 4" xfId="3266" xr:uid="{00000000-0005-0000-0000-00006E0B0000}"/>
    <cellStyle name="Normal 2 2 2 2 2 2 5" xfId="3267" xr:uid="{00000000-0005-0000-0000-00006F0B0000}"/>
    <cellStyle name="Normal 2 2 2 2 2 2 6" xfId="3268" xr:uid="{00000000-0005-0000-0000-0000700B0000}"/>
    <cellStyle name="Normal 2 2 2 2 2 2 6 2" xfId="3269" xr:uid="{00000000-0005-0000-0000-0000710B0000}"/>
    <cellStyle name="Normal 2 2 2 2 2 2 6 2 2" xfId="3270" xr:uid="{00000000-0005-0000-0000-0000720B0000}"/>
    <cellStyle name="Normal 2 2 2 2 2 2 6 2 2 2" xfId="3271" xr:uid="{00000000-0005-0000-0000-0000730B0000}"/>
    <cellStyle name="Normal 2 2 2 2 2 2 6 2 2 3" xfId="3272" xr:uid="{00000000-0005-0000-0000-0000740B0000}"/>
    <cellStyle name="Normal 2 2 2 2 2 2 6 2 3" xfId="3273" xr:uid="{00000000-0005-0000-0000-0000750B0000}"/>
    <cellStyle name="Normal 2 2 2 2 2 2 6 2 4" xfId="3274" xr:uid="{00000000-0005-0000-0000-0000760B0000}"/>
    <cellStyle name="Normal 2 2 2 2 2 2 6 2 5" xfId="3275" xr:uid="{00000000-0005-0000-0000-0000770B0000}"/>
    <cellStyle name="Normal 2 2 2 2 2 2 6 3" xfId="3276" xr:uid="{00000000-0005-0000-0000-0000780B0000}"/>
    <cellStyle name="Normal 2 2 2 2 2 2 6 3 2" xfId="3277" xr:uid="{00000000-0005-0000-0000-0000790B0000}"/>
    <cellStyle name="Normal 2 2 2 2 2 2 6 3 3" xfId="3278" xr:uid="{00000000-0005-0000-0000-00007A0B0000}"/>
    <cellStyle name="Normal 2 2 2 2 2 2 6 4" xfId="3279" xr:uid="{00000000-0005-0000-0000-00007B0B0000}"/>
    <cellStyle name="Normal 2 2 2 2 2 2 6 5" xfId="3280" xr:uid="{00000000-0005-0000-0000-00007C0B0000}"/>
    <cellStyle name="Normal 2 2 2 2 2 2 7" xfId="3281" xr:uid="{00000000-0005-0000-0000-00007D0B0000}"/>
    <cellStyle name="Normal 2 2 2 2 2 2 8" xfId="3282" xr:uid="{00000000-0005-0000-0000-00007E0B0000}"/>
    <cellStyle name="Normal 2 2 2 2 2 2 9" xfId="3283" xr:uid="{00000000-0005-0000-0000-00007F0B0000}"/>
    <cellStyle name="Normal 2 2 2 2 2 3" xfId="3284" xr:uid="{00000000-0005-0000-0000-0000800B0000}"/>
    <cellStyle name="Normal 2 2 2 2 2 4" xfId="3285" xr:uid="{00000000-0005-0000-0000-0000810B0000}"/>
    <cellStyle name="Normal 2 2 2 2 2 5" xfId="3286" xr:uid="{00000000-0005-0000-0000-0000820B0000}"/>
    <cellStyle name="Normal 2 2 2 2 2 6" xfId="3287" xr:uid="{00000000-0005-0000-0000-0000830B0000}"/>
    <cellStyle name="Normal 2 2 2 2 3" xfId="3288" xr:uid="{00000000-0005-0000-0000-0000840B0000}"/>
    <cellStyle name="Normal 2 2 2 2 3 2" xfId="3289" xr:uid="{00000000-0005-0000-0000-0000850B0000}"/>
    <cellStyle name="Normal 2 2 2 2 3 3" xfId="3290" xr:uid="{00000000-0005-0000-0000-0000860B0000}"/>
    <cellStyle name="Normal 2 2 2 2 3 4" xfId="3291" xr:uid="{00000000-0005-0000-0000-0000870B0000}"/>
    <cellStyle name="Normal 2 2 2 2 3 5" xfId="3292" xr:uid="{00000000-0005-0000-0000-0000880B0000}"/>
    <cellStyle name="Normal 2 2 2 2 3 6" xfId="3293" xr:uid="{00000000-0005-0000-0000-0000890B0000}"/>
    <cellStyle name="Normal 2 2 2 2 4" xfId="3294" xr:uid="{00000000-0005-0000-0000-00008A0B0000}"/>
    <cellStyle name="Normal 2 2 2 2 4 2" xfId="3295" xr:uid="{00000000-0005-0000-0000-00008B0B0000}"/>
    <cellStyle name="Normal 2 2 2 2 4 3" xfId="3296" xr:uid="{00000000-0005-0000-0000-00008C0B0000}"/>
    <cellStyle name="Normal 2 2 2 2 4 4" xfId="3297" xr:uid="{00000000-0005-0000-0000-00008D0B0000}"/>
    <cellStyle name="Normal 2 2 2 2 4 5" xfId="3298" xr:uid="{00000000-0005-0000-0000-00008E0B0000}"/>
    <cellStyle name="Normal 2 2 2 2 4 6" xfId="3299" xr:uid="{00000000-0005-0000-0000-00008F0B0000}"/>
    <cellStyle name="Normal 2 2 2 2 5" xfId="3300" xr:uid="{00000000-0005-0000-0000-0000900B0000}"/>
    <cellStyle name="Normal 2 2 2 2 6" xfId="3301" xr:uid="{00000000-0005-0000-0000-0000910B0000}"/>
    <cellStyle name="Normal 2 2 2 2 7" xfId="3302" xr:uid="{00000000-0005-0000-0000-0000920B0000}"/>
    <cellStyle name="Normal 2 2 2 2 7 2" xfId="3303" xr:uid="{00000000-0005-0000-0000-0000930B0000}"/>
    <cellStyle name="Normal 2 2 2 2 7 2 2" xfId="3304" xr:uid="{00000000-0005-0000-0000-0000940B0000}"/>
    <cellStyle name="Normal 2 2 2 2 7 2 2 2" xfId="3305" xr:uid="{00000000-0005-0000-0000-0000950B0000}"/>
    <cellStyle name="Normal 2 2 2 2 7 2 2 3" xfId="3306" xr:uid="{00000000-0005-0000-0000-0000960B0000}"/>
    <cellStyle name="Normal 2 2 2 2 7 2 3" xfId="3307" xr:uid="{00000000-0005-0000-0000-0000970B0000}"/>
    <cellStyle name="Normal 2 2 2 2 7 2 4" xfId="3308" xr:uid="{00000000-0005-0000-0000-0000980B0000}"/>
    <cellStyle name="Normal 2 2 2 2 7 2 5" xfId="3309" xr:uid="{00000000-0005-0000-0000-0000990B0000}"/>
    <cellStyle name="Normal 2 2 2 2 7 3" xfId="3310" xr:uid="{00000000-0005-0000-0000-00009A0B0000}"/>
    <cellStyle name="Normal 2 2 2 2 7 3 2" xfId="3311" xr:uid="{00000000-0005-0000-0000-00009B0B0000}"/>
    <cellStyle name="Normal 2 2 2 2 7 3 3" xfId="3312" xr:uid="{00000000-0005-0000-0000-00009C0B0000}"/>
    <cellStyle name="Normal 2 2 2 2 7 4" xfId="3313" xr:uid="{00000000-0005-0000-0000-00009D0B0000}"/>
    <cellStyle name="Normal 2 2 2 2 7 5" xfId="3314" xr:uid="{00000000-0005-0000-0000-00009E0B0000}"/>
    <cellStyle name="Normal 2 2 2 2 8" xfId="3315" xr:uid="{00000000-0005-0000-0000-00009F0B0000}"/>
    <cellStyle name="Normal 2 2 2 2 9" xfId="3316" xr:uid="{00000000-0005-0000-0000-0000A00B0000}"/>
    <cellStyle name="Normal 2 2 2 3" xfId="3317" xr:uid="{00000000-0005-0000-0000-0000A10B0000}"/>
    <cellStyle name="Normal 2 2 2 4" xfId="3318" xr:uid="{00000000-0005-0000-0000-0000A20B0000}"/>
    <cellStyle name="Normal 2 2 2 5" xfId="3319" xr:uid="{00000000-0005-0000-0000-0000A30B0000}"/>
    <cellStyle name="Normal 2 2 2 6" xfId="3320" xr:uid="{00000000-0005-0000-0000-0000A40B0000}"/>
    <cellStyle name="Normal 2 2 2 7" xfId="3321" xr:uid="{00000000-0005-0000-0000-0000A50B0000}"/>
    <cellStyle name="Normal 2 2 2 7 2" xfId="3322" xr:uid="{00000000-0005-0000-0000-0000A60B0000}"/>
    <cellStyle name="Normal 2 2 2 7 3" xfId="3323" xr:uid="{00000000-0005-0000-0000-0000A70B0000}"/>
    <cellStyle name="Normal 2 2 2 7 4" xfId="3324" xr:uid="{00000000-0005-0000-0000-0000A80B0000}"/>
    <cellStyle name="Normal 2 2 2 7 5" xfId="3325" xr:uid="{00000000-0005-0000-0000-0000A90B0000}"/>
    <cellStyle name="Normal 2 2 2 8" xfId="3326" xr:uid="{00000000-0005-0000-0000-0000AA0B0000}"/>
    <cellStyle name="Normal 2 2 20" xfId="172" xr:uid="{00000000-0005-0000-0000-0000AB0B0000}"/>
    <cellStyle name="Normal 2 2 20 2" xfId="3327" xr:uid="{00000000-0005-0000-0000-0000AC0B0000}"/>
    <cellStyle name="Normal 2 2 20 3" xfId="3328" xr:uid="{00000000-0005-0000-0000-0000AD0B0000}"/>
    <cellStyle name="Normal 2 2 20 4" xfId="3329" xr:uid="{00000000-0005-0000-0000-0000AE0B0000}"/>
    <cellStyle name="Normal 2 2 20 5" xfId="3330" xr:uid="{00000000-0005-0000-0000-0000AF0B0000}"/>
    <cellStyle name="Normal 2 2 20 6" xfId="3331" xr:uid="{00000000-0005-0000-0000-0000B00B0000}"/>
    <cellStyle name="Normal 2 2 20 7" xfId="3332" xr:uid="{00000000-0005-0000-0000-0000B10B0000}"/>
    <cellStyle name="Normal 2 2 21" xfId="173" xr:uid="{00000000-0005-0000-0000-0000B20B0000}"/>
    <cellStyle name="Normal 2 2 21 2" xfId="3333" xr:uid="{00000000-0005-0000-0000-0000B30B0000}"/>
    <cellStyle name="Normal 2 2 21 3" xfId="3334" xr:uid="{00000000-0005-0000-0000-0000B40B0000}"/>
    <cellStyle name="Normal 2 2 21 4" xfId="3335" xr:uid="{00000000-0005-0000-0000-0000B50B0000}"/>
    <cellStyle name="Normal 2 2 21 5" xfId="3336" xr:uid="{00000000-0005-0000-0000-0000B60B0000}"/>
    <cellStyle name="Normal 2 2 21 6" xfId="3337" xr:uid="{00000000-0005-0000-0000-0000B70B0000}"/>
    <cellStyle name="Normal 2 2 21 7" xfId="3338" xr:uid="{00000000-0005-0000-0000-0000B80B0000}"/>
    <cellStyle name="Normal 2 2 22" xfId="174" xr:uid="{00000000-0005-0000-0000-0000B90B0000}"/>
    <cellStyle name="Normal 2 2 22 2" xfId="3339" xr:uid="{00000000-0005-0000-0000-0000BA0B0000}"/>
    <cellStyle name="Normal 2 2 22 3" xfId="3340" xr:uid="{00000000-0005-0000-0000-0000BB0B0000}"/>
    <cellStyle name="Normal 2 2 22 4" xfId="3341" xr:uid="{00000000-0005-0000-0000-0000BC0B0000}"/>
    <cellStyle name="Normal 2 2 22 5" xfId="3342" xr:uid="{00000000-0005-0000-0000-0000BD0B0000}"/>
    <cellStyle name="Normal 2 2 22 6" xfId="3343" xr:uid="{00000000-0005-0000-0000-0000BE0B0000}"/>
    <cellStyle name="Normal 2 2 22 7" xfId="3344" xr:uid="{00000000-0005-0000-0000-0000BF0B0000}"/>
    <cellStyle name="Normal 2 2 23" xfId="175" xr:uid="{00000000-0005-0000-0000-0000C00B0000}"/>
    <cellStyle name="Normal 2 2 23 2" xfId="3345" xr:uid="{00000000-0005-0000-0000-0000C10B0000}"/>
    <cellStyle name="Normal 2 2 23 3" xfId="3346" xr:uid="{00000000-0005-0000-0000-0000C20B0000}"/>
    <cellStyle name="Normal 2 2 23 4" xfId="3347" xr:uid="{00000000-0005-0000-0000-0000C30B0000}"/>
    <cellStyle name="Normal 2 2 23 5" xfId="3348" xr:uid="{00000000-0005-0000-0000-0000C40B0000}"/>
    <cellStyle name="Normal 2 2 23 6" xfId="3349" xr:uid="{00000000-0005-0000-0000-0000C50B0000}"/>
    <cellStyle name="Normal 2 2 23 7" xfId="3350" xr:uid="{00000000-0005-0000-0000-0000C60B0000}"/>
    <cellStyle name="Normal 2 2 24" xfId="176" xr:uid="{00000000-0005-0000-0000-0000C70B0000}"/>
    <cellStyle name="Normal 2 2 24 2" xfId="3351" xr:uid="{00000000-0005-0000-0000-0000C80B0000}"/>
    <cellStyle name="Normal 2 2 24 3" xfId="3352" xr:uid="{00000000-0005-0000-0000-0000C90B0000}"/>
    <cellStyle name="Normal 2 2 24 4" xfId="3353" xr:uid="{00000000-0005-0000-0000-0000CA0B0000}"/>
    <cellStyle name="Normal 2 2 24 5" xfId="3354" xr:uid="{00000000-0005-0000-0000-0000CB0B0000}"/>
    <cellStyle name="Normal 2 2 24 6" xfId="3355" xr:uid="{00000000-0005-0000-0000-0000CC0B0000}"/>
    <cellStyle name="Normal 2 2 24 7" xfId="3356" xr:uid="{00000000-0005-0000-0000-0000CD0B0000}"/>
    <cellStyle name="Normal 2 2 25" xfId="177" xr:uid="{00000000-0005-0000-0000-0000CE0B0000}"/>
    <cellStyle name="Normal 2 2 25 2" xfId="3357" xr:uid="{00000000-0005-0000-0000-0000CF0B0000}"/>
    <cellStyle name="Normal 2 2 25 3" xfId="3358" xr:uid="{00000000-0005-0000-0000-0000D00B0000}"/>
    <cellStyle name="Normal 2 2 25 4" xfId="3359" xr:uid="{00000000-0005-0000-0000-0000D10B0000}"/>
    <cellStyle name="Normal 2 2 25 5" xfId="3360" xr:uid="{00000000-0005-0000-0000-0000D20B0000}"/>
    <cellStyle name="Normal 2 2 25 6" xfId="3361" xr:uid="{00000000-0005-0000-0000-0000D30B0000}"/>
    <cellStyle name="Normal 2 2 25 7" xfId="3362" xr:uid="{00000000-0005-0000-0000-0000D40B0000}"/>
    <cellStyle name="Normal 2 2 26" xfId="178" xr:uid="{00000000-0005-0000-0000-0000D50B0000}"/>
    <cellStyle name="Normal 2 2 26 2" xfId="3363" xr:uid="{00000000-0005-0000-0000-0000D60B0000}"/>
    <cellStyle name="Normal 2 2 26 3" xfId="3364" xr:uid="{00000000-0005-0000-0000-0000D70B0000}"/>
    <cellStyle name="Normal 2 2 26 4" xfId="3365" xr:uid="{00000000-0005-0000-0000-0000D80B0000}"/>
    <cellStyle name="Normal 2 2 26 5" xfId="3366" xr:uid="{00000000-0005-0000-0000-0000D90B0000}"/>
    <cellStyle name="Normal 2 2 26 6" xfId="3367" xr:uid="{00000000-0005-0000-0000-0000DA0B0000}"/>
    <cellStyle name="Normal 2 2 26 7" xfId="3368" xr:uid="{00000000-0005-0000-0000-0000DB0B0000}"/>
    <cellStyle name="Normal 2 2 27" xfId="179" xr:uid="{00000000-0005-0000-0000-0000DC0B0000}"/>
    <cellStyle name="Normal 2 2 27 2" xfId="3369" xr:uid="{00000000-0005-0000-0000-0000DD0B0000}"/>
    <cellStyle name="Normal 2 2 27 3" xfId="3370" xr:uid="{00000000-0005-0000-0000-0000DE0B0000}"/>
    <cellStyle name="Normal 2 2 27 4" xfId="3371" xr:uid="{00000000-0005-0000-0000-0000DF0B0000}"/>
    <cellStyle name="Normal 2 2 27 5" xfId="3372" xr:uid="{00000000-0005-0000-0000-0000E00B0000}"/>
    <cellStyle name="Normal 2 2 27 6" xfId="3373" xr:uid="{00000000-0005-0000-0000-0000E10B0000}"/>
    <cellStyle name="Normal 2 2 27 7" xfId="3374" xr:uid="{00000000-0005-0000-0000-0000E20B0000}"/>
    <cellStyle name="Normal 2 2 28" xfId="180" xr:uid="{00000000-0005-0000-0000-0000E30B0000}"/>
    <cellStyle name="Normal 2 2 28 2" xfId="3375" xr:uid="{00000000-0005-0000-0000-0000E40B0000}"/>
    <cellStyle name="Normal 2 2 28 3" xfId="3376" xr:uid="{00000000-0005-0000-0000-0000E50B0000}"/>
    <cellStyle name="Normal 2 2 28 4" xfId="3377" xr:uid="{00000000-0005-0000-0000-0000E60B0000}"/>
    <cellStyle name="Normal 2 2 28 5" xfId="3378" xr:uid="{00000000-0005-0000-0000-0000E70B0000}"/>
    <cellStyle name="Normal 2 2 28 6" xfId="3379" xr:uid="{00000000-0005-0000-0000-0000E80B0000}"/>
    <cellStyle name="Normal 2 2 28 7" xfId="3380" xr:uid="{00000000-0005-0000-0000-0000E90B0000}"/>
    <cellStyle name="Normal 2 2 29" xfId="181" xr:uid="{00000000-0005-0000-0000-0000EA0B0000}"/>
    <cellStyle name="Normal 2 2 29 2" xfId="3381" xr:uid="{00000000-0005-0000-0000-0000EB0B0000}"/>
    <cellStyle name="Normal 2 2 29 3" xfId="3382" xr:uid="{00000000-0005-0000-0000-0000EC0B0000}"/>
    <cellStyle name="Normal 2 2 29 4" xfId="3383" xr:uid="{00000000-0005-0000-0000-0000ED0B0000}"/>
    <cellStyle name="Normal 2 2 29 5" xfId="3384" xr:uid="{00000000-0005-0000-0000-0000EE0B0000}"/>
    <cellStyle name="Normal 2 2 29 6" xfId="3385" xr:uid="{00000000-0005-0000-0000-0000EF0B0000}"/>
    <cellStyle name="Normal 2 2 29 7" xfId="3386" xr:uid="{00000000-0005-0000-0000-0000F00B0000}"/>
    <cellStyle name="Normal 2 2 3" xfId="182" xr:uid="{00000000-0005-0000-0000-0000F10B0000}"/>
    <cellStyle name="Normal 2 2 3 2" xfId="3387" xr:uid="{00000000-0005-0000-0000-0000F20B0000}"/>
    <cellStyle name="Normal 2 2 3 3" xfId="3388" xr:uid="{00000000-0005-0000-0000-0000F30B0000}"/>
    <cellStyle name="Normal 2 2 3 4" xfId="3389" xr:uid="{00000000-0005-0000-0000-0000F40B0000}"/>
    <cellStyle name="Normal 2 2 3 5" xfId="3390" xr:uid="{00000000-0005-0000-0000-0000F50B0000}"/>
    <cellStyle name="Normal 2 2 3 6" xfId="3391" xr:uid="{00000000-0005-0000-0000-0000F60B0000}"/>
    <cellStyle name="Normal 2 2 3 7" xfId="3392" xr:uid="{00000000-0005-0000-0000-0000F70B0000}"/>
    <cellStyle name="Normal 2 2 30" xfId="183" xr:uid="{00000000-0005-0000-0000-0000F80B0000}"/>
    <cellStyle name="Normal 2 2 30 2" xfId="3393" xr:uid="{00000000-0005-0000-0000-0000F90B0000}"/>
    <cellStyle name="Normal 2 2 30 3" xfId="3394" xr:uid="{00000000-0005-0000-0000-0000FA0B0000}"/>
    <cellStyle name="Normal 2 2 30 4" xfId="3395" xr:uid="{00000000-0005-0000-0000-0000FB0B0000}"/>
    <cellStyle name="Normal 2 2 30 5" xfId="3396" xr:uid="{00000000-0005-0000-0000-0000FC0B0000}"/>
    <cellStyle name="Normal 2 2 30 6" xfId="3397" xr:uid="{00000000-0005-0000-0000-0000FD0B0000}"/>
    <cellStyle name="Normal 2 2 30 7" xfId="3398" xr:uid="{00000000-0005-0000-0000-0000FE0B0000}"/>
    <cellStyle name="Normal 2 2 31" xfId="184" xr:uid="{00000000-0005-0000-0000-0000FF0B0000}"/>
    <cellStyle name="Normal 2 2 31 2" xfId="3399" xr:uid="{00000000-0005-0000-0000-0000000C0000}"/>
    <cellStyle name="Normal 2 2 31 3" xfId="3400" xr:uid="{00000000-0005-0000-0000-0000010C0000}"/>
    <cellStyle name="Normal 2 2 31 4" xfId="3401" xr:uid="{00000000-0005-0000-0000-0000020C0000}"/>
    <cellStyle name="Normal 2 2 31 5" xfId="3402" xr:uid="{00000000-0005-0000-0000-0000030C0000}"/>
    <cellStyle name="Normal 2 2 31 6" xfId="3403" xr:uid="{00000000-0005-0000-0000-0000040C0000}"/>
    <cellStyle name="Normal 2 2 31 7" xfId="3404" xr:uid="{00000000-0005-0000-0000-0000050C0000}"/>
    <cellStyle name="Normal 2 2 32" xfId="185" xr:uid="{00000000-0005-0000-0000-0000060C0000}"/>
    <cellStyle name="Normal 2 2 32 2" xfId="3405" xr:uid="{00000000-0005-0000-0000-0000070C0000}"/>
    <cellStyle name="Normal 2 2 32 3" xfId="3406" xr:uid="{00000000-0005-0000-0000-0000080C0000}"/>
    <cellStyle name="Normal 2 2 32 4" xfId="3407" xr:uid="{00000000-0005-0000-0000-0000090C0000}"/>
    <cellStyle name="Normal 2 2 32 5" xfId="3408" xr:uid="{00000000-0005-0000-0000-00000A0C0000}"/>
    <cellStyle name="Normal 2 2 32 6" xfId="3409" xr:uid="{00000000-0005-0000-0000-00000B0C0000}"/>
    <cellStyle name="Normal 2 2 32 7" xfId="3410" xr:uid="{00000000-0005-0000-0000-00000C0C0000}"/>
    <cellStyle name="Normal 2 2 33" xfId="186" xr:uid="{00000000-0005-0000-0000-00000D0C0000}"/>
    <cellStyle name="Normal 2 2 33 2" xfId="3411" xr:uid="{00000000-0005-0000-0000-00000E0C0000}"/>
    <cellStyle name="Normal 2 2 33 3" xfId="3412" xr:uid="{00000000-0005-0000-0000-00000F0C0000}"/>
    <cellStyle name="Normal 2 2 33 4" xfId="3413" xr:uid="{00000000-0005-0000-0000-0000100C0000}"/>
    <cellStyle name="Normal 2 2 33 5" xfId="3414" xr:uid="{00000000-0005-0000-0000-0000110C0000}"/>
    <cellStyle name="Normal 2 2 33 6" xfId="3415" xr:uid="{00000000-0005-0000-0000-0000120C0000}"/>
    <cellStyle name="Normal 2 2 33 7" xfId="3416" xr:uid="{00000000-0005-0000-0000-0000130C0000}"/>
    <cellStyle name="Normal 2 2 34" xfId="187" xr:uid="{00000000-0005-0000-0000-0000140C0000}"/>
    <cellStyle name="Normal 2 2 34 2" xfId="3417" xr:uid="{00000000-0005-0000-0000-0000150C0000}"/>
    <cellStyle name="Normal 2 2 34 3" xfId="3418" xr:uid="{00000000-0005-0000-0000-0000160C0000}"/>
    <cellStyle name="Normal 2 2 34 4" xfId="3419" xr:uid="{00000000-0005-0000-0000-0000170C0000}"/>
    <cellStyle name="Normal 2 2 34 5" xfId="3420" xr:uid="{00000000-0005-0000-0000-0000180C0000}"/>
    <cellStyle name="Normal 2 2 34 6" xfId="3421" xr:uid="{00000000-0005-0000-0000-0000190C0000}"/>
    <cellStyle name="Normal 2 2 34 7" xfId="3422" xr:uid="{00000000-0005-0000-0000-00001A0C0000}"/>
    <cellStyle name="Normal 2 2 35" xfId="188" xr:uid="{00000000-0005-0000-0000-00001B0C0000}"/>
    <cellStyle name="Normal 2 2 35 2" xfId="3423" xr:uid="{00000000-0005-0000-0000-00001C0C0000}"/>
    <cellStyle name="Normal 2 2 35 3" xfId="3424" xr:uid="{00000000-0005-0000-0000-00001D0C0000}"/>
    <cellStyle name="Normal 2 2 35 4" xfId="3425" xr:uid="{00000000-0005-0000-0000-00001E0C0000}"/>
    <cellStyle name="Normal 2 2 35 5" xfId="3426" xr:uid="{00000000-0005-0000-0000-00001F0C0000}"/>
    <cellStyle name="Normal 2 2 35 6" xfId="3427" xr:uid="{00000000-0005-0000-0000-0000200C0000}"/>
    <cellStyle name="Normal 2 2 35 7" xfId="3428" xr:uid="{00000000-0005-0000-0000-0000210C0000}"/>
    <cellStyle name="Normal 2 2 36" xfId="189" xr:uid="{00000000-0005-0000-0000-0000220C0000}"/>
    <cellStyle name="Normal 2 2 36 2" xfId="3429" xr:uid="{00000000-0005-0000-0000-0000230C0000}"/>
    <cellStyle name="Normal 2 2 36 3" xfId="3430" xr:uid="{00000000-0005-0000-0000-0000240C0000}"/>
    <cellStyle name="Normal 2 2 36 4" xfId="3431" xr:uid="{00000000-0005-0000-0000-0000250C0000}"/>
    <cellStyle name="Normal 2 2 36 5" xfId="3432" xr:uid="{00000000-0005-0000-0000-0000260C0000}"/>
    <cellStyle name="Normal 2 2 36 6" xfId="3433" xr:uid="{00000000-0005-0000-0000-0000270C0000}"/>
    <cellStyle name="Normal 2 2 36 7" xfId="3434" xr:uid="{00000000-0005-0000-0000-0000280C0000}"/>
    <cellStyle name="Normal 2 2 37" xfId="190" xr:uid="{00000000-0005-0000-0000-0000290C0000}"/>
    <cellStyle name="Normal 2 2 37 2" xfId="3435" xr:uid="{00000000-0005-0000-0000-00002A0C0000}"/>
    <cellStyle name="Normal 2 2 37 3" xfId="3436" xr:uid="{00000000-0005-0000-0000-00002B0C0000}"/>
    <cellStyle name="Normal 2 2 37 4" xfId="3437" xr:uid="{00000000-0005-0000-0000-00002C0C0000}"/>
    <cellStyle name="Normal 2 2 37 5" xfId="3438" xr:uid="{00000000-0005-0000-0000-00002D0C0000}"/>
    <cellStyle name="Normal 2 2 37 6" xfId="3439" xr:uid="{00000000-0005-0000-0000-00002E0C0000}"/>
    <cellStyle name="Normal 2 2 37 7" xfId="3440" xr:uid="{00000000-0005-0000-0000-00002F0C0000}"/>
    <cellStyle name="Normal 2 2 38" xfId="191" xr:uid="{00000000-0005-0000-0000-0000300C0000}"/>
    <cellStyle name="Normal 2 2 38 2" xfId="3441" xr:uid="{00000000-0005-0000-0000-0000310C0000}"/>
    <cellStyle name="Normal 2 2 38 3" xfId="3442" xr:uid="{00000000-0005-0000-0000-0000320C0000}"/>
    <cellStyle name="Normal 2 2 38 4" xfId="3443" xr:uid="{00000000-0005-0000-0000-0000330C0000}"/>
    <cellStyle name="Normal 2 2 38 5" xfId="3444" xr:uid="{00000000-0005-0000-0000-0000340C0000}"/>
    <cellStyle name="Normal 2 2 38 6" xfId="3445" xr:uid="{00000000-0005-0000-0000-0000350C0000}"/>
    <cellStyle name="Normal 2 2 38 7" xfId="3446" xr:uid="{00000000-0005-0000-0000-0000360C0000}"/>
    <cellStyle name="Normal 2 2 39" xfId="192" xr:uid="{00000000-0005-0000-0000-0000370C0000}"/>
    <cellStyle name="Normal 2 2 39 2" xfId="3447" xr:uid="{00000000-0005-0000-0000-0000380C0000}"/>
    <cellStyle name="Normal 2 2 39 3" xfId="3448" xr:uid="{00000000-0005-0000-0000-0000390C0000}"/>
    <cellStyle name="Normal 2 2 39 4" xfId="3449" xr:uid="{00000000-0005-0000-0000-00003A0C0000}"/>
    <cellStyle name="Normal 2 2 39 5" xfId="3450" xr:uid="{00000000-0005-0000-0000-00003B0C0000}"/>
    <cellStyle name="Normal 2 2 39 6" xfId="3451" xr:uid="{00000000-0005-0000-0000-00003C0C0000}"/>
    <cellStyle name="Normal 2 2 39 7" xfId="3452" xr:uid="{00000000-0005-0000-0000-00003D0C0000}"/>
    <cellStyle name="Normal 2 2 4" xfId="193" xr:uid="{00000000-0005-0000-0000-00003E0C0000}"/>
    <cellStyle name="Normal 2 2 4 2" xfId="3453" xr:uid="{00000000-0005-0000-0000-00003F0C0000}"/>
    <cellStyle name="Normal 2 2 4 3" xfId="3454" xr:uid="{00000000-0005-0000-0000-0000400C0000}"/>
    <cellStyle name="Normal 2 2 4 4" xfId="3455" xr:uid="{00000000-0005-0000-0000-0000410C0000}"/>
    <cellStyle name="Normal 2 2 4 5" xfId="3456" xr:uid="{00000000-0005-0000-0000-0000420C0000}"/>
    <cellStyle name="Normal 2 2 4 6" xfId="3457" xr:uid="{00000000-0005-0000-0000-0000430C0000}"/>
    <cellStyle name="Normal 2 2 4 7" xfId="3458" xr:uid="{00000000-0005-0000-0000-0000440C0000}"/>
    <cellStyle name="Normal 2 2 40" xfId="194" xr:uid="{00000000-0005-0000-0000-0000450C0000}"/>
    <cellStyle name="Normal 2 2 40 2" xfId="3459" xr:uid="{00000000-0005-0000-0000-0000460C0000}"/>
    <cellStyle name="Normal 2 2 40 3" xfId="3460" xr:uid="{00000000-0005-0000-0000-0000470C0000}"/>
    <cellStyle name="Normal 2 2 40 4" xfId="3461" xr:uid="{00000000-0005-0000-0000-0000480C0000}"/>
    <cellStyle name="Normal 2 2 40 5" xfId="3462" xr:uid="{00000000-0005-0000-0000-0000490C0000}"/>
    <cellStyle name="Normal 2 2 40 6" xfId="3463" xr:uid="{00000000-0005-0000-0000-00004A0C0000}"/>
    <cellStyle name="Normal 2 2 40 7" xfId="3464" xr:uid="{00000000-0005-0000-0000-00004B0C0000}"/>
    <cellStyle name="Normal 2 2 41" xfId="195" xr:uid="{00000000-0005-0000-0000-00004C0C0000}"/>
    <cellStyle name="Normal 2 2 41 2" xfId="3465" xr:uid="{00000000-0005-0000-0000-00004D0C0000}"/>
    <cellStyle name="Normal 2 2 41 3" xfId="3466" xr:uid="{00000000-0005-0000-0000-00004E0C0000}"/>
    <cellStyle name="Normal 2 2 41 4" xfId="3467" xr:uid="{00000000-0005-0000-0000-00004F0C0000}"/>
    <cellStyle name="Normal 2 2 41 5" xfId="3468" xr:uid="{00000000-0005-0000-0000-0000500C0000}"/>
    <cellStyle name="Normal 2 2 41 6" xfId="3469" xr:uid="{00000000-0005-0000-0000-0000510C0000}"/>
    <cellStyle name="Normal 2 2 41 7" xfId="3470" xr:uid="{00000000-0005-0000-0000-0000520C0000}"/>
    <cellStyle name="Normal 2 2 42" xfId="196" xr:uid="{00000000-0005-0000-0000-0000530C0000}"/>
    <cellStyle name="Normal 2 2 42 2" xfId="3471" xr:uid="{00000000-0005-0000-0000-0000540C0000}"/>
    <cellStyle name="Normal 2 2 42 3" xfId="3472" xr:uid="{00000000-0005-0000-0000-0000550C0000}"/>
    <cellStyle name="Normal 2 2 42 4" xfId="3473" xr:uid="{00000000-0005-0000-0000-0000560C0000}"/>
    <cellStyle name="Normal 2 2 42 5" xfId="3474" xr:uid="{00000000-0005-0000-0000-0000570C0000}"/>
    <cellStyle name="Normal 2 2 42 6" xfId="3475" xr:uid="{00000000-0005-0000-0000-0000580C0000}"/>
    <cellStyle name="Normal 2 2 42 7" xfId="3476" xr:uid="{00000000-0005-0000-0000-0000590C0000}"/>
    <cellStyle name="Normal 2 2 43" xfId="197" xr:uid="{00000000-0005-0000-0000-00005A0C0000}"/>
    <cellStyle name="Normal 2 2 43 2" xfId="3477" xr:uid="{00000000-0005-0000-0000-00005B0C0000}"/>
    <cellStyle name="Normal 2 2 43 3" xfId="3478" xr:uid="{00000000-0005-0000-0000-00005C0C0000}"/>
    <cellStyle name="Normal 2 2 43 4" xfId="3479" xr:uid="{00000000-0005-0000-0000-00005D0C0000}"/>
    <cellStyle name="Normal 2 2 43 5" xfId="3480" xr:uid="{00000000-0005-0000-0000-00005E0C0000}"/>
    <cellStyle name="Normal 2 2 43 6" xfId="3481" xr:uid="{00000000-0005-0000-0000-00005F0C0000}"/>
    <cellStyle name="Normal 2 2 43 7" xfId="3482" xr:uid="{00000000-0005-0000-0000-0000600C0000}"/>
    <cellStyle name="Normal 2 2 44" xfId="198" xr:uid="{00000000-0005-0000-0000-0000610C0000}"/>
    <cellStyle name="Normal 2 2 44 2" xfId="3483" xr:uid="{00000000-0005-0000-0000-0000620C0000}"/>
    <cellStyle name="Normal 2 2 44 3" xfId="3484" xr:uid="{00000000-0005-0000-0000-0000630C0000}"/>
    <cellStyle name="Normal 2 2 44 4" xfId="3485" xr:uid="{00000000-0005-0000-0000-0000640C0000}"/>
    <cellStyle name="Normal 2 2 44 5" xfId="3486" xr:uid="{00000000-0005-0000-0000-0000650C0000}"/>
    <cellStyle name="Normal 2 2 44 6" xfId="3487" xr:uid="{00000000-0005-0000-0000-0000660C0000}"/>
    <cellStyle name="Normal 2 2 44 7" xfId="3488" xr:uid="{00000000-0005-0000-0000-0000670C0000}"/>
    <cellStyle name="Normal 2 2 45" xfId="199" xr:uid="{00000000-0005-0000-0000-0000680C0000}"/>
    <cellStyle name="Normal 2 2 45 2" xfId="3489" xr:uid="{00000000-0005-0000-0000-0000690C0000}"/>
    <cellStyle name="Normal 2 2 45 3" xfId="3490" xr:uid="{00000000-0005-0000-0000-00006A0C0000}"/>
    <cellStyle name="Normal 2 2 45 4" xfId="3491" xr:uid="{00000000-0005-0000-0000-00006B0C0000}"/>
    <cellStyle name="Normal 2 2 45 5" xfId="3492" xr:uid="{00000000-0005-0000-0000-00006C0C0000}"/>
    <cellStyle name="Normal 2 2 45 6" xfId="3493" xr:uid="{00000000-0005-0000-0000-00006D0C0000}"/>
    <cellStyle name="Normal 2 2 45 7" xfId="3494" xr:uid="{00000000-0005-0000-0000-00006E0C0000}"/>
    <cellStyle name="Normal 2 2 46" xfId="200" xr:uid="{00000000-0005-0000-0000-00006F0C0000}"/>
    <cellStyle name="Normal 2 2 46 2" xfId="3495" xr:uid="{00000000-0005-0000-0000-0000700C0000}"/>
    <cellStyle name="Normal 2 2 46 3" xfId="3496" xr:uid="{00000000-0005-0000-0000-0000710C0000}"/>
    <cellStyle name="Normal 2 2 46 4" xfId="3497" xr:uid="{00000000-0005-0000-0000-0000720C0000}"/>
    <cellStyle name="Normal 2 2 46 5" xfId="3498" xr:uid="{00000000-0005-0000-0000-0000730C0000}"/>
    <cellStyle name="Normal 2 2 46 6" xfId="3499" xr:uid="{00000000-0005-0000-0000-0000740C0000}"/>
    <cellStyle name="Normal 2 2 46 7" xfId="3500" xr:uid="{00000000-0005-0000-0000-0000750C0000}"/>
    <cellStyle name="Normal 2 2 47" xfId="201" xr:uid="{00000000-0005-0000-0000-0000760C0000}"/>
    <cellStyle name="Normal 2 2 47 2" xfId="3501" xr:uid="{00000000-0005-0000-0000-0000770C0000}"/>
    <cellStyle name="Normal 2 2 47 2 2" xfId="3502" xr:uid="{00000000-0005-0000-0000-0000780C0000}"/>
    <cellStyle name="Normal 2 2 47 2 3" xfId="3503" xr:uid="{00000000-0005-0000-0000-0000790C0000}"/>
    <cellStyle name="Normal 2 2 47 2 4" xfId="3504" xr:uid="{00000000-0005-0000-0000-00007A0C0000}"/>
    <cellStyle name="Normal 2 2 47 2 5" xfId="3505" xr:uid="{00000000-0005-0000-0000-00007B0C0000}"/>
    <cellStyle name="Normal 2 2 47 3" xfId="3506" xr:uid="{00000000-0005-0000-0000-00007C0C0000}"/>
    <cellStyle name="Normal 2 2 47 4" xfId="3507" xr:uid="{00000000-0005-0000-0000-00007D0C0000}"/>
    <cellStyle name="Normal 2 2 47 5" xfId="3508" xr:uid="{00000000-0005-0000-0000-00007E0C0000}"/>
    <cellStyle name="Normal 2 2 47 6" xfId="3509" xr:uid="{00000000-0005-0000-0000-00007F0C0000}"/>
    <cellStyle name="Normal 2 2 48" xfId="202" xr:uid="{00000000-0005-0000-0000-0000800C0000}"/>
    <cellStyle name="Normal 2 2 48 2" xfId="203" xr:uid="{00000000-0005-0000-0000-0000810C0000}"/>
    <cellStyle name="Normal 2 2 48 2 2" xfId="3510" xr:uid="{00000000-0005-0000-0000-0000820C0000}"/>
    <cellStyle name="Normal 2 2 48 2 2 2" xfId="3511" xr:uid="{00000000-0005-0000-0000-0000830C0000}"/>
    <cellStyle name="Normal 2 2 48 2 2 3" xfId="3512" xr:uid="{00000000-0005-0000-0000-0000840C0000}"/>
    <cellStyle name="Normal 2 2 48 2 2 4" xfId="3513" xr:uid="{00000000-0005-0000-0000-0000850C0000}"/>
    <cellStyle name="Normal 2 2 48 2 2 5" xfId="3514" xr:uid="{00000000-0005-0000-0000-0000860C0000}"/>
    <cellStyle name="Normal 2 2 48 2 3" xfId="3515" xr:uid="{00000000-0005-0000-0000-0000870C0000}"/>
    <cellStyle name="Normal 2 2 48 2 4" xfId="3516" xr:uid="{00000000-0005-0000-0000-0000880C0000}"/>
    <cellStyle name="Normal 2 2 48 2 5" xfId="3517" xr:uid="{00000000-0005-0000-0000-0000890C0000}"/>
    <cellStyle name="Normal 2 2 48 2 6" xfId="3518" xr:uid="{00000000-0005-0000-0000-00008A0C0000}"/>
    <cellStyle name="Normal 2 2 48 3" xfId="3519" xr:uid="{00000000-0005-0000-0000-00008B0C0000}"/>
    <cellStyle name="Normal 2 2 48 3 2" xfId="3520" xr:uid="{00000000-0005-0000-0000-00008C0C0000}"/>
    <cellStyle name="Normal 2 2 48 3 2 2" xfId="3521" xr:uid="{00000000-0005-0000-0000-00008D0C0000}"/>
    <cellStyle name="Normal 2 2 48 3 2 3" xfId="3522" xr:uid="{00000000-0005-0000-0000-00008E0C0000}"/>
    <cellStyle name="Normal 2 2 48 3 2 4" xfId="3523" xr:uid="{00000000-0005-0000-0000-00008F0C0000}"/>
    <cellStyle name="Normal 2 2 48 3 2 5" xfId="3524" xr:uid="{00000000-0005-0000-0000-0000900C0000}"/>
    <cellStyle name="Normal 2 2 48 3 3" xfId="3525" xr:uid="{00000000-0005-0000-0000-0000910C0000}"/>
    <cellStyle name="Normal 2 2 48 3 4" xfId="3526" xr:uid="{00000000-0005-0000-0000-0000920C0000}"/>
    <cellStyle name="Normal 2 2 48 3 5" xfId="3527" xr:uid="{00000000-0005-0000-0000-0000930C0000}"/>
    <cellStyle name="Normal 2 2 48 3 6" xfId="3528" xr:uid="{00000000-0005-0000-0000-0000940C0000}"/>
    <cellStyle name="Normal 2 2 48 4" xfId="3529" xr:uid="{00000000-0005-0000-0000-0000950C0000}"/>
    <cellStyle name="Normal 2 2 48 4 2" xfId="3530" xr:uid="{00000000-0005-0000-0000-0000960C0000}"/>
    <cellStyle name="Normal 2 2 48 4 3" xfId="3531" xr:uid="{00000000-0005-0000-0000-0000970C0000}"/>
    <cellStyle name="Normal 2 2 48 4 4" xfId="3532" xr:uid="{00000000-0005-0000-0000-0000980C0000}"/>
    <cellStyle name="Normal 2 2 48 4 5" xfId="3533" xr:uid="{00000000-0005-0000-0000-0000990C0000}"/>
    <cellStyle name="Normal 2 2 48 5" xfId="3534" xr:uid="{00000000-0005-0000-0000-00009A0C0000}"/>
    <cellStyle name="Normal 2 2 48 6" xfId="3535" xr:uid="{00000000-0005-0000-0000-00009B0C0000}"/>
    <cellStyle name="Normal 2 2 48 7" xfId="3536" xr:uid="{00000000-0005-0000-0000-00009C0C0000}"/>
    <cellStyle name="Normal 2 2 48 8" xfId="3537" xr:uid="{00000000-0005-0000-0000-00009D0C0000}"/>
    <cellStyle name="Normal 2 2 49" xfId="204" xr:uid="{00000000-0005-0000-0000-00009E0C0000}"/>
    <cellStyle name="Normal 2 2 49 2" xfId="205" xr:uid="{00000000-0005-0000-0000-00009F0C0000}"/>
    <cellStyle name="Normal 2 2 49 2 2" xfId="3538" xr:uid="{00000000-0005-0000-0000-0000A00C0000}"/>
    <cellStyle name="Normal 2 2 49 2 2 2" xfId="3539" xr:uid="{00000000-0005-0000-0000-0000A10C0000}"/>
    <cellStyle name="Normal 2 2 49 2 2 3" xfId="3540" xr:uid="{00000000-0005-0000-0000-0000A20C0000}"/>
    <cellStyle name="Normal 2 2 49 2 2 4" xfId="3541" xr:uid="{00000000-0005-0000-0000-0000A30C0000}"/>
    <cellStyle name="Normal 2 2 49 2 2 5" xfId="3542" xr:uid="{00000000-0005-0000-0000-0000A40C0000}"/>
    <cellStyle name="Normal 2 2 49 2 3" xfId="3543" xr:uid="{00000000-0005-0000-0000-0000A50C0000}"/>
    <cellStyle name="Normal 2 2 49 2 4" xfId="3544" xr:uid="{00000000-0005-0000-0000-0000A60C0000}"/>
    <cellStyle name="Normal 2 2 49 2 5" xfId="3545" xr:uid="{00000000-0005-0000-0000-0000A70C0000}"/>
    <cellStyle name="Normal 2 2 49 2 6" xfId="3546" xr:uid="{00000000-0005-0000-0000-0000A80C0000}"/>
    <cellStyle name="Normal 2 2 49 3" xfId="3547" xr:uid="{00000000-0005-0000-0000-0000A90C0000}"/>
    <cellStyle name="Normal 2 2 49 3 2" xfId="3548" xr:uid="{00000000-0005-0000-0000-0000AA0C0000}"/>
    <cellStyle name="Normal 2 2 49 3 2 2" xfId="3549" xr:uid="{00000000-0005-0000-0000-0000AB0C0000}"/>
    <cellStyle name="Normal 2 2 49 3 2 3" xfId="3550" xr:uid="{00000000-0005-0000-0000-0000AC0C0000}"/>
    <cellStyle name="Normal 2 2 49 3 2 4" xfId="3551" xr:uid="{00000000-0005-0000-0000-0000AD0C0000}"/>
    <cellStyle name="Normal 2 2 49 3 2 5" xfId="3552" xr:uid="{00000000-0005-0000-0000-0000AE0C0000}"/>
    <cellStyle name="Normal 2 2 49 3 3" xfId="3553" xr:uid="{00000000-0005-0000-0000-0000AF0C0000}"/>
    <cellStyle name="Normal 2 2 49 3 4" xfId="3554" xr:uid="{00000000-0005-0000-0000-0000B00C0000}"/>
    <cellStyle name="Normal 2 2 49 3 5" xfId="3555" xr:uid="{00000000-0005-0000-0000-0000B10C0000}"/>
    <cellStyle name="Normal 2 2 49 3 6" xfId="3556" xr:uid="{00000000-0005-0000-0000-0000B20C0000}"/>
    <cellStyle name="Normal 2 2 49 4" xfId="3557" xr:uid="{00000000-0005-0000-0000-0000B30C0000}"/>
    <cellStyle name="Normal 2 2 49 4 2" xfId="3558" xr:uid="{00000000-0005-0000-0000-0000B40C0000}"/>
    <cellStyle name="Normal 2 2 49 4 3" xfId="3559" xr:uid="{00000000-0005-0000-0000-0000B50C0000}"/>
    <cellStyle name="Normal 2 2 49 4 4" xfId="3560" xr:uid="{00000000-0005-0000-0000-0000B60C0000}"/>
    <cellStyle name="Normal 2 2 49 4 5" xfId="3561" xr:uid="{00000000-0005-0000-0000-0000B70C0000}"/>
    <cellStyle name="Normal 2 2 49 5" xfId="3562" xr:uid="{00000000-0005-0000-0000-0000B80C0000}"/>
    <cellStyle name="Normal 2 2 49 6" xfId="3563" xr:uid="{00000000-0005-0000-0000-0000B90C0000}"/>
    <cellStyle name="Normal 2 2 49 7" xfId="3564" xr:uid="{00000000-0005-0000-0000-0000BA0C0000}"/>
    <cellStyle name="Normal 2 2 49 8" xfId="3565" xr:uid="{00000000-0005-0000-0000-0000BB0C0000}"/>
    <cellStyle name="Normal 2 2 5" xfId="206" xr:uid="{00000000-0005-0000-0000-0000BC0C0000}"/>
    <cellStyle name="Normal 2 2 5 2" xfId="3566" xr:uid="{00000000-0005-0000-0000-0000BD0C0000}"/>
    <cellStyle name="Normal 2 2 5 3" xfId="3567" xr:uid="{00000000-0005-0000-0000-0000BE0C0000}"/>
    <cellStyle name="Normal 2 2 5 4" xfId="3568" xr:uid="{00000000-0005-0000-0000-0000BF0C0000}"/>
    <cellStyle name="Normal 2 2 5 5" xfId="3569" xr:uid="{00000000-0005-0000-0000-0000C00C0000}"/>
    <cellStyle name="Normal 2 2 5 6" xfId="3570" xr:uid="{00000000-0005-0000-0000-0000C10C0000}"/>
    <cellStyle name="Normal 2 2 5 7" xfId="3571" xr:uid="{00000000-0005-0000-0000-0000C20C0000}"/>
    <cellStyle name="Normal 2 2 50" xfId="207" xr:uid="{00000000-0005-0000-0000-0000C30C0000}"/>
    <cellStyle name="Normal 2 2 50 2" xfId="208" xr:uid="{00000000-0005-0000-0000-0000C40C0000}"/>
    <cellStyle name="Normal 2 2 50 2 2" xfId="3572" xr:uid="{00000000-0005-0000-0000-0000C50C0000}"/>
    <cellStyle name="Normal 2 2 50 2 2 2" xfId="3573" xr:uid="{00000000-0005-0000-0000-0000C60C0000}"/>
    <cellStyle name="Normal 2 2 50 2 2 3" xfId="3574" xr:uid="{00000000-0005-0000-0000-0000C70C0000}"/>
    <cellStyle name="Normal 2 2 50 2 2 4" xfId="3575" xr:uid="{00000000-0005-0000-0000-0000C80C0000}"/>
    <cellStyle name="Normal 2 2 50 2 2 5" xfId="3576" xr:uid="{00000000-0005-0000-0000-0000C90C0000}"/>
    <cellStyle name="Normal 2 2 50 2 3" xfId="3577" xr:uid="{00000000-0005-0000-0000-0000CA0C0000}"/>
    <cellStyle name="Normal 2 2 50 2 4" xfId="3578" xr:uid="{00000000-0005-0000-0000-0000CB0C0000}"/>
    <cellStyle name="Normal 2 2 50 2 5" xfId="3579" xr:uid="{00000000-0005-0000-0000-0000CC0C0000}"/>
    <cellStyle name="Normal 2 2 50 2 6" xfId="3580" xr:uid="{00000000-0005-0000-0000-0000CD0C0000}"/>
    <cellStyle name="Normal 2 2 50 3" xfId="3581" xr:uid="{00000000-0005-0000-0000-0000CE0C0000}"/>
    <cellStyle name="Normal 2 2 50 3 2" xfId="3582" xr:uid="{00000000-0005-0000-0000-0000CF0C0000}"/>
    <cellStyle name="Normal 2 2 50 3 2 2" xfId="3583" xr:uid="{00000000-0005-0000-0000-0000D00C0000}"/>
    <cellStyle name="Normal 2 2 50 3 2 3" xfId="3584" xr:uid="{00000000-0005-0000-0000-0000D10C0000}"/>
    <cellStyle name="Normal 2 2 50 3 2 4" xfId="3585" xr:uid="{00000000-0005-0000-0000-0000D20C0000}"/>
    <cellStyle name="Normal 2 2 50 3 2 5" xfId="3586" xr:uid="{00000000-0005-0000-0000-0000D30C0000}"/>
    <cellStyle name="Normal 2 2 50 3 3" xfId="3587" xr:uid="{00000000-0005-0000-0000-0000D40C0000}"/>
    <cellStyle name="Normal 2 2 50 3 4" xfId="3588" xr:uid="{00000000-0005-0000-0000-0000D50C0000}"/>
    <cellStyle name="Normal 2 2 50 3 5" xfId="3589" xr:uid="{00000000-0005-0000-0000-0000D60C0000}"/>
    <cellStyle name="Normal 2 2 50 3 6" xfId="3590" xr:uid="{00000000-0005-0000-0000-0000D70C0000}"/>
    <cellStyle name="Normal 2 2 50 4" xfId="3591" xr:uid="{00000000-0005-0000-0000-0000D80C0000}"/>
    <cellStyle name="Normal 2 2 50 4 2" xfId="3592" xr:uid="{00000000-0005-0000-0000-0000D90C0000}"/>
    <cellStyle name="Normal 2 2 50 4 3" xfId="3593" xr:uid="{00000000-0005-0000-0000-0000DA0C0000}"/>
    <cellStyle name="Normal 2 2 50 4 4" xfId="3594" xr:uid="{00000000-0005-0000-0000-0000DB0C0000}"/>
    <cellStyle name="Normal 2 2 50 4 5" xfId="3595" xr:uid="{00000000-0005-0000-0000-0000DC0C0000}"/>
    <cellStyle name="Normal 2 2 50 5" xfId="3596" xr:uid="{00000000-0005-0000-0000-0000DD0C0000}"/>
    <cellStyle name="Normal 2 2 50 6" xfId="3597" xr:uid="{00000000-0005-0000-0000-0000DE0C0000}"/>
    <cellStyle name="Normal 2 2 50 7" xfId="3598" xr:uid="{00000000-0005-0000-0000-0000DF0C0000}"/>
    <cellStyle name="Normal 2 2 50 8" xfId="3599" xr:uid="{00000000-0005-0000-0000-0000E00C0000}"/>
    <cellStyle name="Normal 2 2 51" xfId="209" xr:uid="{00000000-0005-0000-0000-0000E10C0000}"/>
    <cellStyle name="Normal 2 2 51 2" xfId="3600" xr:uid="{00000000-0005-0000-0000-0000E20C0000}"/>
    <cellStyle name="Normal 2 2 51 3" xfId="3601" xr:uid="{00000000-0005-0000-0000-0000E30C0000}"/>
    <cellStyle name="Normal 2 2 51 4" xfId="3602" xr:uid="{00000000-0005-0000-0000-0000E40C0000}"/>
    <cellStyle name="Normal 2 2 51 5" xfId="3603" xr:uid="{00000000-0005-0000-0000-0000E50C0000}"/>
    <cellStyle name="Normal 2 2 51 6" xfId="3604" xr:uid="{00000000-0005-0000-0000-0000E60C0000}"/>
    <cellStyle name="Normal 2 2 51 7" xfId="3605" xr:uid="{00000000-0005-0000-0000-0000E70C0000}"/>
    <cellStyle name="Normal 2 2 52" xfId="210" xr:uid="{00000000-0005-0000-0000-0000E80C0000}"/>
    <cellStyle name="Normal 2 2 52 2" xfId="3606" xr:uid="{00000000-0005-0000-0000-0000E90C0000}"/>
    <cellStyle name="Normal 2 2 52 3" xfId="3607" xr:uid="{00000000-0005-0000-0000-0000EA0C0000}"/>
    <cellStyle name="Normal 2 2 52 4" xfId="3608" xr:uid="{00000000-0005-0000-0000-0000EB0C0000}"/>
    <cellStyle name="Normal 2 2 52 5" xfId="3609" xr:uid="{00000000-0005-0000-0000-0000EC0C0000}"/>
    <cellStyle name="Normal 2 2 52 6" xfId="3610" xr:uid="{00000000-0005-0000-0000-0000ED0C0000}"/>
    <cellStyle name="Normal 2 2 52 7" xfId="3611" xr:uid="{00000000-0005-0000-0000-0000EE0C0000}"/>
    <cellStyle name="Normal 2 2 53" xfId="3612" xr:uid="{00000000-0005-0000-0000-0000EF0C0000}"/>
    <cellStyle name="Normal 2 2 53 2" xfId="3613" xr:uid="{00000000-0005-0000-0000-0000F00C0000}"/>
    <cellStyle name="Normal 2 2 53 2 2" xfId="3614" xr:uid="{00000000-0005-0000-0000-0000F10C0000}"/>
    <cellStyle name="Normal 2 2 53 2 3" xfId="3615" xr:uid="{00000000-0005-0000-0000-0000F20C0000}"/>
    <cellStyle name="Normal 2 2 53 2 4" xfId="3616" xr:uid="{00000000-0005-0000-0000-0000F30C0000}"/>
    <cellStyle name="Normal 2 2 53 2 5" xfId="3617" xr:uid="{00000000-0005-0000-0000-0000F40C0000}"/>
    <cellStyle name="Normal 2 2 53 3" xfId="3618" xr:uid="{00000000-0005-0000-0000-0000F50C0000}"/>
    <cellStyle name="Normal 2 2 53 4" xfId="3619" xr:uid="{00000000-0005-0000-0000-0000F60C0000}"/>
    <cellStyle name="Normal 2 2 53 5" xfId="3620" xr:uid="{00000000-0005-0000-0000-0000F70C0000}"/>
    <cellStyle name="Normal 2 2 53 6" xfId="3621" xr:uid="{00000000-0005-0000-0000-0000F80C0000}"/>
    <cellStyle name="Normal 2 2 54" xfId="3622" xr:uid="{00000000-0005-0000-0000-0000F90C0000}"/>
    <cellStyle name="Normal 2 2 55" xfId="3623" xr:uid="{00000000-0005-0000-0000-0000FA0C0000}"/>
    <cellStyle name="Normal 2 2 55 2" xfId="3624" xr:uid="{00000000-0005-0000-0000-0000FB0C0000}"/>
    <cellStyle name="Normal 2 2 55 2 2" xfId="3625" xr:uid="{00000000-0005-0000-0000-0000FC0C0000}"/>
    <cellStyle name="Normal 2 2 55 2 3" xfId="3626" xr:uid="{00000000-0005-0000-0000-0000FD0C0000}"/>
    <cellStyle name="Normal 2 2 55 2 4" xfId="3627" xr:uid="{00000000-0005-0000-0000-0000FE0C0000}"/>
    <cellStyle name="Normal 2 2 55 2 5" xfId="3628" xr:uid="{00000000-0005-0000-0000-0000FF0C0000}"/>
    <cellStyle name="Normal 2 2 55 3" xfId="3629" xr:uid="{00000000-0005-0000-0000-0000000D0000}"/>
    <cellStyle name="Normal 2 2 55 4" xfId="3630" xr:uid="{00000000-0005-0000-0000-0000010D0000}"/>
    <cellStyle name="Normal 2 2 55 5" xfId="3631" xr:uid="{00000000-0005-0000-0000-0000020D0000}"/>
    <cellStyle name="Normal 2 2 55 6" xfId="3632" xr:uid="{00000000-0005-0000-0000-0000030D0000}"/>
    <cellStyle name="Normal 2 2 56" xfId="3633" xr:uid="{00000000-0005-0000-0000-0000040D0000}"/>
    <cellStyle name="Normal 2 2 56 2" xfId="3634" xr:uid="{00000000-0005-0000-0000-0000050D0000}"/>
    <cellStyle name="Normal 2 2 57" xfId="3635" xr:uid="{00000000-0005-0000-0000-0000060D0000}"/>
    <cellStyle name="Normal 2 2 58" xfId="3636" xr:uid="{00000000-0005-0000-0000-0000070D0000}"/>
    <cellStyle name="Normal 2 2 59" xfId="3637" xr:uid="{00000000-0005-0000-0000-0000080D0000}"/>
    <cellStyle name="Normal 2 2 6" xfId="211" xr:uid="{00000000-0005-0000-0000-0000090D0000}"/>
    <cellStyle name="Normal 2 2 6 2" xfId="3638" xr:uid="{00000000-0005-0000-0000-00000A0D0000}"/>
    <cellStyle name="Normal 2 2 6 3" xfId="3639" xr:uid="{00000000-0005-0000-0000-00000B0D0000}"/>
    <cellStyle name="Normal 2 2 6 4" xfId="3640" xr:uid="{00000000-0005-0000-0000-00000C0D0000}"/>
    <cellStyle name="Normal 2 2 6 5" xfId="3641" xr:uid="{00000000-0005-0000-0000-00000D0D0000}"/>
    <cellStyle name="Normal 2 2 6 6" xfId="3642" xr:uid="{00000000-0005-0000-0000-00000E0D0000}"/>
    <cellStyle name="Normal 2 2 6 7" xfId="3643" xr:uid="{00000000-0005-0000-0000-00000F0D0000}"/>
    <cellStyle name="Normal 2 2 60" xfId="3644" xr:uid="{00000000-0005-0000-0000-0000100D0000}"/>
    <cellStyle name="Normal 2 2 7" xfId="212" xr:uid="{00000000-0005-0000-0000-0000110D0000}"/>
    <cellStyle name="Normal 2 2 7 2" xfId="3645" xr:uid="{00000000-0005-0000-0000-0000120D0000}"/>
    <cellStyle name="Normal 2 2 7 3" xfId="3646" xr:uid="{00000000-0005-0000-0000-0000130D0000}"/>
    <cellStyle name="Normal 2 2 7 4" xfId="3647" xr:uid="{00000000-0005-0000-0000-0000140D0000}"/>
    <cellStyle name="Normal 2 2 7 5" xfId="3648" xr:uid="{00000000-0005-0000-0000-0000150D0000}"/>
    <cellStyle name="Normal 2 2 7 6" xfId="3649" xr:uid="{00000000-0005-0000-0000-0000160D0000}"/>
    <cellStyle name="Normal 2 2 7 7" xfId="3650" xr:uid="{00000000-0005-0000-0000-0000170D0000}"/>
    <cellStyle name="Normal 2 2 8" xfId="213" xr:uid="{00000000-0005-0000-0000-0000180D0000}"/>
    <cellStyle name="Normal 2 2 8 2" xfId="3651" xr:uid="{00000000-0005-0000-0000-0000190D0000}"/>
    <cellStyle name="Normal 2 2 8 3" xfId="3652" xr:uid="{00000000-0005-0000-0000-00001A0D0000}"/>
    <cellStyle name="Normal 2 2 8 4" xfId="3653" xr:uid="{00000000-0005-0000-0000-00001B0D0000}"/>
    <cellStyle name="Normal 2 2 8 5" xfId="3654" xr:uid="{00000000-0005-0000-0000-00001C0D0000}"/>
    <cellStyle name="Normal 2 2 8 6" xfId="3655" xr:uid="{00000000-0005-0000-0000-00001D0D0000}"/>
    <cellStyle name="Normal 2 2 8 7" xfId="3656" xr:uid="{00000000-0005-0000-0000-00001E0D0000}"/>
    <cellStyle name="Normal 2 2 9" xfId="214" xr:uid="{00000000-0005-0000-0000-00001F0D0000}"/>
    <cellStyle name="Normal 2 2 9 2" xfId="3657" xr:uid="{00000000-0005-0000-0000-0000200D0000}"/>
    <cellStyle name="Normal 2 2 9 3" xfId="3658" xr:uid="{00000000-0005-0000-0000-0000210D0000}"/>
    <cellStyle name="Normal 2 2 9 4" xfId="3659" xr:uid="{00000000-0005-0000-0000-0000220D0000}"/>
    <cellStyle name="Normal 2 2 9 5" xfId="3660" xr:uid="{00000000-0005-0000-0000-0000230D0000}"/>
    <cellStyle name="Normal 2 2 9 6" xfId="3661" xr:uid="{00000000-0005-0000-0000-0000240D0000}"/>
    <cellStyle name="Normal 2 2 9 7" xfId="3662" xr:uid="{00000000-0005-0000-0000-0000250D0000}"/>
    <cellStyle name="Normal 2 20" xfId="215" xr:uid="{00000000-0005-0000-0000-0000260D0000}"/>
    <cellStyle name="Normal 2 20 2" xfId="3663" xr:uid="{00000000-0005-0000-0000-0000270D0000}"/>
    <cellStyle name="Normal 2 21" xfId="216" xr:uid="{00000000-0005-0000-0000-0000280D0000}"/>
    <cellStyle name="Normal 2 21 2" xfId="3664" xr:uid="{00000000-0005-0000-0000-0000290D0000}"/>
    <cellStyle name="Normal 2 22" xfId="217" xr:uid="{00000000-0005-0000-0000-00002A0D0000}"/>
    <cellStyle name="Normal 2 22 2" xfId="3665" xr:uid="{00000000-0005-0000-0000-00002B0D0000}"/>
    <cellStyle name="Normal 2 23" xfId="218" xr:uid="{00000000-0005-0000-0000-00002C0D0000}"/>
    <cellStyle name="Normal 2 23 2" xfId="3666" xr:uid="{00000000-0005-0000-0000-00002D0D0000}"/>
    <cellStyle name="Normal 2 24" xfId="219" xr:uid="{00000000-0005-0000-0000-00002E0D0000}"/>
    <cellStyle name="Normal 2 24 2" xfId="3667" xr:uid="{00000000-0005-0000-0000-00002F0D0000}"/>
    <cellStyle name="Normal 2 25" xfId="220" xr:uid="{00000000-0005-0000-0000-0000300D0000}"/>
    <cellStyle name="Normal 2 25 2" xfId="3668" xr:uid="{00000000-0005-0000-0000-0000310D0000}"/>
    <cellStyle name="Normal 2 26" xfId="221" xr:uid="{00000000-0005-0000-0000-0000320D0000}"/>
    <cellStyle name="Normal 2 26 2" xfId="3669" xr:uid="{00000000-0005-0000-0000-0000330D0000}"/>
    <cellStyle name="Normal 2 27" xfId="222" xr:uid="{00000000-0005-0000-0000-0000340D0000}"/>
    <cellStyle name="Normal 2 27 2" xfId="3670" xr:uid="{00000000-0005-0000-0000-0000350D0000}"/>
    <cellStyle name="Normal 2 28" xfId="223" xr:uid="{00000000-0005-0000-0000-0000360D0000}"/>
    <cellStyle name="Normal 2 28 2" xfId="3671" xr:uid="{00000000-0005-0000-0000-0000370D0000}"/>
    <cellStyle name="Normal 2 29" xfId="224" xr:uid="{00000000-0005-0000-0000-0000380D0000}"/>
    <cellStyle name="Normal 2 29 2" xfId="3672" xr:uid="{00000000-0005-0000-0000-0000390D0000}"/>
    <cellStyle name="Normal 2 3" xfId="225" xr:uid="{00000000-0005-0000-0000-00003A0D0000}"/>
    <cellStyle name="Normal 2 3 2" xfId="226" xr:uid="{00000000-0005-0000-0000-00003B0D0000}"/>
    <cellStyle name="Normal 2 3 2 2" xfId="227" xr:uid="{00000000-0005-0000-0000-00003C0D0000}"/>
    <cellStyle name="Normal 2 3 2 2 2" xfId="3673" xr:uid="{00000000-0005-0000-0000-00003D0D0000}"/>
    <cellStyle name="Normal 2 3 2 2 2 2" xfId="3674" xr:uid="{00000000-0005-0000-0000-00003E0D0000}"/>
    <cellStyle name="Normal 2 3 2 2 2 3" xfId="3675" xr:uid="{00000000-0005-0000-0000-00003F0D0000}"/>
    <cellStyle name="Normal 2 3 2 2 2 4" xfId="3676" xr:uid="{00000000-0005-0000-0000-0000400D0000}"/>
    <cellStyle name="Normal 2 3 2 2 2 5" xfId="3677" xr:uid="{00000000-0005-0000-0000-0000410D0000}"/>
    <cellStyle name="Normal 2 3 2 2 3" xfId="3678" xr:uid="{00000000-0005-0000-0000-0000420D0000}"/>
    <cellStyle name="Normal 2 3 2 2 4" xfId="3679" xr:uid="{00000000-0005-0000-0000-0000430D0000}"/>
    <cellStyle name="Normal 2 3 2 2 5" xfId="3680" xr:uid="{00000000-0005-0000-0000-0000440D0000}"/>
    <cellStyle name="Normal 2 3 2 2 6" xfId="3681" xr:uid="{00000000-0005-0000-0000-0000450D0000}"/>
    <cellStyle name="Normal 2 3 2 3" xfId="3682" xr:uid="{00000000-0005-0000-0000-0000460D0000}"/>
    <cellStyle name="Normal 2 3 2 3 2" xfId="3683" xr:uid="{00000000-0005-0000-0000-0000470D0000}"/>
    <cellStyle name="Normal 2 3 2 3 2 2" xfId="3684" xr:uid="{00000000-0005-0000-0000-0000480D0000}"/>
    <cellStyle name="Normal 2 3 2 3 2 3" xfId="3685" xr:uid="{00000000-0005-0000-0000-0000490D0000}"/>
    <cellStyle name="Normal 2 3 2 3 2 4" xfId="3686" xr:uid="{00000000-0005-0000-0000-00004A0D0000}"/>
    <cellStyle name="Normal 2 3 2 3 2 5" xfId="3687" xr:uid="{00000000-0005-0000-0000-00004B0D0000}"/>
    <cellStyle name="Normal 2 3 2 3 3" xfId="3688" xr:uid="{00000000-0005-0000-0000-00004C0D0000}"/>
    <cellStyle name="Normal 2 3 2 3 4" xfId="3689" xr:uid="{00000000-0005-0000-0000-00004D0D0000}"/>
    <cellStyle name="Normal 2 3 2 3 5" xfId="3690" xr:uid="{00000000-0005-0000-0000-00004E0D0000}"/>
    <cellStyle name="Normal 2 3 2 3 6" xfId="3691" xr:uid="{00000000-0005-0000-0000-00004F0D0000}"/>
    <cellStyle name="Normal 2 3 2 4" xfId="3692" xr:uid="{00000000-0005-0000-0000-0000500D0000}"/>
    <cellStyle name="Normal 2 3 2 4 2" xfId="3693" xr:uid="{00000000-0005-0000-0000-0000510D0000}"/>
    <cellStyle name="Normal 2 3 2 4 3" xfId="3694" xr:uid="{00000000-0005-0000-0000-0000520D0000}"/>
    <cellStyle name="Normal 2 3 2 4 4" xfId="3695" xr:uid="{00000000-0005-0000-0000-0000530D0000}"/>
    <cellStyle name="Normal 2 3 2 4 5" xfId="3696" xr:uid="{00000000-0005-0000-0000-0000540D0000}"/>
    <cellStyle name="Normal 2 3 2 5" xfId="3697" xr:uid="{00000000-0005-0000-0000-0000550D0000}"/>
    <cellStyle name="Normal 2 3 2 6" xfId="3698" xr:uid="{00000000-0005-0000-0000-0000560D0000}"/>
    <cellStyle name="Normal 2 3 2 7" xfId="3699" xr:uid="{00000000-0005-0000-0000-0000570D0000}"/>
    <cellStyle name="Normal 2 3 2 8" xfId="3700" xr:uid="{00000000-0005-0000-0000-0000580D0000}"/>
    <cellStyle name="Normal 2 3 3" xfId="228" xr:uid="{00000000-0005-0000-0000-0000590D0000}"/>
    <cellStyle name="Normal 2 3 3 2" xfId="229" xr:uid="{00000000-0005-0000-0000-00005A0D0000}"/>
    <cellStyle name="Normal 2 3 3 2 2" xfId="3701" xr:uid="{00000000-0005-0000-0000-00005B0D0000}"/>
    <cellStyle name="Normal 2 3 3 2 2 2" xfId="3702" xr:uid="{00000000-0005-0000-0000-00005C0D0000}"/>
    <cellStyle name="Normal 2 3 3 2 2 3" xfId="3703" xr:uid="{00000000-0005-0000-0000-00005D0D0000}"/>
    <cellStyle name="Normal 2 3 3 2 2 4" xfId="3704" xr:uid="{00000000-0005-0000-0000-00005E0D0000}"/>
    <cellStyle name="Normal 2 3 3 2 2 5" xfId="3705" xr:uid="{00000000-0005-0000-0000-00005F0D0000}"/>
    <cellStyle name="Normal 2 3 3 2 3" xfId="3706" xr:uid="{00000000-0005-0000-0000-0000600D0000}"/>
    <cellStyle name="Normal 2 3 3 2 4" xfId="3707" xr:uid="{00000000-0005-0000-0000-0000610D0000}"/>
    <cellStyle name="Normal 2 3 3 2 5" xfId="3708" xr:uid="{00000000-0005-0000-0000-0000620D0000}"/>
    <cellStyle name="Normal 2 3 3 2 6" xfId="3709" xr:uid="{00000000-0005-0000-0000-0000630D0000}"/>
    <cellStyle name="Normal 2 3 3 3" xfId="3710" xr:uid="{00000000-0005-0000-0000-0000640D0000}"/>
    <cellStyle name="Normal 2 3 3 3 2" xfId="3711" xr:uid="{00000000-0005-0000-0000-0000650D0000}"/>
    <cellStyle name="Normal 2 3 3 3 2 2" xfId="3712" xr:uid="{00000000-0005-0000-0000-0000660D0000}"/>
    <cellStyle name="Normal 2 3 3 3 2 3" xfId="3713" xr:uid="{00000000-0005-0000-0000-0000670D0000}"/>
    <cellStyle name="Normal 2 3 3 3 2 4" xfId="3714" xr:uid="{00000000-0005-0000-0000-0000680D0000}"/>
    <cellStyle name="Normal 2 3 3 3 2 5" xfId="3715" xr:uid="{00000000-0005-0000-0000-0000690D0000}"/>
    <cellStyle name="Normal 2 3 3 3 3" xfId="3716" xr:uid="{00000000-0005-0000-0000-00006A0D0000}"/>
    <cellStyle name="Normal 2 3 3 3 4" xfId="3717" xr:uid="{00000000-0005-0000-0000-00006B0D0000}"/>
    <cellStyle name="Normal 2 3 3 3 5" xfId="3718" xr:uid="{00000000-0005-0000-0000-00006C0D0000}"/>
    <cellStyle name="Normal 2 3 3 3 6" xfId="3719" xr:uid="{00000000-0005-0000-0000-00006D0D0000}"/>
    <cellStyle name="Normal 2 3 3 4" xfId="3720" xr:uid="{00000000-0005-0000-0000-00006E0D0000}"/>
    <cellStyle name="Normal 2 3 3 4 2" xfId="3721" xr:uid="{00000000-0005-0000-0000-00006F0D0000}"/>
    <cellStyle name="Normal 2 3 3 4 3" xfId="3722" xr:uid="{00000000-0005-0000-0000-0000700D0000}"/>
    <cellStyle name="Normal 2 3 3 4 4" xfId="3723" xr:uid="{00000000-0005-0000-0000-0000710D0000}"/>
    <cellStyle name="Normal 2 3 3 4 5" xfId="3724" xr:uid="{00000000-0005-0000-0000-0000720D0000}"/>
    <cellStyle name="Normal 2 3 3 5" xfId="3725" xr:uid="{00000000-0005-0000-0000-0000730D0000}"/>
    <cellStyle name="Normal 2 3 3 6" xfId="3726" xr:uid="{00000000-0005-0000-0000-0000740D0000}"/>
    <cellStyle name="Normal 2 3 3 7" xfId="3727" xr:uid="{00000000-0005-0000-0000-0000750D0000}"/>
    <cellStyle name="Normal 2 3 3 8" xfId="3728" xr:uid="{00000000-0005-0000-0000-0000760D0000}"/>
    <cellStyle name="Normal 2 3 4" xfId="230" xr:uid="{00000000-0005-0000-0000-0000770D0000}"/>
    <cellStyle name="Normal 2 3 5" xfId="3729" xr:uid="{00000000-0005-0000-0000-0000780D0000}"/>
    <cellStyle name="Normal 2 30" xfId="231" xr:uid="{00000000-0005-0000-0000-0000790D0000}"/>
    <cellStyle name="Normal 2 30 2" xfId="3730" xr:uid="{00000000-0005-0000-0000-00007A0D0000}"/>
    <cellStyle name="Normal 2 31" xfId="232" xr:uid="{00000000-0005-0000-0000-00007B0D0000}"/>
    <cellStyle name="Normal 2 31 2" xfId="3731" xr:uid="{00000000-0005-0000-0000-00007C0D0000}"/>
    <cellStyle name="Normal 2 32" xfId="233" xr:uid="{00000000-0005-0000-0000-00007D0D0000}"/>
    <cellStyle name="Normal 2 32 2" xfId="3732" xr:uid="{00000000-0005-0000-0000-00007E0D0000}"/>
    <cellStyle name="Normal 2 33" xfId="234" xr:uid="{00000000-0005-0000-0000-00007F0D0000}"/>
    <cellStyle name="Normal 2 33 2" xfId="3733" xr:uid="{00000000-0005-0000-0000-0000800D0000}"/>
    <cellStyle name="Normal 2 34" xfId="235" xr:uid="{00000000-0005-0000-0000-0000810D0000}"/>
    <cellStyle name="Normal 2 34 2" xfId="3734" xr:uid="{00000000-0005-0000-0000-0000820D0000}"/>
    <cellStyle name="Normal 2 35" xfId="236" xr:uid="{00000000-0005-0000-0000-0000830D0000}"/>
    <cellStyle name="Normal 2 35 2" xfId="3735" xr:uid="{00000000-0005-0000-0000-0000840D0000}"/>
    <cellStyle name="Normal 2 36" xfId="237" xr:uid="{00000000-0005-0000-0000-0000850D0000}"/>
    <cellStyle name="Normal 2 36 2" xfId="3736" xr:uid="{00000000-0005-0000-0000-0000860D0000}"/>
    <cellStyle name="Normal 2 37" xfId="238" xr:uid="{00000000-0005-0000-0000-0000870D0000}"/>
    <cellStyle name="Normal 2 37 2" xfId="3737" xr:uid="{00000000-0005-0000-0000-0000880D0000}"/>
    <cellStyle name="Normal 2 38" xfId="239" xr:uid="{00000000-0005-0000-0000-0000890D0000}"/>
    <cellStyle name="Normal 2 38 2" xfId="3738" xr:uid="{00000000-0005-0000-0000-00008A0D0000}"/>
    <cellStyle name="Normal 2 39" xfId="240" xr:uid="{00000000-0005-0000-0000-00008B0D0000}"/>
    <cellStyle name="Normal 2 39 2" xfId="3739" xr:uid="{00000000-0005-0000-0000-00008C0D0000}"/>
    <cellStyle name="Normal 2 4" xfId="241" xr:uid="{00000000-0005-0000-0000-00008D0D0000}"/>
    <cellStyle name="Normal 2 4 2" xfId="242" xr:uid="{00000000-0005-0000-0000-00008E0D0000}"/>
    <cellStyle name="Normal 2 4 2 2" xfId="243" xr:uid="{00000000-0005-0000-0000-00008F0D0000}"/>
    <cellStyle name="Normal 2 4 2 2 2" xfId="3740" xr:uid="{00000000-0005-0000-0000-0000900D0000}"/>
    <cellStyle name="Normal 2 4 2 2 2 2" xfId="3741" xr:uid="{00000000-0005-0000-0000-0000910D0000}"/>
    <cellStyle name="Normal 2 4 2 2 2 3" xfId="3742" xr:uid="{00000000-0005-0000-0000-0000920D0000}"/>
    <cellStyle name="Normal 2 4 2 2 2 4" xfId="3743" xr:uid="{00000000-0005-0000-0000-0000930D0000}"/>
    <cellStyle name="Normal 2 4 2 2 2 5" xfId="3744" xr:uid="{00000000-0005-0000-0000-0000940D0000}"/>
    <cellStyle name="Normal 2 4 2 2 3" xfId="3745" xr:uid="{00000000-0005-0000-0000-0000950D0000}"/>
    <cellStyle name="Normal 2 4 2 2 4" xfId="3746" xr:uid="{00000000-0005-0000-0000-0000960D0000}"/>
    <cellStyle name="Normal 2 4 2 2 5" xfId="3747" xr:uid="{00000000-0005-0000-0000-0000970D0000}"/>
    <cellStyle name="Normal 2 4 2 2 6" xfId="3748" xr:uid="{00000000-0005-0000-0000-0000980D0000}"/>
    <cellStyle name="Normal 2 4 2 3" xfId="3749" xr:uid="{00000000-0005-0000-0000-0000990D0000}"/>
    <cellStyle name="Normal 2 4 2 3 2" xfId="3750" xr:uid="{00000000-0005-0000-0000-00009A0D0000}"/>
    <cellStyle name="Normal 2 4 2 3 2 2" xfId="3751" xr:uid="{00000000-0005-0000-0000-00009B0D0000}"/>
    <cellStyle name="Normal 2 4 2 3 2 3" xfId="3752" xr:uid="{00000000-0005-0000-0000-00009C0D0000}"/>
    <cellStyle name="Normal 2 4 2 3 2 4" xfId="3753" xr:uid="{00000000-0005-0000-0000-00009D0D0000}"/>
    <cellStyle name="Normal 2 4 2 3 2 5" xfId="3754" xr:uid="{00000000-0005-0000-0000-00009E0D0000}"/>
    <cellStyle name="Normal 2 4 2 3 3" xfId="3755" xr:uid="{00000000-0005-0000-0000-00009F0D0000}"/>
    <cellStyle name="Normal 2 4 2 3 4" xfId="3756" xr:uid="{00000000-0005-0000-0000-0000A00D0000}"/>
    <cellStyle name="Normal 2 4 2 3 5" xfId="3757" xr:uid="{00000000-0005-0000-0000-0000A10D0000}"/>
    <cellStyle name="Normal 2 4 2 3 6" xfId="3758" xr:uid="{00000000-0005-0000-0000-0000A20D0000}"/>
    <cellStyle name="Normal 2 4 2 4" xfId="3759" xr:uid="{00000000-0005-0000-0000-0000A30D0000}"/>
    <cellStyle name="Normal 2 4 2 4 2" xfId="3760" xr:uid="{00000000-0005-0000-0000-0000A40D0000}"/>
    <cellStyle name="Normal 2 4 2 4 3" xfId="3761" xr:uid="{00000000-0005-0000-0000-0000A50D0000}"/>
    <cellStyle name="Normal 2 4 2 4 4" xfId="3762" xr:uid="{00000000-0005-0000-0000-0000A60D0000}"/>
    <cellStyle name="Normal 2 4 2 4 5" xfId="3763" xr:uid="{00000000-0005-0000-0000-0000A70D0000}"/>
    <cellStyle name="Normal 2 4 2 5" xfId="3764" xr:uid="{00000000-0005-0000-0000-0000A80D0000}"/>
    <cellStyle name="Normal 2 4 2 6" xfId="3765" xr:uid="{00000000-0005-0000-0000-0000A90D0000}"/>
    <cellStyle name="Normal 2 4 2 7" xfId="3766" xr:uid="{00000000-0005-0000-0000-0000AA0D0000}"/>
    <cellStyle name="Normal 2 4 2 8" xfId="3767" xr:uid="{00000000-0005-0000-0000-0000AB0D0000}"/>
    <cellStyle name="Normal 2 4 3" xfId="244" xr:uid="{00000000-0005-0000-0000-0000AC0D0000}"/>
    <cellStyle name="Normal 2 4 3 2" xfId="245" xr:uid="{00000000-0005-0000-0000-0000AD0D0000}"/>
    <cellStyle name="Normal 2 4 3 2 2" xfId="3768" xr:uid="{00000000-0005-0000-0000-0000AE0D0000}"/>
    <cellStyle name="Normal 2 4 3 2 2 2" xfId="3769" xr:uid="{00000000-0005-0000-0000-0000AF0D0000}"/>
    <cellStyle name="Normal 2 4 3 2 2 3" xfId="3770" xr:uid="{00000000-0005-0000-0000-0000B00D0000}"/>
    <cellStyle name="Normal 2 4 3 2 2 4" xfId="3771" xr:uid="{00000000-0005-0000-0000-0000B10D0000}"/>
    <cellStyle name="Normal 2 4 3 2 2 5" xfId="3772" xr:uid="{00000000-0005-0000-0000-0000B20D0000}"/>
    <cellStyle name="Normal 2 4 3 2 3" xfId="3773" xr:uid="{00000000-0005-0000-0000-0000B30D0000}"/>
    <cellStyle name="Normal 2 4 3 2 4" xfId="3774" xr:uid="{00000000-0005-0000-0000-0000B40D0000}"/>
    <cellStyle name="Normal 2 4 3 2 5" xfId="3775" xr:uid="{00000000-0005-0000-0000-0000B50D0000}"/>
    <cellStyle name="Normal 2 4 3 2 6" xfId="3776" xr:uid="{00000000-0005-0000-0000-0000B60D0000}"/>
    <cellStyle name="Normal 2 4 3 3" xfId="3777" xr:uid="{00000000-0005-0000-0000-0000B70D0000}"/>
    <cellStyle name="Normal 2 4 3 3 2" xfId="3778" xr:uid="{00000000-0005-0000-0000-0000B80D0000}"/>
    <cellStyle name="Normal 2 4 3 3 2 2" xfId="3779" xr:uid="{00000000-0005-0000-0000-0000B90D0000}"/>
    <cellStyle name="Normal 2 4 3 3 2 3" xfId="3780" xr:uid="{00000000-0005-0000-0000-0000BA0D0000}"/>
    <cellStyle name="Normal 2 4 3 3 2 4" xfId="3781" xr:uid="{00000000-0005-0000-0000-0000BB0D0000}"/>
    <cellStyle name="Normal 2 4 3 3 2 5" xfId="3782" xr:uid="{00000000-0005-0000-0000-0000BC0D0000}"/>
    <cellStyle name="Normal 2 4 3 3 3" xfId="3783" xr:uid="{00000000-0005-0000-0000-0000BD0D0000}"/>
    <cellStyle name="Normal 2 4 3 3 4" xfId="3784" xr:uid="{00000000-0005-0000-0000-0000BE0D0000}"/>
    <cellStyle name="Normal 2 4 3 3 5" xfId="3785" xr:uid="{00000000-0005-0000-0000-0000BF0D0000}"/>
    <cellStyle name="Normal 2 4 3 3 6" xfId="3786" xr:uid="{00000000-0005-0000-0000-0000C00D0000}"/>
    <cellStyle name="Normal 2 4 3 4" xfId="3787" xr:uid="{00000000-0005-0000-0000-0000C10D0000}"/>
    <cellStyle name="Normal 2 4 3 4 2" xfId="3788" xr:uid="{00000000-0005-0000-0000-0000C20D0000}"/>
    <cellStyle name="Normal 2 4 3 4 3" xfId="3789" xr:uid="{00000000-0005-0000-0000-0000C30D0000}"/>
    <cellStyle name="Normal 2 4 3 4 4" xfId="3790" xr:uid="{00000000-0005-0000-0000-0000C40D0000}"/>
    <cellStyle name="Normal 2 4 3 4 5" xfId="3791" xr:uid="{00000000-0005-0000-0000-0000C50D0000}"/>
    <cellStyle name="Normal 2 4 3 5" xfId="3792" xr:uid="{00000000-0005-0000-0000-0000C60D0000}"/>
    <cellStyle name="Normal 2 4 3 6" xfId="3793" xr:uid="{00000000-0005-0000-0000-0000C70D0000}"/>
    <cellStyle name="Normal 2 4 3 7" xfId="3794" xr:uid="{00000000-0005-0000-0000-0000C80D0000}"/>
    <cellStyle name="Normal 2 4 3 8" xfId="3795" xr:uid="{00000000-0005-0000-0000-0000C90D0000}"/>
    <cellStyle name="Normal 2 4 4" xfId="3796" xr:uid="{00000000-0005-0000-0000-0000CA0D0000}"/>
    <cellStyle name="Normal 2 4 5" xfId="6858" xr:uid="{00000000-0005-0000-0000-0000CD1A0000}"/>
    <cellStyle name="Normal 2 40" xfId="246" xr:uid="{00000000-0005-0000-0000-0000CB0D0000}"/>
    <cellStyle name="Normal 2 40 2" xfId="3797" xr:uid="{00000000-0005-0000-0000-0000CC0D0000}"/>
    <cellStyle name="Normal 2 41" xfId="247" xr:uid="{00000000-0005-0000-0000-0000CD0D0000}"/>
    <cellStyle name="Normal 2 41 2" xfId="3798" xr:uid="{00000000-0005-0000-0000-0000CE0D0000}"/>
    <cellStyle name="Normal 2 42" xfId="248" xr:uid="{00000000-0005-0000-0000-0000CF0D0000}"/>
    <cellStyle name="Normal 2 42 2" xfId="3799" xr:uid="{00000000-0005-0000-0000-0000D00D0000}"/>
    <cellStyle name="Normal 2 43" xfId="249" xr:uid="{00000000-0005-0000-0000-0000D10D0000}"/>
    <cellStyle name="Normal 2 43 2" xfId="3800" xr:uid="{00000000-0005-0000-0000-0000D20D0000}"/>
    <cellStyle name="Normal 2 44" xfId="250" xr:uid="{00000000-0005-0000-0000-0000D30D0000}"/>
    <cellStyle name="Normal 2 44 2" xfId="3801" xr:uid="{00000000-0005-0000-0000-0000D40D0000}"/>
    <cellStyle name="Normal 2 45" xfId="251" xr:uid="{00000000-0005-0000-0000-0000D50D0000}"/>
    <cellStyle name="Normal 2 45 2" xfId="3802" xr:uid="{00000000-0005-0000-0000-0000D60D0000}"/>
    <cellStyle name="Normal 2 46" xfId="252" xr:uid="{00000000-0005-0000-0000-0000D70D0000}"/>
    <cellStyle name="Normal 2 46 2" xfId="3803" xr:uid="{00000000-0005-0000-0000-0000D80D0000}"/>
    <cellStyle name="Normal 2 47" xfId="253" xr:uid="{00000000-0005-0000-0000-0000D90D0000}"/>
    <cellStyle name="Normal 2 47 2" xfId="254" xr:uid="{00000000-0005-0000-0000-0000DA0D0000}"/>
    <cellStyle name="Normal 2 47 2 2" xfId="3804" xr:uid="{00000000-0005-0000-0000-0000DB0D0000}"/>
    <cellStyle name="Normal 2 47 2 2 2" xfId="3805" xr:uid="{00000000-0005-0000-0000-0000DC0D0000}"/>
    <cellStyle name="Normal 2 47 2 2 3" xfId="3806" xr:uid="{00000000-0005-0000-0000-0000DD0D0000}"/>
    <cellStyle name="Normal 2 47 2 2 4" xfId="3807" xr:uid="{00000000-0005-0000-0000-0000DE0D0000}"/>
    <cellStyle name="Normal 2 47 2 2 5" xfId="3808" xr:uid="{00000000-0005-0000-0000-0000DF0D0000}"/>
    <cellStyle name="Normal 2 47 2 3" xfId="3809" xr:uid="{00000000-0005-0000-0000-0000E00D0000}"/>
    <cellStyle name="Normal 2 47 2 4" xfId="3810" xr:uid="{00000000-0005-0000-0000-0000E10D0000}"/>
    <cellStyle name="Normal 2 47 2 5" xfId="3811" xr:uid="{00000000-0005-0000-0000-0000E20D0000}"/>
    <cellStyle name="Normal 2 47 2 6" xfId="3812" xr:uid="{00000000-0005-0000-0000-0000E30D0000}"/>
    <cellStyle name="Normal 2 47 3" xfId="3813" xr:uid="{00000000-0005-0000-0000-0000E40D0000}"/>
    <cellStyle name="Normal 2 47 3 2" xfId="3814" xr:uid="{00000000-0005-0000-0000-0000E50D0000}"/>
    <cellStyle name="Normal 2 47 3 2 2" xfId="3815" xr:uid="{00000000-0005-0000-0000-0000E60D0000}"/>
    <cellStyle name="Normal 2 47 3 2 3" xfId="3816" xr:uid="{00000000-0005-0000-0000-0000E70D0000}"/>
    <cellStyle name="Normal 2 47 3 2 4" xfId="3817" xr:uid="{00000000-0005-0000-0000-0000E80D0000}"/>
    <cellStyle name="Normal 2 47 3 2 5" xfId="3818" xr:uid="{00000000-0005-0000-0000-0000E90D0000}"/>
    <cellStyle name="Normal 2 47 3 3" xfId="3819" xr:uid="{00000000-0005-0000-0000-0000EA0D0000}"/>
    <cellStyle name="Normal 2 47 3 4" xfId="3820" xr:uid="{00000000-0005-0000-0000-0000EB0D0000}"/>
    <cellStyle name="Normal 2 47 3 5" xfId="3821" xr:uid="{00000000-0005-0000-0000-0000EC0D0000}"/>
    <cellStyle name="Normal 2 47 3 6" xfId="3822" xr:uid="{00000000-0005-0000-0000-0000ED0D0000}"/>
    <cellStyle name="Normal 2 47 4" xfId="3823" xr:uid="{00000000-0005-0000-0000-0000EE0D0000}"/>
    <cellStyle name="Normal 2 47 4 2" xfId="3824" xr:uid="{00000000-0005-0000-0000-0000EF0D0000}"/>
    <cellStyle name="Normal 2 47 4 3" xfId="3825" xr:uid="{00000000-0005-0000-0000-0000F00D0000}"/>
    <cellStyle name="Normal 2 47 4 4" xfId="3826" xr:uid="{00000000-0005-0000-0000-0000F10D0000}"/>
    <cellStyle name="Normal 2 47 4 5" xfId="3827" xr:uid="{00000000-0005-0000-0000-0000F20D0000}"/>
    <cellStyle name="Normal 2 47 5" xfId="3828" xr:uid="{00000000-0005-0000-0000-0000F30D0000}"/>
    <cellStyle name="Normal 2 47 6" xfId="3829" xr:uid="{00000000-0005-0000-0000-0000F40D0000}"/>
    <cellStyle name="Normal 2 47 7" xfId="3830" xr:uid="{00000000-0005-0000-0000-0000F50D0000}"/>
    <cellStyle name="Normal 2 47 8" xfId="3831" xr:uid="{00000000-0005-0000-0000-0000F60D0000}"/>
    <cellStyle name="Normal 2 48" xfId="255" xr:uid="{00000000-0005-0000-0000-0000F70D0000}"/>
    <cellStyle name="Normal 2 48 2" xfId="256" xr:uid="{00000000-0005-0000-0000-0000F80D0000}"/>
    <cellStyle name="Normal 2 48 2 2" xfId="3832" xr:uid="{00000000-0005-0000-0000-0000F90D0000}"/>
    <cellStyle name="Normal 2 48 2 2 2" xfId="3833" xr:uid="{00000000-0005-0000-0000-0000FA0D0000}"/>
    <cellStyle name="Normal 2 48 2 2 3" xfId="3834" xr:uid="{00000000-0005-0000-0000-0000FB0D0000}"/>
    <cellStyle name="Normal 2 48 2 2 4" xfId="3835" xr:uid="{00000000-0005-0000-0000-0000FC0D0000}"/>
    <cellStyle name="Normal 2 48 2 2 5" xfId="3836" xr:uid="{00000000-0005-0000-0000-0000FD0D0000}"/>
    <cellStyle name="Normal 2 48 2 3" xfId="3837" xr:uid="{00000000-0005-0000-0000-0000FE0D0000}"/>
    <cellStyle name="Normal 2 48 2 4" xfId="3838" xr:uid="{00000000-0005-0000-0000-0000FF0D0000}"/>
    <cellStyle name="Normal 2 48 2 5" xfId="3839" xr:uid="{00000000-0005-0000-0000-0000000E0000}"/>
    <cellStyle name="Normal 2 48 2 6" xfId="3840" xr:uid="{00000000-0005-0000-0000-0000010E0000}"/>
    <cellStyle name="Normal 2 48 3" xfId="3841" xr:uid="{00000000-0005-0000-0000-0000020E0000}"/>
    <cellStyle name="Normal 2 48 3 2" xfId="3842" xr:uid="{00000000-0005-0000-0000-0000030E0000}"/>
    <cellStyle name="Normal 2 48 3 2 2" xfId="3843" xr:uid="{00000000-0005-0000-0000-0000040E0000}"/>
    <cellStyle name="Normal 2 48 3 2 3" xfId="3844" xr:uid="{00000000-0005-0000-0000-0000050E0000}"/>
    <cellStyle name="Normal 2 48 3 2 4" xfId="3845" xr:uid="{00000000-0005-0000-0000-0000060E0000}"/>
    <cellStyle name="Normal 2 48 3 2 5" xfId="3846" xr:uid="{00000000-0005-0000-0000-0000070E0000}"/>
    <cellStyle name="Normal 2 48 3 3" xfId="3847" xr:uid="{00000000-0005-0000-0000-0000080E0000}"/>
    <cellStyle name="Normal 2 48 3 4" xfId="3848" xr:uid="{00000000-0005-0000-0000-0000090E0000}"/>
    <cellStyle name="Normal 2 48 3 5" xfId="3849" xr:uid="{00000000-0005-0000-0000-00000A0E0000}"/>
    <cellStyle name="Normal 2 48 3 6" xfId="3850" xr:uid="{00000000-0005-0000-0000-00000B0E0000}"/>
    <cellStyle name="Normal 2 48 4" xfId="3851" xr:uid="{00000000-0005-0000-0000-00000C0E0000}"/>
    <cellStyle name="Normal 2 48 4 2" xfId="3852" xr:uid="{00000000-0005-0000-0000-00000D0E0000}"/>
    <cellStyle name="Normal 2 48 4 3" xfId="3853" xr:uid="{00000000-0005-0000-0000-00000E0E0000}"/>
    <cellStyle name="Normal 2 48 4 4" xfId="3854" xr:uid="{00000000-0005-0000-0000-00000F0E0000}"/>
    <cellStyle name="Normal 2 48 4 5" xfId="3855" xr:uid="{00000000-0005-0000-0000-0000100E0000}"/>
    <cellStyle name="Normal 2 48 5" xfId="3856" xr:uid="{00000000-0005-0000-0000-0000110E0000}"/>
    <cellStyle name="Normal 2 48 6" xfId="3857" xr:uid="{00000000-0005-0000-0000-0000120E0000}"/>
    <cellStyle name="Normal 2 48 7" xfId="3858" xr:uid="{00000000-0005-0000-0000-0000130E0000}"/>
    <cellStyle name="Normal 2 48 8" xfId="3859" xr:uid="{00000000-0005-0000-0000-0000140E0000}"/>
    <cellStyle name="Normal 2 49" xfId="257" xr:uid="{00000000-0005-0000-0000-0000150E0000}"/>
    <cellStyle name="Normal 2 49 2" xfId="258" xr:uid="{00000000-0005-0000-0000-0000160E0000}"/>
    <cellStyle name="Normal 2 49 2 2" xfId="3860" xr:uid="{00000000-0005-0000-0000-0000170E0000}"/>
    <cellStyle name="Normal 2 49 2 2 2" xfId="3861" xr:uid="{00000000-0005-0000-0000-0000180E0000}"/>
    <cellStyle name="Normal 2 49 2 2 3" xfId="3862" xr:uid="{00000000-0005-0000-0000-0000190E0000}"/>
    <cellStyle name="Normal 2 49 2 2 4" xfId="3863" xr:uid="{00000000-0005-0000-0000-00001A0E0000}"/>
    <cellStyle name="Normal 2 49 2 2 5" xfId="3864" xr:uid="{00000000-0005-0000-0000-00001B0E0000}"/>
    <cellStyle name="Normal 2 49 2 3" xfId="3865" xr:uid="{00000000-0005-0000-0000-00001C0E0000}"/>
    <cellStyle name="Normal 2 49 2 4" xfId="3866" xr:uid="{00000000-0005-0000-0000-00001D0E0000}"/>
    <cellStyle name="Normal 2 49 2 5" xfId="3867" xr:uid="{00000000-0005-0000-0000-00001E0E0000}"/>
    <cellStyle name="Normal 2 49 2 6" xfId="3868" xr:uid="{00000000-0005-0000-0000-00001F0E0000}"/>
    <cellStyle name="Normal 2 49 3" xfId="3869" xr:uid="{00000000-0005-0000-0000-0000200E0000}"/>
    <cellStyle name="Normal 2 49 3 2" xfId="3870" xr:uid="{00000000-0005-0000-0000-0000210E0000}"/>
    <cellStyle name="Normal 2 49 3 2 2" xfId="3871" xr:uid="{00000000-0005-0000-0000-0000220E0000}"/>
    <cellStyle name="Normal 2 49 3 2 3" xfId="3872" xr:uid="{00000000-0005-0000-0000-0000230E0000}"/>
    <cellStyle name="Normal 2 49 3 2 4" xfId="3873" xr:uid="{00000000-0005-0000-0000-0000240E0000}"/>
    <cellStyle name="Normal 2 49 3 2 5" xfId="3874" xr:uid="{00000000-0005-0000-0000-0000250E0000}"/>
    <cellStyle name="Normal 2 49 3 3" xfId="3875" xr:uid="{00000000-0005-0000-0000-0000260E0000}"/>
    <cellStyle name="Normal 2 49 3 4" xfId="3876" xr:uid="{00000000-0005-0000-0000-0000270E0000}"/>
    <cellStyle name="Normal 2 49 3 5" xfId="3877" xr:uid="{00000000-0005-0000-0000-0000280E0000}"/>
    <cellStyle name="Normal 2 49 3 6" xfId="3878" xr:uid="{00000000-0005-0000-0000-0000290E0000}"/>
    <cellStyle name="Normal 2 49 4" xfId="3879" xr:uid="{00000000-0005-0000-0000-00002A0E0000}"/>
    <cellStyle name="Normal 2 49 4 2" xfId="3880" xr:uid="{00000000-0005-0000-0000-00002B0E0000}"/>
    <cellStyle name="Normal 2 49 4 3" xfId="3881" xr:uid="{00000000-0005-0000-0000-00002C0E0000}"/>
    <cellStyle name="Normal 2 49 4 4" xfId="3882" xr:uid="{00000000-0005-0000-0000-00002D0E0000}"/>
    <cellStyle name="Normal 2 49 4 5" xfId="3883" xr:uid="{00000000-0005-0000-0000-00002E0E0000}"/>
    <cellStyle name="Normal 2 49 5" xfId="3884" xr:uid="{00000000-0005-0000-0000-00002F0E0000}"/>
    <cellStyle name="Normal 2 49 6" xfId="3885" xr:uid="{00000000-0005-0000-0000-0000300E0000}"/>
    <cellStyle name="Normal 2 49 7" xfId="3886" xr:uid="{00000000-0005-0000-0000-0000310E0000}"/>
    <cellStyle name="Normal 2 49 8" xfId="3887" xr:uid="{00000000-0005-0000-0000-0000320E0000}"/>
    <cellStyle name="Normal 2 5" xfId="259" xr:uid="{00000000-0005-0000-0000-0000330E0000}"/>
    <cellStyle name="Normal 2 5 2" xfId="3888" xr:uid="{00000000-0005-0000-0000-0000340E0000}"/>
    <cellStyle name="Normal 2 50" xfId="260" xr:uid="{00000000-0005-0000-0000-0000350E0000}"/>
    <cellStyle name="Normal 2 50 2" xfId="3889" xr:uid="{00000000-0005-0000-0000-0000360E0000}"/>
    <cellStyle name="Normal 2 51" xfId="3890" xr:uid="{00000000-0005-0000-0000-0000370E0000}"/>
    <cellStyle name="Normal 2 51 2" xfId="3891" xr:uid="{00000000-0005-0000-0000-0000380E0000}"/>
    <cellStyle name="Normal 2 51 2 2" xfId="3892" xr:uid="{00000000-0005-0000-0000-0000390E0000}"/>
    <cellStyle name="Normal 2 51 2 3" xfId="3893" xr:uid="{00000000-0005-0000-0000-00003A0E0000}"/>
    <cellStyle name="Normal 2 51 2 4" xfId="3894" xr:uid="{00000000-0005-0000-0000-00003B0E0000}"/>
    <cellStyle name="Normal 2 51 2 5" xfId="3895" xr:uid="{00000000-0005-0000-0000-00003C0E0000}"/>
    <cellStyle name="Normal 2 51 3" xfId="3896" xr:uid="{00000000-0005-0000-0000-00003D0E0000}"/>
    <cellStyle name="Normal 2 51 4" xfId="3897" xr:uid="{00000000-0005-0000-0000-00003E0E0000}"/>
    <cellStyle name="Normal 2 51 5" xfId="3898" xr:uid="{00000000-0005-0000-0000-00003F0E0000}"/>
    <cellStyle name="Normal 2 51 6" xfId="3899" xr:uid="{00000000-0005-0000-0000-0000400E0000}"/>
    <cellStyle name="Normal 2 52" xfId="3900" xr:uid="{00000000-0005-0000-0000-0000410E0000}"/>
    <cellStyle name="Normal 2 52 2" xfId="3901" xr:uid="{00000000-0005-0000-0000-0000420E0000}"/>
    <cellStyle name="Normal 2 52 2 2" xfId="3902" xr:uid="{00000000-0005-0000-0000-0000430E0000}"/>
    <cellStyle name="Normal 2 52 2 3" xfId="3903" xr:uid="{00000000-0005-0000-0000-0000440E0000}"/>
    <cellStyle name="Normal 2 52 2 4" xfId="3904" xr:uid="{00000000-0005-0000-0000-0000450E0000}"/>
    <cellStyle name="Normal 2 52 2 5" xfId="3905" xr:uid="{00000000-0005-0000-0000-0000460E0000}"/>
    <cellStyle name="Normal 2 52 3" xfId="3906" xr:uid="{00000000-0005-0000-0000-0000470E0000}"/>
    <cellStyle name="Normal 2 52 4" xfId="3907" xr:uid="{00000000-0005-0000-0000-0000480E0000}"/>
    <cellStyle name="Normal 2 52 5" xfId="3908" xr:uid="{00000000-0005-0000-0000-0000490E0000}"/>
    <cellStyle name="Normal 2 52 6" xfId="3909" xr:uid="{00000000-0005-0000-0000-00004A0E0000}"/>
    <cellStyle name="Normal 2 53" xfId="3910" xr:uid="{00000000-0005-0000-0000-00004B0E0000}"/>
    <cellStyle name="Normal 2 53 2" xfId="3911" xr:uid="{00000000-0005-0000-0000-00004C0E0000}"/>
    <cellStyle name="Normal 2 53 2 2" xfId="3912" xr:uid="{00000000-0005-0000-0000-00004D0E0000}"/>
    <cellStyle name="Normal 2 53 2 3" xfId="3913" xr:uid="{00000000-0005-0000-0000-00004E0E0000}"/>
    <cellStyle name="Normal 2 53 2 4" xfId="3914" xr:uid="{00000000-0005-0000-0000-00004F0E0000}"/>
    <cellStyle name="Normal 2 53 3" xfId="3915" xr:uid="{00000000-0005-0000-0000-0000500E0000}"/>
    <cellStyle name="Normal 2 53 4" xfId="3916" xr:uid="{00000000-0005-0000-0000-0000510E0000}"/>
    <cellStyle name="Normal 2 53 5" xfId="3917" xr:uid="{00000000-0005-0000-0000-0000520E0000}"/>
    <cellStyle name="Normal 2 53 6" xfId="3918" xr:uid="{00000000-0005-0000-0000-0000530E0000}"/>
    <cellStyle name="Normal 2 53 7" xfId="3919" xr:uid="{00000000-0005-0000-0000-0000540E0000}"/>
    <cellStyle name="Normal 2 54" xfId="3920" xr:uid="{00000000-0005-0000-0000-0000550E0000}"/>
    <cellStyle name="Normal 2 54 2" xfId="3921" xr:uid="{00000000-0005-0000-0000-0000560E0000}"/>
    <cellStyle name="Normal 2 54 2 2" xfId="3922" xr:uid="{00000000-0005-0000-0000-0000570E0000}"/>
    <cellStyle name="Normal 2 54 2 2 2" xfId="3923" xr:uid="{00000000-0005-0000-0000-0000580E0000}"/>
    <cellStyle name="Normal 2 54 2 2 2 2" xfId="3924" xr:uid="{00000000-0005-0000-0000-0000590E0000}"/>
    <cellStyle name="Normal 2 54 2 2 2 3" xfId="3925" xr:uid="{00000000-0005-0000-0000-00005A0E0000}"/>
    <cellStyle name="Normal 2 54 2 2 2 4" xfId="3926" xr:uid="{00000000-0005-0000-0000-00005B0E0000}"/>
    <cellStyle name="Normal 2 54 2 2 2 5" xfId="3927" xr:uid="{00000000-0005-0000-0000-00005C0E0000}"/>
    <cellStyle name="Normal 2 54 2 2 3" xfId="3928" xr:uid="{00000000-0005-0000-0000-00005D0E0000}"/>
    <cellStyle name="Normal 2 54 2 2 4" xfId="3929" xr:uid="{00000000-0005-0000-0000-00005E0E0000}"/>
    <cellStyle name="Normal 2 54 2 2 5" xfId="3930" xr:uid="{00000000-0005-0000-0000-00005F0E0000}"/>
    <cellStyle name="Normal 2 54 2 2 6" xfId="3931" xr:uid="{00000000-0005-0000-0000-0000600E0000}"/>
    <cellStyle name="Normal 2 54 2 3" xfId="3932" xr:uid="{00000000-0005-0000-0000-0000610E0000}"/>
    <cellStyle name="Normal 2 54 2 3 2" xfId="3933" xr:uid="{00000000-0005-0000-0000-0000620E0000}"/>
    <cellStyle name="Normal 2 54 2 3 2 2" xfId="3934" xr:uid="{00000000-0005-0000-0000-0000630E0000}"/>
    <cellStyle name="Normal 2 54 2 3 2 3" xfId="3935" xr:uid="{00000000-0005-0000-0000-0000640E0000}"/>
    <cellStyle name="Normal 2 54 2 3 2 4" xfId="3936" xr:uid="{00000000-0005-0000-0000-0000650E0000}"/>
    <cellStyle name="Normal 2 54 2 3 2 5" xfId="3937" xr:uid="{00000000-0005-0000-0000-0000660E0000}"/>
    <cellStyle name="Normal 2 54 2 3 3" xfId="3938" xr:uid="{00000000-0005-0000-0000-0000670E0000}"/>
    <cellStyle name="Normal 2 54 2 3 4" xfId="3939" xr:uid="{00000000-0005-0000-0000-0000680E0000}"/>
    <cellStyle name="Normal 2 54 2 3 5" xfId="3940" xr:uid="{00000000-0005-0000-0000-0000690E0000}"/>
    <cellStyle name="Normal 2 54 2 3 6" xfId="3941" xr:uid="{00000000-0005-0000-0000-00006A0E0000}"/>
    <cellStyle name="Normal 2 54 2 4" xfId="3942" xr:uid="{00000000-0005-0000-0000-00006B0E0000}"/>
    <cellStyle name="Normal 2 54 2 4 2" xfId="3943" xr:uid="{00000000-0005-0000-0000-00006C0E0000}"/>
    <cellStyle name="Normal 2 54 2 4 2 2" xfId="3944" xr:uid="{00000000-0005-0000-0000-00006D0E0000}"/>
    <cellStyle name="Normal 2 54 2 4 2 3" xfId="3945" xr:uid="{00000000-0005-0000-0000-00006E0E0000}"/>
    <cellStyle name="Normal 2 54 2 4 2 4" xfId="3946" xr:uid="{00000000-0005-0000-0000-00006F0E0000}"/>
    <cellStyle name="Normal 2 54 2 4 2 5" xfId="3947" xr:uid="{00000000-0005-0000-0000-0000700E0000}"/>
    <cellStyle name="Normal 2 54 2 4 3" xfId="3948" xr:uid="{00000000-0005-0000-0000-0000710E0000}"/>
    <cellStyle name="Normal 2 54 2 4 4" xfId="3949" xr:uid="{00000000-0005-0000-0000-0000720E0000}"/>
    <cellStyle name="Normal 2 54 2 4 5" xfId="3950" xr:uid="{00000000-0005-0000-0000-0000730E0000}"/>
    <cellStyle name="Normal 2 54 2 4 6" xfId="3951" xr:uid="{00000000-0005-0000-0000-0000740E0000}"/>
    <cellStyle name="Normal 2 54 2 5" xfId="3952" xr:uid="{00000000-0005-0000-0000-0000750E0000}"/>
    <cellStyle name="Normal 2 54 2 5 2" xfId="3953" xr:uid="{00000000-0005-0000-0000-0000760E0000}"/>
    <cellStyle name="Normal 2 54 2 5 3" xfId="3954" xr:uid="{00000000-0005-0000-0000-0000770E0000}"/>
    <cellStyle name="Normal 2 54 2 5 4" xfId="3955" xr:uid="{00000000-0005-0000-0000-0000780E0000}"/>
    <cellStyle name="Normal 2 54 2 5 5" xfId="3956" xr:uid="{00000000-0005-0000-0000-0000790E0000}"/>
    <cellStyle name="Normal 2 54 2 6" xfId="3957" xr:uid="{00000000-0005-0000-0000-00007A0E0000}"/>
    <cellStyle name="Normal 2 54 2 7" xfId="3958" xr:uid="{00000000-0005-0000-0000-00007B0E0000}"/>
    <cellStyle name="Normal 2 54 2 8" xfId="3959" xr:uid="{00000000-0005-0000-0000-00007C0E0000}"/>
    <cellStyle name="Normal 2 54 2 9" xfId="3960" xr:uid="{00000000-0005-0000-0000-00007D0E0000}"/>
    <cellStyle name="Normal 2 54 3" xfId="3961" xr:uid="{00000000-0005-0000-0000-00007E0E0000}"/>
    <cellStyle name="Normal 2 54 3 2" xfId="3962" xr:uid="{00000000-0005-0000-0000-00007F0E0000}"/>
    <cellStyle name="Normal 2 54 3 2 2" xfId="3963" xr:uid="{00000000-0005-0000-0000-0000800E0000}"/>
    <cellStyle name="Normal 2 54 3 2 3" xfId="3964" xr:uid="{00000000-0005-0000-0000-0000810E0000}"/>
    <cellStyle name="Normal 2 54 3 2 4" xfId="3965" xr:uid="{00000000-0005-0000-0000-0000820E0000}"/>
    <cellStyle name="Normal 2 54 3 2 5" xfId="3966" xr:uid="{00000000-0005-0000-0000-0000830E0000}"/>
    <cellStyle name="Normal 2 54 3 3" xfId="3967" xr:uid="{00000000-0005-0000-0000-0000840E0000}"/>
    <cellStyle name="Normal 2 54 3 4" xfId="3968" xr:uid="{00000000-0005-0000-0000-0000850E0000}"/>
    <cellStyle name="Normal 2 54 3 5" xfId="3969" xr:uid="{00000000-0005-0000-0000-0000860E0000}"/>
    <cellStyle name="Normal 2 54 3 6" xfId="3970" xr:uid="{00000000-0005-0000-0000-0000870E0000}"/>
    <cellStyle name="Normal 2 54 4" xfId="3971" xr:uid="{00000000-0005-0000-0000-0000880E0000}"/>
    <cellStyle name="Normal 2 54 4 2" xfId="3972" xr:uid="{00000000-0005-0000-0000-0000890E0000}"/>
    <cellStyle name="Normal 2 54 4 2 2" xfId="3973" xr:uid="{00000000-0005-0000-0000-00008A0E0000}"/>
    <cellStyle name="Normal 2 54 4 2 3" xfId="3974" xr:uid="{00000000-0005-0000-0000-00008B0E0000}"/>
    <cellStyle name="Normal 2 54 4 2 4" xfId="3975" xr:uid="{00000000-0005-0000-0000-00008C0E0000}"/>
    <cellStyle name="Normal 2 54 4 2 5" xfId="3976" xr:uid="{00000000-0005-0000-0000-00008D0E0000}"/>
    <cellStyle name="Normal 2 54 4 3" xfId="3977" xr:uid="{00000000-0005-0000-0000-00008E0E0000}"/>
    <cellStyle name="Normal 2 54 4 4" xfId="3978" xr:uid="{00000000-0005-0000-0000-00008F0E0000}"/>
    <cellStyle name="Normal 2 54 4 5" xfId="3979" xr:uid="{00000000-0005-0000-0000-0000900E0000}"/>
    <cellStyle name="Normal 2 54 4 6" xfId="3980" xr:uid="{00000000-0005-0000-0000-0000910E0000}"/>
    <cellStyle name="Normal 2 54 5" xfId="3981" xr:uid="{00000000-0005-0000-0000-0000920E0000}"/>
    <cellStyle name="Normal 2 54 5 2" xfId="3982" xr:uid="{00000000-0005-0000-0000-0000930E0000}"/>
    <cellStyle name="Normal 2 54 5 2 2" xfId="3983" xr:uid="{00000000-0005-0000-0000-0000940E0000}"/>
    <cellStyle name="Normal 2 54 5 2 3" xfId="3984" xr:uid="{00000000-0005-0000-0000-0000950E0000}"/>
    <cellStyle name="Normal 2 54 5 2 4" xfId="3985" xr:uid="{00000000-0005-0000-0000-0000960E0000}"/>
    <cellStyle name="Normal 2 54 5 2 5" xfId="3986" xr:uid="{00000000-0005-0000-0000-0000970E0000}"/>
    <cellStyle name="Normal 2 54 5 3" xfId="3987" xr:uid="{00000000-0005-0000-0000-0000980E0000}"/>
    <cellStyle name="Normal 2 54 5 4" xfId="3988" xr:uid="{00000000-0005-0000-0000-0000990E0000}"/>
    <cellStyle name="Normal 2 54 5 5" xfId="3989" xr:uid="{00000000-0005-0000-0000-00009A0E0000}"/>
    <cellStyle name="Normal 2 54 5 6" xfId="3990" xr:uid="{00000000-0005-0000-0000-00009B0E0000}"/>
    <cellStyle name="Normal 2 54 6" xfId="3991" xr:uid="{00000000-0005-0000-0000-00009C0E0000}"/>
    <cellStyle name="Normal 2 54 7" xfId="3992" xr:uid="{00000000-0005-0000-0000-00009D0E0000}"/>
    <cellStyle name="Normal 2 54 8" xfId="3993" xr:uid="{00000000-0005-0000-0000-00009E0E0000}"/>
    <cellStyle name="Normal 2 54 9" xfId="3994" xr:uid="{00000000-0005-0000-0000-00009F0E0000}"/>
    <cellStyle name="Normal 2 55" xfId="3995" xr:uid="{00000000-0005-0000-0000-0000A00E0000}"/>
    <cellStyle name="Normal 2 55 2" xfId="3996" xr:uid="{00000000-0005-0000-0000-0000A10E0000}"/>
    <cellStyle name="Normal 2 55 3" xfId="3997" xr:uid="{00000000-0005-0000-0000-0000A20E0000}"/>
    <cellStyle name="Normal 2 55 4" xfId="3998" xr:uid="{00000000-0005-0000-0000-0000A30E0000}"/>
    <cellStyle name="Normal 2 55 4 2" xfId="3999" xr:uid="{00000000-0005-0000-0000-0000A40E0000}"/>
    <cellStyle name="Normal 2 55 4 3" xfId="4000" xr:uid="{00000000-0005-0000-0000-0000A50E0000}"/>
    <cellStyle name="Normal 2 55 4 4" xfId="4001" xr:uid="{00000000-0005-0000-0000-0000A60E0000}"/>
    <cellStyle name="Normal 2 55 4 5" xfId="4002" xr:uid="{00000000-0005-0000-0000-0000A70E0000}"/>
    <cellStyle name="Normal 2 55 5" xfId="4003" xr:uid="{00000000-0005-0000-0000-0000A80E0000}"/>
    <cellStyle name="Normal 2 55 6" xfId="4004" xr:uid="{00000000-0005-0000-0000-0000A90E0000}"/>
    <cellStyle name="Normal 2 55 7" xfId="4005" xr:uid="{00000000-0005-0000-0000-0000AA0E0000}"/>
    <cellStyle name="Normal 2 55 8" xfId="4006" xr:uid="{00000000-0005-0000-0000-0000AB0E0000}"/>
    <cellStyle name="Normal 2 56" xfId="4007" xr:uid="{00000000-0005-0000-0000-0000AC0E0000}"/>
    <cellStyle name="Normal 2 57" xfId="4008" xr:uid="{00000000-0005-0000-0000-0000AD0E0000}"/>
    <cellStyle name="Normal 2 58" xfId="4009" xr:uid="{00000000-0005-0000-0000-0000AE0E0000}"/>
    <cellStyle name="Normal 2 58 2" xfId="4010" xr:uid="{00000000-0005-0000-0000-0000AF0E0000}"/>
    <cellStyle name="Normal 2 58 2 2" xfId="4011" xr:uid="{00000000-0005-0000-0000-0000B00E0000}"/>
    <cellStyle name="Normal 2 58 2 3" xfId="4012" xr:uid="{00000000-0005-0000-0000-0000B10E0000}"/>
    <cellStyle name="Normal 2 58 2 4" xfId="4013" xr:uid="{00000000-0005-0000-0000-0000B20E0000}"/>
    <cellStyle name="Normal 2 58 2 5" xfId="4014" xr:uid="{00000000-0005-0000-0000-0000B30E0000}"/>
    <cellStyle name="Normal 2 58 3" xfId="4015" xr:uid="{00000000-0005-0000-0000-0000B40E0000}"/>
    <cellStyle name="Normal 2 58 4" xfId="4016" xr:uid="{00000000-0005-0000-0000-0000B50E0000}"/>
    <cellStyle name="Normal 2 58 5" xfId="4017" xr:uid="{00000000-0005-0000-0000-0000B60E0000}"/>
    <cellStyle name="Normal 2 58 6" xfId="4018" xr:uid="{00000000-0005-0000-0000-0000B70E0000}"/>
    <cellStyle name="Normal 2 59" xfId="4019" xr:uid="{00000000-0005-0000-0000-0000B80E0000}"/>
    <cellStyle name="Normal 2 6" xfId="261" xr:uid="{00000000-0005-0000-0000-0000B90E0000}"/>
    <cellStyle name="Normal 2 6 2" xfId="4020" xr:uid="{00000000-0005-0000-0000-0000BA0E0000}"/>
    <cellStyle name="Normal 2 60" xfId="4021" xr:uid="{00000000-0005-0000-0000-0000BB0E0000}"/>
    <cellStyle name="Normal 2 60 2" xfId="4022" xr:uid="{00000000-0005-0000-0000-0000BC0E0000}"/>
    <cellStyle name="Normal 2 61" xfId="4023" xr:uid="{00000000-0005-0000-0000-0000BD0E0000}"/>
    <cellStyle name="Normal 2 61 2" xfId="4024" xr:uid="{00000000-0005-0000-0000-0000BE0E0000}"/>
    <cellStyle name="Normal 2 61 3" xfId="4025" xr:uid="{00000000-0005-0000-0000-0000BF0E0000}"/>
    <cellStyle name="Normal 2 61 4" xfId="4026" xr:uid="{00000000-0005-0000-0000-0000C00E0000}"/>
    <cellStyle name="Normal 2 61 5" xfId="4027" xr:uid="{00000000-0005-0000-0000-0000C10E0000}"/>
    <cellStyle name="Normal 2 62" xfId="4028" xr:uid="{00000000-0005-0000-0000-0000C20E0000}"/>
    <cellStyle name="Normal 2 62 2" xfId="4029" xr:uid="{00000000-0005-0000-0000-0000C30E0000}"/>
    <cellStyle name="Normal 2 62 3" xfId="4030" xr:uid="{00000000-0005-0000-0000-0000C40E0000}"/>
    <cellStyle name="Normal 2 62 4" xfId="4031" xr:uid="{00000000-0005-0000-0000-0000C50E0000}"/>
    <cellStyle name="Normal 2 62 5" xfId="4032" xr:uid="{00000000-0005-0000-0000-0000C60E0000}"/>
    <cellStyle name="Normal 2 63" xfId="4033" xr:uid="{00000000-0005-0000-0000-0000C70E0000}"/>
    <cellStyle name="Normal 2 63 2" xfId="4034" xr:uid="{00000000-0005-0000-0000-0000C80E0000}"/>
    <cellStyle name="Normal 2 63 3" xfId="4035" xr:uid="{00000000-0005-0000-0000-0000C90E0000}"/>
    <cellStyle name="Normal 2 63 4" xfId="4036" xr:uid="{00000000-0005-0000-0000-0000CA0E0000}"/>
    <cellStyle name="Normal 2 63 5" xfId="4037" xr:uid="{00000000-0005-0000-0000-0000CB0E0000}"/>
    <cellStyle name="Normal 2 64" xfId="4038" xr:uid="{00000000-0005-0000-0000-0000CC0E0000}"/>
    <cellStyle name="Normal 2 64 2" xfId="4039" xr:uid="{00000000-0005-0000-0000-0000CD0E0000}"/>
    <cellStyle name="Normal 2 64 3" xfId="4040" xr:uid="{00000000-0005-0000-0000-0000CE0E0000}"/>
    <cellStyle name="Normal 2 64 4" xfId="4041" xr:uid="{00000000-0005-0000-0000-0000CF0E0000}"/>
    <cellStyle name="Normal 2 64 5" xfId="4042" xr:uid="{00000000-0005-0000-0000-0000D00E0000}"/>
    <cellStyle name="Normal 2 65" xfId="4043" xr:uid="{00000000-0005-0000-0000-0000D10E0000}"/>
    <cellStyle name="Normal 2 65 2" xfId="4044" xr:uid="{00000000-0005-0000-0000-0000D20E0000}"/>
    <cellStyle name="Normal 2 65 3" xfId="4045" xr:uid="{00000000-0005-0000-0000-0000D30E0000}"/>
    <cellStyle name="Normal 2 65 4" xfId="4046" xr:uid="{00000000-0005-0000-0000-0000D40E0000}"/>
    <cellStyle name="Normal 2 65 5" xfId="4047" xr:uid="{00000000-0005-0000-0000-0000D50E0000}"/>
    <cellStyle name="Normal 2 66" xfId="4048" xr:uid="{00000000-0005-0000-0000-0000D60E0000}"/>
    <cellStyle name="Normal 2 67" xfId="4049" xr:uid="{00000000-0005-0000-0000-0000D70E0000}"/>
    <cellStyle name="Normal 2 68" xfId="4050" xr:uid="{00000000-0005-0000-0000-0000D80E0000}"/>
    <cellStyle name="Normal 2 69" xfId="4051" xr:uid="{00000000-0005-0000-0000-0000D90E0000}"/>
    <cellStyle name="Normal 2 7" xfId="262" xr:uid="{00000000-0005-0000-0000-0000DA0E0000}"/>
    <cellStyle name="Normal 2 7 2" xfId="4052" xr:uid="{00000000-0005-0000-0000-0000DB0E0000}"/>
    <cellStyle name="Normal 2 8" xfId="263" xr:uid="{00000000-0005-0000-0000-0000DC0E0000}"/>
    <cellStyle name="Normal 2 8 2" xfId="4053" xr:uid="{00000000-0005-0000-0000-0000DD0E0000}"/>
    <cellStyle name="Normal 2 9" xfId="264" xr:uid="{00000000-0005-0000-0000-0000DE0E0000}"/>
    <cellStyle name="Normal 2 9 2" xfId="4054" xr:uid="{00000000-0005-0000-0000-0000DF0E0000}"/>
    <cellStyle name="Normal 20" xfId="265" xr:uid="{00000000-0005-0000-0000-0000E00E0000}"/>
    <cellStyle name="Normal 20 2" xfId="4055" xr:uid="{00000000-0005-0000-0000-0000E10E0000}"/>
    <cellStyle name="Normal 20 2 2" xfId="4056" xr:uid="{00000000-0005-0000-0000-0000E20E0000}"/>
    <cellStyle name="Normal 20 2 3" xfId="4057" xr:uid="{00000000-0005-0000-0000-0000E30E0000}"/>
    <cellStyle name="Normal 20 2 4" xfId="4058" xr:uid="{00000000-0005-0000-0000-0000E40E0000}"/>
    <cellStyle name="Normal 20 2 5" xfId="4059" xr:uid="{00000000-0005-0000-0000-0000E50E0000}"/>
    <cellStyle name="Normal 20 3" xfId="4060" xr:uid="{00000000-0005-0000-0000-0000E60E0000}"/>
    <cellStyle name="Normal 20 4" xfId="4061" xr:uid="{00000000-0005-0000-0000-0000E70E0000}"/>
    <cellStyle name="Normal 20 5" xfId="4062" xr:uid="{00000000-0005-0000-0000-0000E80E0000}"/>
    <cellStyle name="Normal 20 6" xfId="4063" xr:uid="{00000000-0005-0000-0000-0000E90E0000}"/>
    <cellStyle name="Normal 20 7" xfId="4064" xr:uid="{00000000-0005-0000-0000-0000EA0E0000}"/>
    <cellStyle name="Normal 21" xfId="266" xr:uid="{00000000-0005-0000-0000-0000EB0E0000}"/>
    <cellStyle name="Normal 21 17" xfId="4065" xr:uid="{00000000-0005-0000-0000-0000EC0E0000}"/>
    <cellStyle name="Normal 21 2" xfId="4066" xr:uid="{00000000-0005-0000-0000-0000ED0E0000}"/>
    <cellStyle name="Normal 21 2 2" xfId="4067" xr:uid="{00000000-0005-0000-0000-0000EE0E0000}"/>
    <cellStyle name="Normal 21 2 2 2" xfId="4068" xr:uid="{00000000-0005-0000-0000-0000EF0E0000}"/>
    <cellStyle name="Normal 21 2 2 3" xfId="4069" xr:uid="{00000000-0005-0000-0000-0000F00E0000}"/>
    <cellStyle name="Normal 21 2 2 4" xfId="4070" xr:uid="{00000000-0005-0000-0000-0000F10E0000}"/>
    <cellStyle name="Normal 21 2 2 5" xfId="4071" xr:uid="{00000000-0005-0000-0000-0000F20E0000}"/>
    <cellStyle name="Normal 21 2 3" xfId="4072" xr:uid="{00000000-0005-0000-0000-0000F30E0000}"/>
    <cellStyle name="Normal 21 2 4" xfId="4073" xr:uid="{00000000-0005-0000-0000-0000F40E0000}"/>
    <cellStyle name="Normal 21 2 5" xfId="4074" xr:uid="{00000000-0005-0000-0000-0000F50E0000}"/>
    <cellStyle name="Normal 21 2 6" xfId="4075" xr:uid="{00000000-0005-0000-0000-0000F60E0000}"/>
    <cellStyle name="Normal 21 3" xfId="4076" xr:uid="{00000000-0005-0000-0000-0000F70E0000}"/>
    <cellStyle name="Normal 21 3 2" xfId="4077" xr:uid="{00000000-0005-0000-0000-0000F80E0000}"/>
    <cellStyle name="Normal 21 3 3" xfId="4078" xr:uid="{00000000-0005-0000-0000-0000F90E0000}"/>
    <cellStyle name="Normal 21 3 4" xfId="4079" xr:uid="{00000000-0005-0000-0000-0000FA0E0000}"/>
    <cellStyle name="Normal 21 3 5" xfId="4080" xr:uid="{00000000-0005-0000-0000-0000FB0E0000}"/>
    <cellStyle name="Normal 21 4" xfId="4081" xr:uid="{00000000-0005-0000-0000-0000FC0E0000}"/>
    <cellStyle name="Normal 21 5" xfId="4082" xr:uid="{00000000-0005-0000-0000-0000FD0E0000}"/>
    <cellStyle name="Normal 21 6" xfId="4083" xr:uid="{00000000-0005-0000-0000-0000FE0E0000}"/>
    <cellStyle name="Normal 21 7" xfId="4084" xr:uid="{00000000-0005-0000-0000-0000FF0E0000}"/>
    <cellStyle name="Normal 21 8" xfId="4085" xr:uid="{00000000-0005-0000-0000-0000000F0000}"/>
    <cellStyle name="Normal 22" xfId="267" xr:uid="{00000000-0005-0000-0000-0000010F0000}"/>
    <cellStyle name="Normal 22 2" xfId="512" xr:uid="{00000000-0005-0000-0000-0000020F0000}"/>
    <cellStyle name="Normal 22 2 2" xfId="4086" xr:uid="{00000000-0005-0000-0000-0000030F0000}"/>
    <cellStyle name="Normal 22 2 3" xfId="4087" xr:uid="{00000000-0005-0000-0000-0000040F0000}"/>
    <cellStyle name="Normal 22 2 4" xfId="4088" xr:uid="{00000000-0005-0000-0000-0000050F0000}"/>
    <cellStyle name="Normal 22 2 5" xfId="4089" xr:uid="{00000000-0005-0000-0000-0000060F0000}"/>
    <cellStyle name="Normal 22 3" xfId="4090" xr:uid="{00000000-0005-0000-0000-0000070F0000}"/>
    <cellStyle name="Normal 22 4" xfId="4091" xr:uid="{00000000-0005-0000-0000-0000080F0000}"/>
    <cellStyle name="Normal 22 5" xfId="4092" xr:uid="{00000000-0005-0000-0000-0000090F0000}"/>
    <cellStyle name="Normal 22 6" xfId="4093" xr:uid="{00000000-0005-0000-0000-00000A0F0000}"/>
    <cellStyle name="Normal 23" xfId="268" xr:uid="{00000000-0005-0000-0000-00000B0F0000}"/>
    <cellStyle name="Normal 23 10" xfId="4094" xr:uid="{00000000-0005-0000-0000-00000C0F0000}"/>
    <cellStyle name="Normal 23 11" xfId="6859" xr:uid="{00000000-0005-0000-0000-0000CE1A0000}"/>
    <cellStyle name="Normal 23 2" xfId="269" xr:uid="{00000000-0005-0000-0000-00000D0F0000}"/>
    <cellStyle name="Normal 23 2 10" xfId="6860" xr:uid="{00000000-0005-0000-0000-0000CF1A0000}"/>
    <cellStyle name="Normal 23 2 2" xfId="4095" xr:uid="{00000000-0005-0000-0000-00000E0F0000}"/>
    <cellStyle name="Normal 23 2 2 2" xfId="4096" xr:uid="{00000000-0005-0000-0000-00000F0F0000}"/>
    <cellStyle name="Normal 23 2 2 2 2" xfId="4097" xr:uid="{00000000-0005-0000-0000-0000100F0000}"/>
    <cellStyle name="Normal 23 2 2 2 2 2" xfId="4098" xr:uid="{00000000-0005-0000-0000-0000110F0000}"/>
    <cellStyle name="Normal 23 2 2 2 2 3" xfId="4099" xr:uid="{00000000-0005-0000-0000-0000120F0000}"/>
    <cellStyle name="Normal 23 2 2 2 2 4" xfId="4100" xr:uid="{00000000-0005-0000-0000-0000130F0000}"/>
    <cellStyle name="Normal 23 2 2 2 2 5" xfId="4101" xr:uid="{00000000-0005-0000-0000-0000140F0000}"/>
    <cellStyle name="Normal 23 2 2 2 2 6" xfId="4102" xr:uid="{00000000-0005-0000-0000-0000150F0000}"/>
    <cellStyle name="Normal 23 2 2 2 3" xfId="4103" xr:uid="{00000000-0005-0000-0000-0000160F0000}"/>
    <cellStyle name="Normal 23 2 2 2 4" xfId="4104" xr:uid="{00000000-0005-0000-0000-0000170F0000}"/>
    <cellStyle name="Normal 23 2 2 2 5" xfId="4105" xr:uid="{00000000-0005-0000-0000-0000180F0000}"/>
    <cellStyle name="Normal 23 2 2 2 6" xfId="4106" xr:uid="{00000000-0005-0000-0000-0000190F0000}"/>
    <cellStyle name="Normal 23 2 2 2 7" xfId="4107" xr:uid="{00000000-0005-0000-0000-00001A0F0000}"/>
    <cellStyle name="Normal 23 2 2 3" xfId="4108" xr:uid="{00000000-0005-0000-0000-00001B0F0000}"/>
    <cellStyle name="Normal 23 2 2 3 2" xfId="4109" xr:uid="{00000000-0005-0000-0000-00001C0F0000}"/>
    <cellStyle name="Normal 23 2 2 3 3" xfId="4110" xr:uid="{00000000-0005-0000-0000-00001D0F0000}"/>
    <cellStyle name="Normal 23 2 2 3 4" xfId="4111" xr:uid="{00000000-0005-0000-0000-00001E0F0000}"/>
    <cellStyle name="Normal 23 2 2 3 5" xfId="4112" xr:uid="{00000000-0005-0000-0000-00001F0F0000}"/>
    <cellStyle name="Normal 23 2 2 3 6" xfId="4113" xr:uid="{00000000-0005-0000-0000-0000200F0000}"/>
    <cellStyle name="Normal 23 2 2 4" xfId="4114" xr:uid="{00000000-0005-0000-0000-0000210F0000}"/>
    <cellStyle name="Normal 23 2 2 5" xfId="4115" xr:uid="{00000000-0005-0000-0000-0000220F0000}"/>
    <cellStyle name="Normal 23 2 2 6" xfId="4116" xr:uid="{00000000-0005-0000-0000-0000230F0000}"/>
    <cellStyle name="Normal 23 2 2 7" xfId="4117" xr:uid="{00000000-0005-0000-0000-0000240F0000}"/>
    <cellStyle name="Normal 23 2 2 8" xfId="4118" xr:uid="{00000000-0005-0000-0000-0000250F0000}"/>
    <cellStyle name="Normal 23 2 3" xfId="4119" xr:uid="{00000000-0005-0000-0000-0000260F0000}"/>
    <cellStyle name="Normal 23 2 3 2" xfId="4120" xr:uid="{00000000-0005-0000-0000-0000270F0000}"/>
    <cellStyle name="Normal 23 2 3 2 2" xfId="4121" xr:uid="{00000000-0005-0000-0000-0000280F0000}"/>
    <cellStyle name="Normal 23 2 3 2 3" xfId="4122" xr:uid="{00000000-0005-0000-0000-0000290F0000}"/>
    <cellStyle name="Normal 23 2 3 2 4" xfId="4123" xr:uid="{00000000-0005-0000-0000-00002A0F0000}"/>
    <cellStyle name="Normal 23 2 3 2 5" xfId="4124" xr:uid="{00000000-0005-0000-0000-00002B0F0000}"/>
    <cellStyle name="Normal 23 2 3 2 6" xfId="4125" xr:uid="{00000000-0005-0000-0000-00002C0F0000}"/>
    <cellStyle name="Normal 23 2 3 3" xfId="4126" xr:uid="{00000000-0005-0000-0000-00002D0F0000}"/>
    <cellStyle name="Normal 23 2 3 4" xfId="4127" xr:uid="{00000000-0005-0000-0000-00002E0F0000}"/>
    <cellStyle name="Normal 23 2 3 5" xfId="4128" xr:uid="{00000000-0005-0000-0000-00002F0F0000}"/>
    <cellStyle name="Normal 23 2 3 6" xfId="4129" xr:uid="{00000000-0005-0000-0000-0000300F0000}"/>
    <cellStyle name="Normal 23 2 3 7" xfId="4130" xr:uid="{00000000-0005-0000-0000-0000310F0000}"/>
    <cellStyle name="Normal 23 2 4" xfId="4131" xr:uid="{00000000-0005-0000-0000-0000320F0000}"/>
    <cellStyle name="Normal 23 2 4 2" xfId="4132" xr:uid="{00000000-0005-0000-0000-0000330F0000}"/>
    <cellStyle name="Normal 23 2 4 3" xfId="4133" xr:uid="{00000000-0005-0000-0000-0000340F0000}"/>
    <cellStyle name="Normal 23 2 4 4" xfId="4134" xr:uid="{00000000-0005-0000-0000-0000350F0000}"/>
    <cellStyle name="Normal 23 2 4 5" xfId="4135" xr:uid="{00000000-0005-0000-0000-0000360F0000}"/>
    <cellStyle name="Normal 23 2 4 6" xfId="4136" xr:uid="{00000000-0005-0000-0000-0000370F0000}"/>
    <cellStyle name="Normal 23 2 5" xfId="4137" xr:uid="{00000000-0005-0000-0000-0000380F0000}"/>
    <cellStyle name="Normal 23 2 6" xfId="4138" xr:uid="{00000000-0005-0000-0000-0000390F0000}"/>
    <cellStyle name="Normal 23 2 7" xfId="4139" xr:uid="{00000000-0005-0000-0000-00003A0F0000}"/>
    <cellStyle name="Normal 23 2 8" xfId="4140" xr:uid="{00000000-0005-0000-0000-00003B0F0000}"/>
    <cellStyle name="Normal 23 2 9" xfId="4141" xr:uid="{00000000-0005-0000-0000-00003C0F0000}"/>
    <cellStyle name="Normal 23 3" xfId="270" xr:uid="{00000000-0005-0000-0000-00003D0F0000}"/>
    <cellStyle name="Normal 23 3 2" xfId="4142" xr:uid="{00000000-0005-0000-0000-00003E0F0000}"/>
    <cellStyle name="Normal 23 3 2 2" xfId="4143" xr:uid="{00000000-0005-0000-0000-00003F0F0000}"/>
    <cellStyle name="Normal 23 3 2 2 2" xfId="4144" xr:uid="{00000000-0005-0000-0000-0000400F0000}"/>
    <cellStyle name="Normal 23 3 2 2 2 2" xfId="4145" xr:uid="{00000000-0005-0000-0000-0000410F0000}"/>
    <cellStyle name="Normal 23 3 2 2 2 3" xfId="4146" xr:uid="{00000000-0005-0000-0000-0000420F0000}"/>
    <cellStyle name="Normal 23 3 2 2 2 4" xfId="4147" xr:uid="{00000000-0005-0000-0000-0000430F0000}"/>
    <cellStyle name="Normal 23 3 2 2 2 5" xfId="4148" xr:uid="{00000000-0005-0000-0000-0000440F0000}"/>
    <cellStyle name="Normal 23 3 2 2 2 6" xfId="4149" xr:uid="{00000000-0005-0000-0000-0000450F0000}"/>
    <cellStyle name="Normal 23 3 2 2 3" xfId="4150" xr:uid="{00000000-0005-0000-0000-0000460F0000}"/>
    <cellStyle name="Normal 23 3 2 2 4" xfId="4151" xr:uid="{00000000-0005-0000-0000-0000470F0000}"/>
    <cellStyle name="Normal 23 3 2 2 5" xfId="4152" xr:uid="{00000000-0005-0000-0000-0000480F0000}"/>
    <cellStyle name="Normal 23 3 2 2 6" xfId="4153" xr:uid="{00000000-0005-0000-0000-0000490F0000}"/>
    <cellStyle name="Normal 23 3 2 2 7" xfId="4154" xr:uid="{00000000-0005-0000-0000-00004A0F0000}"/>
    <cellStyle name="Normal 23 3 2 3" xfId="4155" xr:uid="{00000000-0005-0000-0000-00004B0F0000}"/>
    <cellStyle name="Normal 23 3 2 3 2" xfId="4156" xr:uid="{00000000-0005-0000-0000-00004C0F0000}"/>
    <cellStyle name="Normal 23 3 2 3 3" xfId="4157" xr:uid="{00000000-0005-0000-0000-00004D0F0000}"/>
    <cellStyle name="Normal 23 3 2 3 4" xfId="4158" xr:uid="{00000000-0005-0000-0000-00004E0F0000}"/>
    <cellStyle name="Normal 23 3 2 3 5" xfId="4159" xr:uid="{00000000-0005-0000-0000-00004F0F0000}"/>
    <cellStyle name="Normal 23 3 2 3 6" xfId="4160" xr:uid="{00000000-0005-0000-0000-0000500F0000}"/>
    <cellStyle name="Normal 23 3 2 4" xfId="4161" xr:uid="{00000000-0005-0000-0000-0000510F0000}"/>
    <cellStyle name="Normal 23 3 2 5" xfId="4162" xr:uid="{00000000-0005-0000-0000-0000520F0000}"/>
    <cellStyle name="Normal 23 3 2 6" xfId="4163" xr:uid="{00000000-0005-0000-0000-0000530F0000}"/>
    <cellStyle name="Normal 23 3 2 7" xfId="4164" xr:uid="{00000000-0005-0000-0000-0000540F0000}"/>
    <cellStyle name="Normal 23 3 2 8" xfId="4165" xr:uid="{00000000-0005-0000-0000-0000550F0000}"/>
    <cellStyle name="Normal 23 3 3" xfId="4166" xr:uid="{00000000-0005-0000-0000-0000560F0000}"/>
    <cellStyle name="Normal 23 3 3 2" xfId="4167" xr:uid="{00000000-0005-0000-0000-0000570F0000}"/>
    <cellStyle name="Normal 23 3 3 2 2" xfId="4168" xr:uid="{00000000-0005-0000-0000-0000580F0000}"/>
    <cellStyle name="Normal 23 3 3 2 3" xfId="4169" xr:uid="{00000000-0005-0000-0000-0000590F0000}"/>
    <cellStyle name="Normal 23 3 3 2 4" xfId="4170" xr:uid="{00000000-0005-0000-0000-00005A0F0000}"/>
    <cellStyle name="Normal 23 3 3 2 5" xfId="4171" xr:uid="{00000000-0005-0000-0000-00005B0F0000}"/>
    <cellStyle name="Normal 23 3 3 2 6" xfId="4172" xr:uid="{00000000-0005-0000-0000-00005C0F0000}"/>
    <cellStyle name="Normal 23 3 3 3" xfId="4173" xr:uid="{00000000-0005-0000-0000-00005D0F0000}"/>
    <cellStyle name="Normal 23 3 3 4" xfId="4174" xr:uid="{00000000-0005-0000-0000-00005E0F0000}"/>
    <cellStyle name="Normal 23 3 3 5" xfId="4175" xr:uid="{00000000-0005-0000-0000-00005F0F0000}"/>
    <cellStyle name="Normal 23 3 3 6" xfId="4176" xr:uid="{00000000-0005-0000-0000-0000600F0000}"/>
    <cellStyle name="Normal 23 3 3 7" xfId="4177" xr:uid="{00000000-0005-0000-0000-0000610F0000}"/>
    <cellStyle name="Normal 23 3 4" xfId="4178" xr:uid="{00000000-0005-0000-0000-0000620F0000}"/>
    <cellStyle name="Normal 23 3 4 2" xfId="4179" xr:uid="{00000000-0005-0000-0000-0000630F0000}"/>
    <cellStyle name="Normal 23 3 4 3" xfId="4180" xr:uid="{00000000-0005-0000-0000-0000640F0000}"/>
    <cellStyle name="Normal 23 3 4 4" xfId="4181" xr:uid="{00000000-0005-0000-0000-0000650F0000}"/>
    <cellStyle name="Normal 23 3 4 5" xfId="4182" xr:uid="{00000000-0005-0000-0000-0000660F0000}"/>
    <cellStyle name="Normal 23 3 4 6" xfId="4183" xr:uid="{00000000-0005-0000-0000-0000670F0000}"/>
    <cellStyle name="Normal 23 3 5" xfId="4184" xr:uid="{00000000-0005-0000-0000-0000680F0000}"/>
    <cellStyle name="Normal 23 3 6" xfId="4185" xr:uid="{00000000-0005-0000-0000-0000690F0000}"/>
    <cellStyle name="Normal 23 3 7" xfId="4186" xr:uid="{00000000-0005-0000-0000-00006A0F0000}"/>
    <cellStyle name="Normal 23 3 8" xfId="4187" xr:uid="{00000000-0005-0000-0000-00006B0F0000}"/>
    <cellStyle name="Normal 23 3 9" xfId="4188" xr:uid="{00000000-0005-0000-0000-00006C0F0000}"/>
    <cellStyle name="Normal 23 4" xfId="271" xr:uid="{00000000-0005-0000-0000-00006D0F0000}"/>
    <cellStyle name="Normal 23 4 2" xfId="4189" xr:uid="{00000000-0005-0000-0000-00006E0F0000}"/>
    <cellStyle name="Normal 23 4 2 2" xfId="4190" xr:uid="{00000000-0005-0000-0000-00006F0F0000}"/>
    <cellStyle name="Normal 23 4 2 2 2" xfId="4191" xr:uid="{00000000-0005-0000-0000-0000700F0000}"/>
    <cellStyle name="Normal 23 4 2 2 2 2" xfId="4192" xr:uid="{00000000-0005-0000-0000-0000710F0000}"/>
    <cellStyle name="Normal 23 4 2 2 2 3" xfId="4193" xr:uid="{00000000-0005-0000-0000-0000720F0000}"/>
    <cellStyle name="Normal 23 4 2 2 2 4" xfId="4194" xr:uid="{00000000-0005-0000-0000-0000730F0000}"/>
    <cellStyle name="Normal 23 4 2 2 2 5" xfId="4195" xr:uid="{00000000-0005-0000-0000-0000740F0000}"/>
    <cellStyle name="Normal 23 4 2 2 2 6" xfId="4196" xr:uid="{00000000-0005-0000-0000-0000750F0000}"/>
    <cellStyle name="Normal 23 4 2 2 3" xfId="4197" xr:uid="{00000000-0005-0000-0000-0000760F0000}"/>
    <cellStyle name="Normal 23 4 2 2 4" xfId="4198" xr:uid="{00000000-0005-0000-0000-0000770F0000}"/>
    <cellStyle name="Normal 23 4 2 2 5" xfId="4199" xr:uid="{00000000-0005-0000-0000-0000780F0000}"/>
    <cellStyle name="Normal 23 4 2 2 6" xfId="4200" xr:uid="{00000000-0005-0000-0000-0000790F0000}"/>
    <cellStyle name="Normal 23 4 2 2 7" xfId="4201" xr:uid="{00000000-0005-0000-0000-00007A0F0000}"/>
    <cellStyle name="Normal 23 4 2 3" xfId="4202" xr:uid="{00000000-0005-0000-0000-00007B0F0000}"/>
    <cellStyle name="Normal 23 4 2 3 2" xfId="4203" xr:uid="{00000000-0005-0000-0000-00007C0F0000}"/>
    <cellStyle name="Normal 23 4 2 3 3" xfId="4204" xr:uid="{00000000-0005-0000-0000-00007D0F0000}"/>
    <cellStyle name="Normal 23 4 2 3 4" xfId="4205" xr:uid="{00000000-0005-0000-0000-00007E0F0000}"/>
    <cellStyle name="Normal 23 4 2 3 5" xfId="4206" xr:uid="{00000000-0005-0000-0000-00007F0F0000}"/>
    <cellStyle name="Normal 23 4 2 3 6" xfId="4207" xr:uid="{00000000-0005-0000-0000-0000800F0000}"/>
    <cellStyle name="Normal 23 4 2 4" xfId="4208" xr:uid="{00000000-0005-0000-0000-0000810F0000}"/>
    <cellStyle name="Normal 23 4 2 5" xfId="4209" xr:uid="{00000000-0005-0000-0000-0000820F0000}"/>
    <cellStyle name="Normal 23 4 2 6" xfId="4210" xr:uid="{00000000-0005-0000-0000-0000830F0000}"/>
    <cellStyle name="Normal 23 4 2 7" xfId="4211" xr:uid="{00000000-0005-0000-0000-0000840F0000}"/>
    <cellStyle name="Normal 23 4 2 8" xfId="4212" xr:uid="{00000000-0005-0000-0000-0000850F0000}"/>
    <cellStyle name="Normal 23 4 3" xfId="4213" xr:uid="{00000000-0005-0000-0000-0000860F0000}"/>
    <cellStyle name="Normal 23 4 3 2" xfId="4214" xr:uid="{00000000-0005-0000-0000-0000870F0000}"/>
    <cellStyle name="Normal 23 4 3 2 2" xfId="4215" xr:uid="{00000000-0005-0000-0000-0000880F0000}"/>
    <cellStyle name="Normal 23 4 3 2 3" xfId="4216" xr:uid="{00000000-0005-0000-0000-0000890F0000}"/>
    <cellStyle name="Normal 23 4 3 2 4" xfId="4217" xr:uid="{00000000-0005-0000-0000-00008A0F0000}"/>
    <cellStyle name="Normal 23 4 3 2 5" xfId="4218" xr:uid="{00000000-0005-0000-0000-00008B0F0000}"/>
    <cellStyle name="Normal 23 4 3 2 6" xfId="4219" xr:uid="{00000000-0005-0000-0000-00008C0F0000}"/>
    <cellStyle name="Normal 23 4 3 3" xfId="4220" xr:uid="{00000000-0005-0000-0000-00008D0F0000}"/>
    <cellStyle name="Normal 23 4 3 4" xfId="4221" xr:uid="{00000000-0005-0000-0000-00008E0F0000}"/>
    <cellStyle name="Normal 23 4 3 5" xfId="4222" xr:uid="{00000000-0005-0000-0000-00008F0F0000}"/>
    <cellStyle name="Normal 23 4 3 6" xfId="4223" xr:uid="{00000000-0005-0000-0000-0000900F0000}"/>
    <cellStyle name="Normal 23 4 3 7" xfId="4224" xr:uid="{00000000-0005-0000-0000-0000910F0000}"/>
    <cellStyle name="Normal 23 4 4" xfId="4225" xr:uid="{00000000-0005-0000-0000-0000920F0000}"/>
    <cellStyle name="Normal 23 4 4 2" xfId="4226" xr:uid="{00000000-0005-0000-0000-0000930F0000}"/>
    <cellStyle name="Normal 23 4 4 3" xfId="4227" xr:uid="{00000000-0005-0000-0000-0000940F0000}"/>
    <cellStyle name="Normal 23 4 4 4" xfId="4228" xr:uid="{00000000-0005-0000-0000-0000950F0000}"/>
    <cellStyle name="Normal 23 4 4 5" xfId="4229" xr:uid="{00000000-0005-0000-0000-0000960F0000}"/>
    <cellStyle name="Normal 23 4 4 6" xfId="4230" xr:uid="{00000000-0005-0000-0000-0000970F0000}"/>
    <cellStyle name="Normal 23 4 5" xfId="4231" xr:uid="{00000000-0005-0000-0000-0000980F0000}"/>
    <cellStyle name="Normal 23 4 6" xfId="4232" xr:uid="{00000000-0005-0000-0000-0000990F0000}"/>
    <cellStyle name="Normal 23 4 7" xfId="4233" xr:uid="{00000000-0005-0000-0000-00009A0F0000}"/>
    <cellStyle name="Normal 23 4 8" xfId="4234" xr:uid="{00000000-0005-0000-0000-00009B0F0000}"/>
    <cellStyle name="Normal 23 4 9" xfId="4235" xr:uid="{00000000-0005-0000-0000-00009C0F0000}"/>
    <cellStyle name="Normal 23 5" xfId="4236" xr:uid="{00000000-0005-0000-0000-00009D0F0000}"/>
    <cellStyle name="Normal 23 6" xfId="4237" xr:uid="{00000000-0005-0000-0000-00009E0F0000}"/>
    <cellStyle name="Normal 23 7" xfId="4238" xr:uid="{00000000-0005-0000-0000-00009F0F0000}"/>
    <cellStyle name="Normal 23 8" xfId="4239" xr:uid="{00000000-0005-0000-0000-0000A00F0000}"/>
    <cellStyle name="Normal 23 9" xfId="4240" xr:uid="{00000000-0005-0000-0000-0000A10F0000}"/>
    <cellStyle name="Normal 24" xfId="272" xr:uid="{00000000-0005-0000-0000-0000A20F0000}"/>
    <cellStyle name="Normal 24 10" xfId="4241" xr:uid="{00000000-0005-0000-0000-0000A30F0000}"/>
    <cellStyle name="Normal 24 11" xfId="6861" xr:uid="{00000000-0005-0000-0000-0000D01A0000}"/>
    <cellStyle name="Normal 24 2" xfId="273" xr:uid="{00000000-0005-0000-0000-0000A40F0000}"/>
    <cellStyle name="Normal 24 2 2" xfId="513" xr:uid="{00000000-0005-0000-0000-0000A50F0000}"/>
    <cellStyle name="Normal 24 2 2 2" xfId="4242" xr:uid="{00000000-0005-0000-0000-0000A60F0000}"/>
    <cellStyle name="Normal 24 2 2 2 2" xfId="4243" xr:uid="{00000000-0005-0000-0000-0000A70F0000}"/>
    <cellStyle name="Normal 24 2 2 2 2 2" xfId="4244" xr:uid="{00000000-0005-0000-0000-0000A80F0000}"/>
    <cellStyle name="Normal 24 2 2 2 2 3" xfId="4245" xr:uid="{00000000-0005-0000-0000-0000A90F0000}"/>
    <cellStyle name="Normal 24 2 2 2 2 4" xfId="4246" xr:uid="{00000000-0005-0000-0000-0000AA0F0000}"/>
    <cellStyle name="Normal 24 2 2 2 2 5" xfId="4247" xr:uid="{00000000-0005-0000-0000-0000AB0F0000}"/>
    <cellStyle name="Normal 24 2 2 2 2 6" xfId="4248" xr:uid="{00000000-0005-0000-0000-0000AC0F0000}"/>
    <cellStyle name="Normal 24 2 2 2 3" xfId="4249" xr:uid="{00000000-0005-0000-0000-0000AD0F0000}"/>
    <cellStyle name="Normal 24 2 2 2 4" xfId="4250" xr:uid="{00000000-0005-0000-0000-0000AE0F0000}"/>
    <cellStyle name="Normal 24 2 2 2 5" xfId="4251" xr:uid="{00000000-0005-0000-0000-0000AF0F0000}"/>
    <cellStyle name="Normal 24 2 2 2 6" xfId="4252" xr:uid="{00000000-0005-0000-0000-0000B00F0000}"/>
    <cellStyle name="Normal 24 2 2 2 7" xfId="4253" xr:uid="{00000000-0005-0000-0000-0000B10F0000}"/>
    <cellStyle name="Normal 24 2 2 3" xfId="4254" xr:uid="{00000000-0005-0000-0000-0000B20F0000}"/>
    <cellStyle name="Normal 24 2 2 3 2" xfId="4255" xr:uid="{00000000-0005-0000-0000-0000B30F0000}"/>
    <cellStyle name="Normal 24 2 2 3 3" xfId="4256" xr:uid="{00000000-0005-0000-0000-0000B40F0000}"/>
    <cellStyle name="Normal 24 2 2 3 4" xfId="4257" xr:uid="{00000000-0005-0000-0000-0000B50F0000}"/>
    <cellStyle name="Normal 24 2 2 3 5" xfId="4258" xr:uid="{00000000-0005-0000-0000-0000B60F0000}"/>
    <cellStyle name="Normal 24 2 2 3 6" xfId="4259" xr:uid="{00000000-0005-0000-0000-0000B70F0000}"/>
    <cellStyle name="Normal 24 2 2 4" xfId="4260" xr:uid="{00000000-0005-0000-0000-0000B80F0000}"/>
    <cellStyle name="Normal 24 2 2 5" xfId="4261" xr:uid="{00000000-0005-0000-0000-0000B90F0000}"/>
    <cellStyle name="Normal 24 2 2 6" xfId="4262" xr:uid="{00000000-0005-0000-0000-0000BA0F0000}"/>
    <cellStyle name="Normal 24 2 2 7" xfId="4263" xr:uid="{00000000-0005-0000-0000-0000BB0F0000}"/>
    <cellStyle name="Normal 24 2 2 8" xfId="4264" xr:uid="{00000000-0005-0000-0000-0000BC0F0000}"/>
    <cellStyle name="Normal 24 2 2 9" xfId="4265" xr:uid="{00000000-0005-0000-0000-0000BD0F0000}"/>
    <cellStyle name="Normal 24 2 3" xfId="4266" xr:uid="{00000000-0005-0000-0000-0000BE0F0000}"/>
    <cellStyle name="Normal 24 2 3 2" xfId="4267" xr:uid="{00000000-0005-0000-0000-0000BF0F0000}"/>
    <cellStyle name="Normal 24 2 3 2 2" xfId="4268" xr:uid="{00000000-0005-0000-0000-0000C00F0000}"/>
    <cellStyle name="Normal 24 2 3 2 3" xfId="4269" xr:uid="{00000000-0005-0000-0000-0000C10F0000}"/>
    <cellStyle name="Normal 24 2 3 2 4" xfId="4270" xr:uid="{00000000-0005-0000-0000-0000C20F0000}"/>
    <cellStyle name="Normal 24 2 3 2 5" xfId="4271" xr:uid="{00000000-0005-0000-0000-0000C30F0000}"/>
    <cellStyle name="Normal 24 2 3 2 6" xfId="4272" xr:uid="{00000000-0005-0000-0000-0000C40F0000}"/>
    <cellStyle name="Normal 24 2 3 3" xfId="4273" xr:uid="{00000000-0005-0000-0000-0000C50F0000}"/>
    <cellStyle name="Normal 24 2 3 4" xfId="4274" xr:uid="{00000000-0005-0000-0000-0000C60F0000}"/>
    <cellStyle name="Normal 24 2 3 5" xfId="4275" xr:uid="{00000000-0005-0000-0000-0000C70F0000}"/>
    <cellStyle name="Normal 24 2 3 6" xfId="4276" xr:uid="{00000000-0005-0000-0000-0000C80F0000}"/>
    <cellStyle name="Normal 24 2 3 7" xfId="4277" xr:uid="{00000000-0005-0000-0000-0000C90F0000}"/>
    <cellStyle name="Normal 24 2 4" xfId="4278" xr:uid="{00000000-0005-0000-0000-0000CA0F0000}"/>
    <cellStyle name="Normal 24 2 4 2" xfId="4279" xr:uid="{00000000-0005-0000-0000-0000CB0F0000}"/>
    <cellStyle name="Normal 24 2 4 3" xfId="4280" xr:uid="{00000000-0005-0000-0000-0000CC0F0000}"/>
    <cellStyle name="Normal 24 2 4 4" xfId="4281" xr:uid="{00000000-0005-0000-0000-0000CD0F0000}"/>
    <cellStyle name="Normal 24 2 4 5" xfId="4282" xr:uid="{00000000-0005-0000-0000-0000CE0F0000}"/>
    <cellStyle name="Normal 24 2 4 6" xfId="4283" xr:uid="{00000000-0005-0000-0000-0000CF0F0000}"/>
    <cellStyle name="Normal 24 2 5" xfId="4284" xr:uid="{00000000-0005-0000-0000-0000D00F0000}"/>
    <cellStyle name="Normal 24 2 6" xfId="4285" xr:uid="{00000000-0005-0000-0000-0000D10F0000}"/>
    <cellStyle name="Normal 24 2 7" xfId="4286" xr:uid="{00000000-0005-0000-0000-0000D20F0000}"/>
    <cellStyle name="Normal 24 2 8" xfId="4287" xr:uid="{00000000-0005-0000-0000-0000D30F0000}"/>
    <cellStyle name="Normal 24 2 9" xfId="4288" xr:uid="{00000000-0005-0000-0000-0000D40F0000}"/>
    <cellStyle name="Normal 24 3" xfId="274" xr:uid="{00000000-0005-0000-0000-0000D50F0000}"/>
    <cellStyle name="Normal 24 3 2" xfId="4289" xr:uid="{00000000-0005-0000-0000-0000D60F0000}"/>
    <cellStyle name="Normal 24 3 2 2" xfId="4290" xr:uid="{00000000-0005-0000-0000-0000D70F0000}"/>
    <cellStyle name="Normal 24 3 2 2 2" xfId="4291" xr:uid="{00000000-0005-0000-0000-0000D80F0000}"/>
    <cellStyle name="Normal 24 3 2 2 2 2" xfId="4292" xr:uid="{00000000-0005-0000-0000-0000D90F0000}"/>
    <cellStyle name="Normal 24 3 2 2 2 3" xfId="4293" xr:uid="{00000000-0005-0000-0000-0000DA0F0000}"/>
    <cellStyle name="Normal 24 3 2 2 2 4" xfId="4294" xr:uid="{00000000-0005-0000-0000-0000DB0F0000}"/>
    <cellStyle name="Normal 24 3 2 2 2 5" xfId="4295" xr:uid="{00000000-0005-0000-0000-0000DC0F0000}"/>
    <cellStyle name="Normal 24 3 2 2 2 6" xfId="4296" xr:uid="{00000000-0005-0000-0000-0000DD0F0000}"/>
    <cellStyle name="Normal 24 3 2 2 3" xfId="4297" xr:uid="{00000000-0005-0000-0000-0000DE0F0000}"/>
    <cellStyle name="Normal 24 3 2 2 4" xfId="4298" xr:uid="{00000000-0005-0000-0000-0000DF0F0000}"/>
    <cellStyle name="Normal 24 3 2 2 5" xfId="4299" xr:uid="{00000000-0005-0000-0000-0000E00F0000}"/>
    <cellStyle name="Normal 24 3 2 2 6" xfId="4300" xr:uid="{00000000-0005-0000-0000-0000E10F0000}"/>
    <cellStyle name="Normal 24 3 2 2 7" xfId="4301" xr:uid="{00000000-0005-0000-0000-0000E20F0000}"/>
    <cellStyle name="Normal 24 3 2 3" xfId="4302" xr:uid="{00000000-0005-0000-0000-0000E30F0000}"/>
    <cellStyle name="Normal 24 3 2 3 2" xfId="4303" xr:uid="{00000000-0005-0000-0000-0000E40F0000}"/>
    <cellStyle name="Normal 24 3 2 3 3" xfId="4304" xr:uid="{00000000-0005-0000-0000-0000E50F0000}"/>
    <cellStyle name="Normal 24 3 2 3 4" xfId="4305" xr:uid="{00000000-0005-0000-0000-0000E60F0000}"/>
    <cellStyle name="Normal 24 3 2 3 5" xfId="4306" xr:uid="{00000000-0005-0000-0000-0000E70F0000}"/>
    <cellStyle name="Normal 24 3 2 3 6" xfId="4307" xr:uid="{00000000-0005-0000-0000-0000E80F0000}"/>
    <cellStyle name="Normal 24 3 2 4" xfId="4308" xr:uid="{00000000-0005-0000-0000-0000E90F0000}"/>
    <cellStyle name="Normal 24 3 2 5" xfId="4309" xr:uid="{00000000-0005-0000-0000-0000EA0F0000}"/>
    <cellStyle name="Normal 24 3 2 6" xfId="4310" xr:uid="{00000000-0005-0000-0000-0000EB0F0000}"/>
    <cellStyle name="Normal 24 3 2 7" xfId="4311" xr:uid="{00000000-0005-0000-0000-0000EC0F0000}"/>
    <cellStyle name="Normal 24 3 2 8" xfId="4312" xr:uid="{00000000-0005-0000-0000-0000ED0F0000}"/>
    <cellStyle name="Normal 24 3 3" xfId="4313" xr:uid="{00000000-0005-0000-0000-0000EE0F0000}"/>
    <cellStyle name="Normal 24 3 3 2" xfId="4314" xr:uid="{00000000-0005-0000-0000-0000EF0F0000}"/>
    <cellStyle name="Normal 24 3 3 2 2" xfId="4315" xr:uid="{00000000-0005-0000-0000-0000F00F0000}"/>
    <cellStyle name="Normal 24 3 3 2 3" xfId="4316" xr:uid="{00000000-0005-0000-0000-0000F10F0000}"/>
    <cellStyle name="Normal 24 3 3 2 4" xfId="4317" xr:uid="{00000000-0005-0000-0000-0000F20F0000}"/>
    <cellStyle name="Normal 24 3 3 2 5" xfId="4318" xr:uid="{00000000-0005-0000-0000-0000F30F0000}"/>
    <cellStyle name="Normal 24 3 3 2 6" xfId="4319" xr:uid="{00000000-0005-0000-0000-0000F40F0000}"/>
    <cellStyle name="Normal 24 3 3 3" xfId="4320" xr:uid="{00000000-0005-0000-0000-0000F50F0000}"/>
    <cellStyle name="Normal 24 3 3 4" xfId="4321" xr:uid="{00000000-0005-0000-0000-0000F60F0000}"/>
    <cellStyle name="Normal 24 3 3 5" xfId="4322" xr:uid="{00000000-0005-0000-0000-0000F70F0000}"/>
    <cellStyle name="Normal 24 3 3 6" xfId="4323" xr:uid="{00000000-0005-0000-0000-0000F80F0000}"/>
    <cellStyle name="Normal 24 3 3 7" xfId="4324" xr:uid="{00000000-0005-0000-0000-0000F90F0000}"/>
    <cellStyle name="Normal 24 3 4" xfId="4325" xr:uid="{00000000-0005-0000-0000-0000FA0F0000}"/>
    <cellStyle name="Normal 24 3 4 2" xfId="4326" xr:uid="{00000000-0005-0000-0000-0000FB0F0000}"/>
    <cellStyle name="Normal 24 3 4 3" xfId="4327" xr:uid="{00000000-0005-0000-0000-0000FC0F0000}"/>
    <cellStyle name="Normal 24 3 4 4" xfId="4328" xr:uid="{00000000-0005-0000-0000-0000FD0F0000}"/>
    <cellStyle name="Normal 24 3 4 5" xfId="4329" xr:uid="{00000000-0005-0000-0000-0000FE0F0000}"/>
    <cellStyle name="Normal 24 3 4 6" xfId="4330" xr:uid="{00000000-0005-0000-0000-0000FF0F0000}"/>
    <cellStyle name="Normal 24 3 5" xfId="4331" xr:uid="{00000000-0005-0000-0000-000000100000}"/>
    <cellStyle name="Normal 24 3 6" xfId="4332" xr:uid="{00000000-0005-0000-0000-000001100000}"/>
    <cellStyle name="Normal 24 3 7" xfId="4333" xr:uid="{00000000-0005-0000-0000-000002100000}"/>
    <cellStyle name="Normal 24 3 8" xfId="4334" xr:uid="{00000000-0005-0000-0000-000003100000}"/>
    <cellStyle name="Normal 24 3 9" xfId="4335" xr:uid="{00000000-0005-0000-0000-000004100000}"/>
    <cellStyle name="Normal 24 4" xfId="275" xr:uid="{00000000-0005-0000-0000-000005100000}"/>
    <cellStyle name="Normal 24 4 2" xfId="4336" xr:uid="{00000000-0005-0000-0000-000006100000}"/>
    <cellStyle name="Normal 24 4 2 2" xfId="4337" xr:uid="{00000000-0005-0000-0000-000007100000}"/>
    <cellStyle name="Normal 24 4 2 2 2" xfId="4338" xr:uid="{00000000-0005-0000-0000-000008100000}"/>
    <cellStyle name="Normal 24 4 2 2 2 2" xfId="4339" xr:uid="{00000000-0005-0000-0000-000009100000}"/>
    <cellStyle name="Normal 24 4 2 2 2 3" xfId="4340" xr:uid="{00000000-0005-0000-0000-00000A100000}"/>
    <cellStyle name="Normal 24 4 2 2 2 4" xfId="4341" xr:uid="{00000000-0005-0000-0000-00000B100000}"/>
    <cellStyle name="Normal 24 4 2 2 2 5" xfId="4342" xr:uid="{00000000-0005-0000-0000-00000C100000}"/>
    <cellStyle name="Normal 24 4 2 2 2 6" xfId="4343" xr:uid="{00000000-0005-0000-0000-00000D100000}"/>
    <cellStyle name="Normal 24 4 2 2 3" xfId="4344" xr:uid="{00000000-0005-0000-0000-00000E100000}"/>
    <cellStyle name="Normal 24 4 2 2 4" xfId="4345" xr:uid="{00000000-0005-0000-0000-00000F100000}"/>
    <cellStyle name="Normal 24 4 2 2 5" xfId="4346" xr:uid="{00000000-0005-0000-0000-000010100000}"/>
    <cellStyle name="Normal 24 4 2 2 6" xfId="4347" xr:uid="{00000000-0005-0000-0000-000011100000}"/>
    <cellStyle name="Normal 24 4 2 2 7" xfId="4348" xr:uid="{00000000-0005-0000-0000-000012100000}"/>
    <cellStyle name="Normal 24 4 2 3" xfId="4349" xr:uid="{00000000-0005-0000-0000-000013100000}"/>
    <cellStyle name="Normal 24 4 2 3 2" xfId="4350" xr:uid="{00000000-0005-0000-0000-000014100000}"/>
    <cellStyle name="Normal 24 4 2 3 3" xfId="4351" xr:uid="{00000000-0005-0000-0000-000015100000}"/>
    <cellStyle name="Normal 24 4 2 3 4" xfId="4352" xr:uid="{00000000-0005-0000-0000-000016100000}"/>
    <cellStyle name="Normal 24 4 2 3 5" xfId="4353" xr:uid="{00000000-0005-0000-0000-000017100000}"/>
    <cellStyle name="Normal 24 4 2 3 6" xfId="4354" xr:uid="{00000000-0005-0000-0000-000018100000}"/>
    <cellStyle name="Normal 24 4 2 4" xfId="4355" xr:uid="{00000000-0005-0000-0000-000019100000}"/>
    <cellStyle name="Normal 24 4 2 5" xfId="4356" xr:uid="{00000000-0005-0000-0000-00001A100000}"/>
    <cellStyle name="Normal 24 4 2 6" xfId="4357" xr:uid="{00000000-0005-0000-0000-00001B100000}"/>
    <cellStyle name="Normal 24 4 2 7" xfId="4358" xr:uid="{00000000-0005-0000-0000-00001C100000}"/>
    <cellStyle name="Normal 24 4 2 8" xfId="4359" xr:uid="{00000000-0005-0000-0000-00001D100000}"/>
    <cellStyle name="Normal 24 4 3" xfId="4360" xr:uid="{00000000-0005-0000-0000-00001E100000}"/>
    <cellStyle name="Normal 24 4 3 2" xfId="4361" xr:uid="{00000000-0005-0000-0000-00001F100000}"/>
    <cellStyle name="Normal 24 4 3 2 2" xfId="4362" xr:uid="{00000000-0005-0000-0000-000020100000}"/>
    <cellStyle name="Normal 24 4 3 2 3" xfId="4363" xr:uid="{00000000-0005-0000-0000-000021100000}"/>
    <cellStyle name="Normal 24 4 3 2 4" xfId="4364" xr:uid="{00000000-0005-0000-0000-000022100000}"/>
    <cellStyle name="Normal 24 4 3 2 5" xfId="4365" xr:uid="{00000000-0005-0000-0000-000023100000}"/>
    <cellStyle name="Normal 24 4 3 2 6" xfId="4366" xr:uid="{00000000-0005-0000-0000-000024100000}"/>
    <cellStyle name="Normal 24 4 3 3" xfId="4367" xr:uid="{00000000-0005-0000-0000-000025100000}"/>
    <cellStyle name="Normal 24 4 3 4" xfId="4368" xr:uid="{00000000-0005-0000-0000-000026100000}"/>
    <cellStyle name="Normal 24 4 3 5" xfId="4369" xr:uid="{00000000-0005-0000-0000-000027100000}"/>
    <cellStyle name="Normal 24 4 3 6" xfId="4370" xr:uid="{00000000-0005-0000-0000-000028100000}"/>
    <cellStyle name="Normal 24 4 3 7" xfId="4371" xr:uid="{00000000-0005-0000-0000-000029100000}"/>
    <cellStyle name="Normal 24 4 4" xfId="4372" xr:uid="{00000000-0005-0000-0000-00002A100000}"/>
    <cellStyle name="Normal 24 4 4 2" xfId="4373" xr:uid="{00000000-0005-0000-0000-00002B100000}"/>
    <cellStyle name="Normal 24 4 4 3" xfId="4374" xr:uid="{00000000-0005-0000-0000-00002C100000}"/>
    <cellStyle name="Normal 24 4 4 4" xfId="4375" xr:uid="{00000000-0005-0000-0000-00002D100000}"/>
    <cellStyle name="Normal 24 4 4 5" xfId="4376" xr:uid="{00000000-0005-0000-0000-00002E100000}"/>
    <cellStyle name="Normal 24 4 4 6" xfId="4377" xr:uid="{00000000-0005-0000-0000-00002F100000}"/>
    <cellStyle name="Normal 24 4 5" xfId="4378" xr:uid="{00000000-0005-0000-0000-000030100000}"/>
    <cellStyle name="Normal 24 4 6" xfId="4379" xr:uid="{00000000-0005-0000-0000-000031100000}"/>
    <cellStyle name="Normal 24 4 7" xfId="4380" xr:uid="{00000000-0005-0000-0000-000032100000}"/>
    <cellStyle name="Normal 24 4 8" xfId="4381" xr:uid="{00000000-0005-0000-0000-000033100000}"/>
    <cellStyle name="Normal 24 4 9" xfId="4382" xr:uid="{00000000-0005-0000-0000-000034100000}"/>
    <cellStyle name="Normal 24 5" xfId="4383" xr:uid="{00000000-0005-0000-0000-000035100000}"/>
    <cellStyle name="Normal 24 6" xfId="4384" xr:uid="{00000000-0005-0000-0000-000036100000}"/>
    <cellStyle name="Normal 24 7" xfId="4385" xr:uid="{00000000-0005-0000-0000-000037100000}"/>
    <cellStyle name="Normal 24 8" xfId="4386" xr:uid="{00000000-0005-0000-0000-000038100000}"/>
    <cellStyle name="Normal 24 9" xfId="4387" xr:uid="{00000000-0005-0000-0000-000039100000}"/>
    <cellStyle name="Normal 25" xfId="276" xr:uid="{00000000-0005-0000-0000-00003A100000}"/>
    <cellStyle name="Normal 25 2" xfId="514" xr:uid="{00000000-0005-0000-0000-00003B100000}"/>
    <cellStyle name="Normal 25 2 2" xfId="4388" xr:uid="{00000000-0005-0000-0000-00003C100000}"/>
    <cellStyle name="Normal 25 3" xfId="4389" xr:uid="{00000000-0005-0000-0000-00003D100000}"/>
    <cellStyle name="Normal 25 4" xfId="4390" xr:uid="{00000000-0005-0000-0000-00003E100000}"/>
    <cellStyle name="Normal 25 5" xfId="4391" xr:uid="{00000000-0005-0000-0000-00003F100000}"/>
    <cellStyle name="Normal 25 6" xfId="4392" xr:uid="{00000000-0005-0000-0000-000040100000}"/>
    <cellStyle name="Normal 25 7" xfId="4393" xr:uid="{00000000-0005-0000-0000-000041100000}"/>
    <cellStyle name="Normal 26" xfId="277" xr:uid="{00000000-0005-0000-0000-000042100000}"/>
    <cellStyle name="Normal 26 10" xfId="4394" xr:uid="{00000000-0005-0000-0000-000043100000}"/>
    <cellStyle name="Normal 26 11" xfId="6862" xr:uid="{00000000-0005-0000-0000-0000D11A0000}"/>
    <cellStyle name="Normal 26 2" xfId="278" xr:uid="{00000000-0005-0000-0000-000044100000}"/>
    <cellStyle name="Normal 26 2 2" xfId="515" xr:uid="{00000000-0005-0000-0000-000045100000}"/>
    <cellStyle name="Normal 26 2 2 2" xfId="4395" xr:uid="{00000000-0005-0000-0000-000046100000}"/>
    <cellStyle name="Normal 26 2 2 2 2" xfId="4396" xr:uid="{00000000-0005-0000-0000-000047100000}"/>
    <cellStyle name="Normal 26 2 2 2 2 2" xfId="4397" xr:uid="{00000000-0005-0000-0000-000048100000}"/>
    <cellStyle name="Normal 26 2 2 2 2 3" xfId="4398" xr:uid="{00000000-0005-0000-0000-000049100000}"/>
    <cellStyle name="Normal 26 2 2 2 2 4" xfId="4399" xr:uid="{00000000-0005-0000-0000-00004A100000}"/>
    <cellStyle name="Normal 26 2 2 2 2 5" xfId="4400" xr:uid="{00000000-0005-0000-0000-00004B100000}"/>
    <cellStyle name="Normal 26 2 2 2 2 6" xfId="4401" xr:uid="{00000000-0005-0000-0000-00004C100000}"/>
    <cellStyle name="Normal 26 2 2 2 3" xfId="4402" xr:uid="{00000000-0005-0000-0000-00004D100000}"/>
    <cellStyle name="Normal 26 2 2 2 4" xfId="4403" xr:uid="{00000000-0005-0000-0000-00004E100000}"/>
    <cellStyle name="Normal 26 2 2 2 5" xfId="4404" xr:uid="{00000000-0005-0000-0000-00004F100000}"/>
    <cellStyle name="Normal 26 2 2 2 6" xfId="4405" xr:uid="{00000000-0005-0000-0000-000050100000}"/>
    <cellStyle name="Normal 26 2 2 2 7" xfId="4406" xr:uid="{00000000-0005-0000-0000-000051100000}"/>
    <cellStyle name="Normal 26 2 2 3" xfId="4407" xr:uid="{00000000-0005-0000-0000-000052100000}"/>
    <cellStyle name="Normal 26 2 2 3 2" xfId="4408" xr:uid="{00000000-0005-0000-0000-000053100000}"/>
    <cellStyle name="Normal 26 2 2 3 3" xfId="4409" xr:uid="{00000000-0005-0000-0000-000054100000}"/>
    <cellStyle name="Normal 26 2 2 3 4" xfId="4410" xr:uid="{00000000-0005-0000-0000-000055100000}"/>
    <cellStyle name="Normal 26 2 2 3 5" xfId="4411" xr:uid="{00000000-0005-0000-0000-000056100000}"/>
    <cellStyle name="Normal 26 2 2 3 6" xfId="4412" xr:uid="{00000000-0005-0000-0000-000057100000}"/>
    <cellStyle name="Normal 26 2 2 4" xfId="4413" xr:uid="{00000000-0005-0000-0000-000058100000}"/>
    <cellStyle name="Normal 26 2 2 5" xfId="4414" xr:uid="{00000000-0005-0000-0000-000059100000}"/>
    <cellStyle name="Normal 26 2 2 6" xfId="4415" xr:uid="{00000000-0005-0000-0000-00005A100000}"/>
    <cellStyle name="Normal 26 2 2 7" xfId="4416" xr:uid="{00000000-0005-0000-0000-00005B100000}"/>
    <cellStyle name="Normal 26 2 2 8" xfId="4417" xr:uid="{00000000-0005-0000-0000-00005C100000}"/>
    <cellStyle name="Normal 26 2 2 9" xfId="4418" xr:uid="{00000000-0005-0000-0000-00005D100000}"/>
    <cellStyle name="Normal 26 2 3" xfId="4419" xr:uid="{00000000-0005-0000-0000-00005E100000}"/>
    <cellStyle name="Normal 26 2 3 2" xfId="4420" xr:uid="{00000000-0005-0000-0000-00005F100000}"/>
    <cellStyle name="Normal 26 2 3 2 2" xfId="4421" xr:uid="{00000000-0005-0000-0000-000060100000}"/>
    <cellStyle name="Normal 26 2 3 2 3" xfId="4422" xr:uid="{00000000-0005-0000-0000-000061100000}"/>
    <cellStyle name="Normal 26 2 3 2 4" xfId="4423" xr:uid="{00000000-0005-0000-0000-000062100000}"/>
    <cellStyle name="Normal 26 2 3 2 5" xfId="4424" xr:uid="{00000000-0005-0000-0000-000063100000}"/>
    <cellStyle name="Normal 26 2 3 2 6" xfId="4425" xr:uid="{00000000-0005-0000-0000-000064100000}"/>
    <cellStyle name="Normal 26 2 3 3" xfId="4426" xr:uid="{00000000-0005-0000-0000-000065100000}"/>
    <cellStyle name="Normal 26 2 3 4" xfId="4427" xr:uid="{00000000-0005-0000-0000-000066100000}"/>
    <cellStyle name="Normal 26 2 3 5" xfId="4428" xr:uid="{00000000-0005-0000-0000-000067100000}"/>
    <cellStyle name="Normal 26 2 3 6" xfId="4429" xr:uid="{00000000-0005-0000-0000-000068100000}"/>
    <cellStyle name="Normal 26 2 3 7" xfId="4430" xr:uid="{00000000-0005-0000-0000-000069100000}"/>
    <cellStyle name="Normal 26 2 4" xfId="4431" xr:uid="{00000000-0005-0000-0000-00006A100000}"/>
    <cellStyle name="Normal 26 2 4 2" xfId="4432" xr:uid="{00000000-0005-0000-0000-00006B100000}"/>
    <cellStyle name="Normal 26 2 4 3" xfId="4433" xr:uid="{00000000-0005-0000-0000-00006C100000}"/>
    <cellStyle name="Normal 26 2 4 4" xfId="4434" xr:uid="{00000000-0005-0000-0000-00006D100000}"/>
    <cellStyle name="Normal 26 2 4 5" xfId="4435" xr:uid="{00000000-0005-0000-0000-00006E100000}"/>
    <cellStyle name="Normal 26 2 4 6" xfId="4436" xr:uid="{00000000-0005-0000-0000-00006F100000}"/>
    <cellStyle name="Normal 26 2 5" xfId="4437" xr:uid="{00000000-0005-0000-0000-000070100000}"/>
    <cellStyle name="Normal 26 2 6" xfId="4438" xr:uid="{00000000-0005-0000-0000-000071100000}"/>
    <cellStyle name="Normal 26 2 7" xfId="4439" xr:uid="{00000000-0005-0000-0000-000072100000}"/>
    <cellStyle name="Normal 26 2 8" xfId="4440" xr:uid="{00000000-0005-0000-0000-000073100000}"/>
    <cellStyle name="Normal 26 2 9" xfId="4441" xr:uid="{00000000-0005-0000-0000-000074100000}"/>
    <cellStyle name="Normal 26 3" xfId="279" xr:uid="{00000000-0005-0000-0000-000075100000}"/>
    <cellStyle name="Normal 26 3 2" xfId="4442" xr:uid="{00000000-0005-0000-0000-000076100000}"/>
    <cellStyle name="Normal 26 3 2 2" xfId="4443" xr:uid="{00000000-0005-0000-0000-000077100000}"/>
    <cellStyle name="Normal 26 3 2 2 2" xfId="4444" xr:uid="{00000000-0005-0000-0000-000078100000}"/>
    <cellStyle name="Normal 26 3 2 2 2 2" xfId="4445" xr:uid="{00000000-0005-0000-0000-000079100000}"/>
    <cellStyle name="Normal 26 3 2 2 2 3" xfId="4446" xr:uid="{00000000-0005-0000-0000-00007A100000}"/>
    <cellStyle name="Normal 26 3 2 2 2 4" xfId="4447" xr:uid="{00000000-0005-0000-0000-00007B100000}"/>
    <cellStyle name="Normal 26 3 2 2 2 5" xfId="4448" xr:uid="{00000000-0005-0000-0000-00007C100000}"/>
    <cellStyle name="Normal 26 3 2 2 2 6" xfId="4449" xr:uid="{00000000-0005-0000-0000-00007D100000}"/>
    <cellStyle name="Normal 26 3 2 2 3" xfId="4450" xr:uid="{00000000-0005-0000-0000-00007E100000}"/>
    <cellStyle name="Normal 26 3 2 2 4" xfId="4451" xr:uid="{00000000-0005-0000-0000-00007F100000}"/>
    <cellStyle name="Normal 26 3 2 2 5" xfId="4452" xr:uid="{00000000-0005-0000-0000-000080100000}"/>
    <cellStyle name="Normal 26 3 2 2 6" xfId="4453" xr:uid="{00000000-0005-0000-0000-000081100000}"/>
    <cellStyle name="Normal 26 3 2 2 7" xfId="4454" xr:uid="{00000000-0005-0000-0000-000082100000}"/>
    <cellStyle name="Normal 26 3 2 3" xfId="4455" xr:uid="{00000000-0005-0000-0000-000083100000}"/>
    <cellStyle name="Normal 26 3 2 3 2" xfId="4456" xr:uid="{00000000-0005-0000-0000-000084100000}"/>
    <cellStyle name="Normal 26 3 2 3 3" xfId="4457" xr:uid="{00000000-0005-0000-0000-000085100000}"/>
    <cellStyle name="Normal 26 3 2 3 4" xfId="4458" xr:uid="{00000000-0005-0000-0000-000086100000}"/>
    <cellStyle name="Normal 26 3 2 3 5" xfId="4459" xr:uid="{00000000-0005-0000-0000-000087100000}"/>
    <cellStyle name="Normal 26 3 2 3 6" xfId="4460" xr:uid="{00000000-0005-0000-0000-000088100000}"/>
    <cellStyle name="Normal 26 3 2 4" xfId="4461" xr:uid="{00000000-0005-0000-0000-000089100000}"/>
    <cellStyle name="Normal 26 3 2 5" xfId="4462" xr:uid="{00000000-0005-0000-0000-00008A100000}"/>
    <cellStyle name="Normal 26 3 2 6" xfId="4463" xr:uid="{00000000-0005-0000-0000-00008B100000}"/>
    <cellStyle name="Normal 26 3 2 7" xfId="4464" xr:uid="{00000000-0005-0000-0000-00008C100000}"/>
    <cellStyle name="Normal 26 3 2 8" xfId="4465" xr:uid="{00000000-0005-0000-0000-00008D100000}"/>
    <cellStyle name="Normal 26 3 3" xfId="4466" xr:uid="{00000000-0005-0000-0000-00008E100000}"/>
    <cellStyle name="Normal 26 3 3 2" xfId="4467" xr:uid="{00000000-0005-0000-0000-00008F100000}"/>
    <cellStyle name="Normal 26 3 3 2 2" xfId="4468" xr:uid="{00000000-0005-0000-0000-000090100000}"/>
    <cellStyle name="Normal 26 3 3 2 3" xfId="4469" xr:uid="{00000000-0005-0000-0000-000091100000}"/>
    <cellStyle name="Normal 26 3 3 2 4" xfId="4470" xr:uid="{00000000-0005-0000-0000-000092100000}"/>
    <cellStyle name="Normal 26 3 3 2 5" xfId="4471" xr:uid="{00000000-0005-0000-0000-000093100000}"/>
    <cellStyle name="Normal 26 3 3 2 6" xfId="4472" xr:uid="{00000000-0005-0000-0000-000094100000}"/>
    <cellStyle name="Normal 26 3 3 3" xfId="4473" xr:uid="{00000000-0005-0000-0000-000095100000}"/>
    <cellStyle name="Normal 26 3 3 4" xfId="4474" xr:uid="{00000000-0005-0000-0000-000096100000}"/>
    <cellStyle name="Normal 26 3 3 5" xfId="4475" xr:uid="{00000000-0005-0000-0000-000097100000}"/>
    <cellStyle name="Normal 26 3 3 6" xfId="4476" xr:uid="{00000000-0005-0000-0000-000098100000}"/>
    <cellStyle name="Normal 26 3 3 7" xfId="4477" xr:uid="{00000000-0005-0000-0000-000099100000}"/>
    <cellStyle name="Normal 26 3 4" xfId="4478" xr:uid="{00000000-0005-0000-0000-00009A100000}"/>
    <cellStyle name="Normal 26 3 4 2" xfId="4479" xr:uid="{00000000-0005-0000-0000-00009B100000}"/>
    <cellStyle name="Normal 26 3 4 3" xfId="4480" xr:uid="{00000000-0005-0000-0000-00009C100000}"/>
    <cellStyle name="Normal 26 3 4 4" xfId="4481" xr:uid="{00000000-0005-0000-0000-00009D100000}"/>
    <cellStyle name="Normal 26 3 4 5" xfId="4482" xr:uid="{00000000-0005-0000-0000-00009E100000}"/>
    <cellStyle name="Normal 26 3 4 6" xfId="4483" xr:uid="{00000000-0005-0000-0000-00009F100000}"/>
    <cellStyle name="Normal 26 3 5" xfId="4484" xr:uid="{00000000-0005-0000-0000-0000A0100000}"/>
    <cellStyle name="Normal 26 3 6" xfId="4485" xr:uid="{00000000-0005-0000-0000-0000A1100000}"/>
    <cellStyle name="Normal 26 3 7" xfId="4486" xr:uid="{00000000-0005-0000-0000-0000A2100000}"/>
    <cellStyle name="Normal 26 3 8" xfId="4487" xr:uid="{00000000-0005-0000-0000-0000A3100000}"/>
    <cellStyle name="Normal 26 3 9" xfId="4488" xr:uid="{00000000-0005-0000-0000-0000A4100000}"/>
    <cellStyle name="Normal 26 4" xfId="280" xr:uid="{00000000-0005-0000-0000-0000A5100000}"/>
    <cellStyle name="Normal 26 4 2" xfId="4489" xr:uid="{00000000-0005-0000-0000-0000A6100000}"/>
    <cellStyle name="Normal 26 4 2 2" xfId="4490" xr:uid="{00000000-0005-0000-0000-0000A7100000}"/>
    <cellStyle name="Normal 26 4 2 2 2" xfId="4491" xr:uid="{00000000-0005-0000-0000-0000A8100000}"/>
    <cellStyle name="Normal 26 4 2 2 2 2" xfId="4492" xr:uid="{00000000-0005-0000-0000-0000A9100000}"/>
    <cellStyle name="Normal 26 4 2 2 2 3" xfId="4493" xr:uid="{00000000-0005-0000-0000-0000AA100000}"/>
    <cellStyle name="Normal 26 4 2 2 2 4" xfId="4494" xr:uid="{00000000-0005-0000-0000-0000AB100000}"/>
    <cellStyle name="Normal 26 4 2 2 2 5" xfId="4495" xr:uid="{00000000-0005-0000-0000-0000AC100000}"/>
    <cellStyle name="Normal 26 4 2 2 2 6" xfId="4496" xr:uid="{00000000-0005-0000-0000-0000AD100000}"/>
    <cellStyle name="Normal 26 4 2 2 3" xfId="4497" xr:uid="{00000000-0005-0000-0000-0000AE100000}"/>
    <cellStyle name="Normal 26 4 2 2 4" xfId="4498" xr:uid="{00000000-0005-0000-0000-0000AF100000}"/>
    <cellStyle name="Normal 26 4 2 2 5" xfId="4499" xr:uid="{00000000-0005-0000-0000-0000B0100000}"/>
    <cellStyle name="Normal 26 4 2 2 6" xfId="4500" xr:uid="{00000000-0005-0000-0000-0000B1100000}"/>
    <cellStyle name="Normal 26 4 2 2 7" xfId="4501" xr:uid="{00000000-0005-0000-0000-0000B2100000}"/>
    <cellStyle name="Normal 26 4 2 3" xfId="4502" xr:uid="{00000000-0005-0000-0000-0000B3100000}"/>
    <cellStyle name="Normal 26 4 2 3 2" xfId="4503" xr:uid="{00000000-0005-0000-0000-0000B4100000}"/>
    <cellStyle name="Normal 26 4 2 3 3" xfId="4504" xr:uid="{00000000-0005-0000-0000-0000B5100000}"/>
    <cellStyle name="Normal 26 4 2 3 4" xfId="4505" xr:uid="{00000000-0005-0000-0000-0000B6100000}"/>
    <cellStyle name="Normal 26 4 2 3 5" xfId="4506" xr:uid="{00000000-0005-0000-0000-0000B7100000}"/>
    <cellStyle name="Normal 26 4 2 3 6" xfId="4507" xr:uid="{00000000-0005-0000-0000-0000B8100000}"/>
    <cellStyle name="Normal 26 4 2 4" xfId="4508" xr:uid="{00000000-0005-0000-0000-0000B9100000}"/>
    <cellStyle name="Normal 26 4 2 5" xfId="4509" xr:uid="{00000000-0005-0000-0000-0000BA100000}"/>
    <cellStyle name="Normal 26 4 2 6" xfId="4510" xr:uid="{00000000-0005-0000-0000-0000BB100000}"/>
    <cellStyle name="Normal 26 4 2 7" xfId="4511" xr:uid="{00000000-0005-0000-0000-0000BC100000}"/>
    <cellStyle name="Normal 26 4 2 8" xfId="4512" xr:uid="{00000000-0005-0000-0000-0000BD100000}"/>
    <cellStyle name="Normal 26 4 3" xfId="4513" xr:uid="{00000000-0005-0000-0000-0000BE100000}"/>
    <cellStyle name="Normal 26 4 3 2" xfId="4514" xr:uid="{00000000-0005-0000-0000-0000BF100000}"/>
    <cellStyle name="Normal 26 4 3 2 2" xfId="4515" xr:uid="{00000000-0005-0000-0000-0000C0100000}"/>
    <cellStyle name="Normal 26 4 3 2 3" xfId="4516" xr:uid="{00000000-0005-0000-0000-0000C1100000}"/>
    <cellStyle name="Normal 26 4 3 2 4" xfId="4517" xr:uid="{00000000-0005-0000-0000-0000C2100000}"/>
    <cellStyle name="Normal 26 4 3 2 5" xfId="4518" xr:uid="{00000000-0005-0000-0000-0000C3100000}"/>
    <cellStyle name="Normal 26 4 3 2 6" xfId="4519" xr:uid="{00000000-0005-0000-0000-0000C4100000}"/>
    <cellStyle name="Normal 26 4 3 3" xfId="4520" xr:uid="{00000000-0005-0000-0000-0000C5100000}"/>
    <cellStyle name="Normal 26 4 3 4" xfId="4521" xr:uid="{00000000-0005-0000-0000-0000C6100000}"/>
    <cellStyle name="Normal 26 4 3 5" xfId="4522" xr:uid="{00000000-0005-0000-0000-0000C7100000}"/>
    <cellStyle name="Normal 26 4 3 6" xfId="4523" xr:uid="{00000000-0005-0000-0000-0000C8100000}"/>
    <cellStyle name="Normal 26 4 3 7" xfId="4524" xr:uid="{00000000-0005-0000-0000-0000C9100000}"/>
    <cellStyle name="Normal 26 4 4" xfId="4525" xr:uid="{00000000-0005-0000-0000-0000CA100000}"/>
    <cellStyle name="Normal 26 4 4 2" xfId="4526" xr:uid="{00000000-0005-0000-0000-0000CB100000}"/>
    <cellStyle name="Normal 26 4 4 3" xfId="4527" xr:uid="{00000000-0005-0000-0000-0000CC100000}"/>
    <cellStyle name="Normal 26 4 4 4" xfId="4528" xr:uid="{00000000-0005-0000-0000-0000CD100000}"/>
    <cellStyle name="Normal 26 4 4 5" xfId="4529" xr:uid="{00000000-0005-0000-0000-0000CE100000}"/>
    <cellStyle name="Normal 26 4 4 6" xfId="4530" xr:uid="{00000000-0005-0000-0000-0000CF100000}"/>
    <cellStyle name="Normal 26 4 5" xfId="4531" xr:uid="{00000000-0005-0000-0000-0000D0100000}"/>
    <cellStyle name="Normal 26 4 6" xfId="4532" xr:uid="{00000000-0005-0000-0000-0000D1100000}"/>
    <cellStyle name="Normal 26 4 7" xfId="4533" xr:uid="{00000000-0005-0000-0000-0000D2100000}"/>
    <cellStyle name="Normal 26 4 8" xfId="4534" xr:uid="{00000000-0005-0000-0000-0000D3100000}"/>
    <cellStyle name="Normal 26 4 9" xfId="4535" xr:uid="{00000000-0005-0000-0000-0000D4100000}"/>
    <cellStyle name="Normal 26 5" xfId="4536" xr:uid="{00000000-0005-0000-0000-0000D5100000}"/>
    <cellStyle name="Normal 26 6" xfId="4537" xr:uid="{00000000-0005-0000-0000-0000D6100000}"/>
    <cellStyle name="Normal 26 7" xfId="4538" xr:uid="{00000000-0005-0000-0000-0000D7100000}"/>
    <cellStyle name="Normal 26 8" xfId="4539" xr:uid="{00000000-0005-0000-0000-0000D8100000}"/>
    <cellStyle name="Normal 26 9" xfId="4540" xr:uid="{00000000-0005-0000-0000-0000D9100000}"/>
    <cellStyle name="Normal 27" xfId="281" xr:uid="{00000000-0005-0000-0000-0000DA100000}"/>
    <cellStyle name="Normal 27 2" xfId="4541" xr:uid="{00000000-0005-0000-0000-0000DB100000}"/>
    <cellStyle name="Normal 27 2 2" xfId="6864" xr:uid="{00000000-0005-0000-0000-0000D31A0000}"/>
    <cellStyle name="Normal 27 3" xfId="4542" xr:uid="{00000000-0005-0000-0000-0000DC100000}"/>
    <cellStyle name="Normal 27 4" xfId="4543" xr:uid="{00000000-0005-0000-0000-0000DD100000}"/>
    <cellStyle name="Normal 27 5" xfId="4544" xr:uid="{00000000-0005-0000-0000-0000DE100000}"/>
    <cellStyle name="Normal 27 6" xfId="4545" xr:uid="{00000000-0005-0000-0000-0000DF100000}"/>
    <cellStyle name="Normal 27 7" xfId="4546" xr:uid="{00000000-0005-0000-0000-0000E0100000}"/>
    <cellStyle name="Normal 27 8" xfId="6863" xr:uid="{00000000-0005-0000-0000-0000D21A0000}"/>
    <cellStyle name="Normal 28" xfId="282" xr:uid="{00000000-0005-0000-0000-0000E1100000}"/>
    <cellStyle name="Normal 28 2" xfId="4547" xr:uid="{00000000-0005-0000-0000-0000E2100000}"/>
    <cellStyle name="Normal 28 3" xfId="4548" xr:uid="{00000000-0005-0000-0000-0000E3100000}"/>
    <cellStyle name="Normal 28 4" xfId="4549" xr:uid="{00000000-0005-0000-0000-0000E4100000}"/>
    <cellStyle name="Normal 28 5" xfId="4550" xr:uid="{00000000-0005-0000-0000-0000E5100000}"/>
    <cellStyle name="Normal 28 6" xfId="4551" xr:uid="{00000000-0005-0000-0000-0000E6100000}"/>
    <cellStyle name="Normal 28 7" xfId="4552" xr:uid="{00000000-0005-0000-0000-0000E7100000}"/>
    <cellStyle name="Normal 28 8" xfId="6865" xr:uid="{00000000-0005-0000-0000-0000D41A0000}"/>
    <cellStyle name="Normal 29" xfId="283" xr:uid="{00000000-0005-0000-0000-0000E8100000}"/>
    <cellStyle name="Normal 29 2" xfId="4553" xr:uid="{00000000-0005-0000-0000-0000E9100000}"/>
    <cellStyle name="Normal 29 2 2" xfId="6867" xr:uid="{00000000-0005-0000-0000-0000D61A0000}"/>
    <cellStyle name="Normal 29 3" xfId="4554" xr:uid="{00000000-0005-0000-0000-0000EA100000}"/>
    <cellStyle name="Normal 29 4" xfId="4555" xr:uid="{00000000-0005-0000-0000-0000EB100000}"/>
    <cellStyle name="Normal 29 5" xfId="4556" xr:uid="{00000000-0005-0000-0000-0000EC100000}"/>
    <cellStyle name="Normal 29 6" xfId="4557" xr:uid="{00000000-0005-0000-0000-0000ED100000}"/>
    <cellStyle name="Normal 29 7" xfId="4558" xr:uid="{00000000-0005-0000-0000-0000EE100000}"/>
    <cellStyle name="Normal 29 8" xfId="6866" xr:uid="{00000000-0005-0000-0000-0000D51A0000}"/>
    <cellStyle name="Normal 3" xfId="3" xr:uid="{00000000-0005-0000-0000-0000EF100000}"/>
    <cellStyle name="Normal 3 2" xfId="284" xr:uid="{00000000-0005-0000-0000-0000F0100000}"/>
    <cellStyle name="Normal 3 2 10" xfId="4559" xr:uid="{00000000-0005-0000-0000-0000F1100000}"/>
    <cellStyle name="Normal 3 2 11" xfId="4560" xr:uid="{00000000-0005-0000-0000-0000F2100000}"/>
    <cellStyle name="Normal 3 2 12" xfId="4561" xr:uid="{00000000-0005-0000-0000-0000F3100000}"/>
    <cellStyle name="Normal 3 2 13" xfId="4562" xr:uid="{00000000-0005-0000-0000-0000F4100000}"/>
    <cellStyle name="Normal 3 2 2" xfId="285" xr:uid="{00000000-0005-0000-0000-0000F5100000}"/>
    <cellStyle name="Normal 3 2 2 2" xfId="286" xr:uid="{00000000-0005-0000-0000-0000F6100000}"/>
    <cellStyle name="Normal 3 2 2 2 10" xfId="4563" xr:uid="{00000000-0005-0000-0000-0000F7100000}"/>
    <cellStyle name="Normal 3 2 2 2 11" xfId="4564" xr:uid="{00000000-0005-0000-0000-0000F8100000}"/>
    <cellStyle name="Normal 3 2 2 2 12" xfId="4565" xr:uid="{00000000-0005-0000-0000-0000F9100000}"/>
    <cellStyle name="Normal 3 2 2 2 13" xfId="4566" xr:uid="{00000000-0005-0000-0000-0000FA100000}"/>
    <cellStyle name="Normal 3 2 2 2 2" xfId="4567" xr:uid="{00000000-0005-0000-0000-0000FB100000}"/>
    <cellStyle name="Normal 3 2 2 2 2 2" xfId="4568" xr:uid="{00000000-0005-0000-0000-0000FC100000}"/>
    <cellStyle name="Normal 3 2 2 2 2 2 2" xfId="4569" xr:uid="{00000000-0005-0000-0000-0000FD100000}"/>
    <cellStyle name="Normal 3 2 2 2 2 2 2 2" xfId="4570" xr:uid="{00000000-0005-0000-0000-0000FE100000}"/>
    <cellStyle name="Normal 3 2 2 2 2 2 2 3" xfId="4571" xr:uid="{00000000-0005-0000-0000-0000FF100000}"/>
    <cellStyle name="Normal 3 2 2 2 2 2 2 4" xfId="4572" xr:uid="{00000000-0005-0000-0000-000000110000}"/>
    <cellStyle name="Normal 3 2 2 2 2 2 2 5" xfId="4573" xr:uid="{00000000-0005-0000-0000-000001110000}"/>
    <cellStyle name="Normal 3 2 2 2 2 2 3" xfId="4574" xr:uid="{00000000-0005-0000-0000-000002110000}"/>
    <cellStyle name="Normal 3 2 2 2 2 2 4" xfId="4575" xr:uid="{00000000-0005-0000-0000-000003110000}"/>
    <cellStyle name="Normal 3 2 2 2 2 2 5" xfId="4576" xr:uid="{00000000-0005-0000-0000-000004110000}"/>
    <cellStyle name="Normal 3 2 2 2 2 2 6" xfId="4577" xr:uid="{00000000-0005-0000-0000-000005110000}"/>
    <cellStyle name="Normal 3 2 2 2 2 3" xfId="4578" xr:uid="{00000000-0005-0000-0000-000006110000}"/>
    <cellStyle name="Normal 3 2 2 2 2 3 2" xfId="4579" xr:uid="{00000000-0005-0000-0000-000007110000}"/>
    <cellStyle name="Normal 3 2 2 2 2 3 2 2" xfId="4580" xr:uid="{00000000-0005-0000-0000-000008110000}"/>
    <cellStyle name="Normal 3 2 2 2 2 3 2 3" xfId="4581" xr:uid="{00000000-0005-0000-0000-000009110000}"/>
    <cellStyle name="Normal 3 2 2 2 2 3 2 4" xfId="4582" xr:uid="{00000000-0005-0000-0000-00000A110000}"/>
    <cellStyle name="Normal 3 2 2 2 2 3 2 5" xfId="4583" xr:uid="{00000000-0005-0000-0000-00000B110000}"/>
    <cellStyle name="Normal 3 2 2 2 2 3 3" xfId="4584" xr:uid="{00000000-0005-0000-0000-00000C110000}"/>
    <cellStyle name="Normal 3 2 2 2 2 3 4" xfId="4585" xr:uid="{00000000-0005-0000-0000-00000D110000}"/>
    <cellStyle name="Normal 3 2 2 2 2 3 5" xfId="4586" xr:uid="{00000000-0005-0000-0000-00000E110000}"/>
    <cellStyle name="Normal 3 2 2 2 2 3 6" xfId="4587" xr:uid="{00000000-0005-0000-0000-00000F110000}"/>
    <cellStyle name="Normal 3 2 2 2 3" xfId="4588" xr:uid="{00000000-0005-0000-0000-000010110000}"/>
    <cellStyle name="Normal 3 2 2 2 3 2" xfId="4589" xr:uid="{00000000-0005-0000-0000-000011110000}"/>
    <cellStyle name="Normal 3 2 2 2 3 2 2" xfId="4590" xr:uid="{00000000-0005-0000-0000-000012110000}"/>
    <cellStyle name="Normal 3 2 2 2 3 2 3" xfId="4591" xr:uid="{00000000-0005-0000-0000-000013110000}"/>
    <cellStyle name="Normal 3 2 2 2 3 2 4" xfId="4592" xr:uid="{00000000-0005-0000-0000-000014110000}"/>
    <cellStyle name="Normal 3 2 2 2 3 2 5" xfId="4593" xr:uid="{00000000-0005-0000-0000-000015110000}"/>
    <cellStyle name="Normal 3 2 2 2 3 3" xfId="4594" xr:uid="{00000000-0005-0000-0000-000016110000}"/>
    <cellStyle name="Normal 3 2 2 2 3 4" xfId="4595" xr:uid="{00000000-0005-0000-0000-000017110000}"/>
    <cellStyle name="Normal 3 2 2 2 3 5" xfId="4596" xr:uid="{00000000-0005-0000-0000-000018110000}"/>
    <cellStyle name="Normal 3 2 2 2 3 6" xfId="4597" xr:uid="{00000000-0005-0000-0000-000019110000}"/>
    <cellStyle name="Normal 3 2 2 2 4" xfId="4598" xr:uid="{00000000-0005-0000-0000-00001A110000}"/>
    <cellStyle name="Normal 3 2 2 2 4 2" xfId="4599" xr:uid="{00000000-0005-0000-0000-00001B110000}"/>
    <cellStyle name="Normal 3 2 2 2 4 2 2" xfId="4600" xr:uid="{00000000-0005-0000-0000-00001C110000}"/>
    <cellStyle name="Normal 3 2 2 2 4 2 3" xfId="4601" xr:uid="{00000000-0005-0000-0000-00001D110000}"/>
    <cellStyle name="Normal 3 2 2 2 4 2 4" xfId="4602" xr:uid="{00000000-0005-0000-0000-00001E110000}"/>
    <cellStyle name="Normal 3 2 2 2 4 2 5" xfId="4603" xr:uid="{00000000-0005-0000-0000-00001F110000}"/>
    <cellStyle name="Normal 3 2 2 2 4 3" xfId="4604" xr:uid="{00000000-0005-0000-0000-000020110000}"/>
    <cellStyle name="Normal 3 2 2 2 4 4" xfId="4605" xr:uid="{00000000-0005-0000-0000-000021110000}"/>
    <cellStyle name="Normal 3 2 2 2 4 5" xfId="4606" xr:uid="{00000000-0005-0000-0000-000022110000}"/>
    <cellStyle name="Normal 3 2 2 2 4 6" xfId="4607" xr:uid="{00000000-0005-0000-0000-000023110000}"/>
    <cellStyle name="Normal 3 2 2 2 5" xfId="4608" xr:uid="{00000000-0005-0000-0000-000024110000}"/>
    <cellStyle name="Normal 3 2 2 2 5 2" xfId="4609" xr:uid="{00000000-0005-0000-0000-000025110000}"/>
    <cellStyle name="Normal 3 2 2 2 5 2 10" xfId="4610" xr:uid="{00000000-0005-0000-0000-000026110000}"/>
    <cellStyle name="Normal 3 2 2 2 5 2 2" xfId="4611" xr:uid="{00000000-0005-0000-0000-000027110000}"/>
    <cellStyle name="Normal 3 2 2 2 5 2 2 2" xfId="4612" xr:uid="{00000000-0005-0000-0000-000028110000}"/>
    <cellStyle name="Normal 3 2 2 2 5 2 2 2 2" xfId="4613" xr:uid="{00000000-0005-0000-0000-000029110000}"/>
    <cellStyle name="Normal 3 2 2 2 5 2 2 2 2 2" xfId="4614" xr:uid="{00000000-0005-0000-0000-00002A110000}"/>
    <cellStyle name="Normal 3 2 2 2 5 2 2 2 2 3" xfId="4615" xr:uid="{00000000-0005-0000-0000-00002B110000}"/>
    <cellStyle name="Normal 3 2 2 2 5 2 2 2 2 4" xfId="4616" xr:uid="{00000000-0005-0000-0000-00002C110000}"/>
    <cellStyle name="Normal 3 2 2 2 5 2 2 2 2 5" xfId="4617" xr:uid="{00000000-0005-0000-0000-00002D110000}"/>
    <cellStyle name="Normal 3 2 2 2 5 2 2 2 3" xfId="4618" xr:uid="{00000000-0005-0000-0000-00002E110000}"/>
    <cellStyle name="Normal 3 2 2 2 5 2 2 2 4" xfId="4619" xr:uid="{00000000-0005-0000-0000-00002F110000}"/>
    <cellStyle name="Normal 3 2 2 2 5 2 2 2 5" xfId="4620" xr:uid="{00000000-0005-0000-0000-000030110000}"/>
    <cellStyle name="Normal 3 2 2 2 5 2 2 2 6" xfId="4621" xr:uid="{00000000-0005-0000-0000-000031110000}"/>
    <cellStyle name="Normal 3 2 2 2 5 2 2 3" xfId="4622" xr:uid="{00000000-0005-0000-0000-000032110000}"/>
    <cellStyle name="Normal 3 2 2 2 5 2 2 3 2" xfId="4623" xr:uid="{00000000-0005-0000-0000-000033110000}"/>
    <cellStyle name="Normal 3 2 2 2 5 2 2 3 2 2" xfId="4624" xr:uid="{00000000-0005-0000-0000-000034110000}"/>
    <cellStyle name="Normal 3 2 2 2 5 2 2 3 2 3" xfId="4625" xr:uid="{00000000-0005-0000-0000-000035110000}"/>
    <cellStyle name="Normal 3 2 2 2 5 2 2 3 2 4" xfId="4626" xr:uid="{00000000-0005-0000-0000-000036110000}"/>
    <cellStyle name="Normal 3 2 2 2 5 2 2 3 2 5" xfId="4627" xr:uid="{00000000-0005-0000-0000-000037110000}"/>
    <cellStyle name="Normal 3 2 2 2 5 2 2 3 3" xfId="4628" xr:uid="{00000000-0005-0000-0000-000038110000}"/>
    <cellStyle name="Normal 3 2 2 2 5 2 2 3 4" xfId="4629" xr:uid="{00000000-0005-0000-0000-000039110000}"/>
    <cellStyle name="Normal 3 2 2 2 5 2 2 3 5" xfId="4630" xr:uid="{00000000-0005-0000-0000-00003A110000}"/>
    <cellStyle name="Normal 3 2 2 2 5 2 2 3 6" xfId="4631" xr:uid="{00000000-0005-0000-0000-00003B110000}"/>
    <cellStyle name="Normal 3 2 2 2 5 2 3" xfId="4632" xr:uid="{00000000-0005-0000-0000-00003C110000}"/>
    <cellStyle name="Normal 3 2 2 2 5 2 3 2" xfId="4633" xr:uid="{00000000-0005-0000-0000-00003D110000}"/>
    <cellStyle name="Normal 3 2 2 2 5 2 3 2 2" xfId="4634" xr:uid="{00000000-0005-0000-0000-00003E110000}"/>
    <cellStyle name="Normal 3 2 2 2 5 2 3 2 3" xfId="4635" xr:uid="{00000000-0005-0000-0000-00003F110000}"/>
    <cellStyle name="Normal 3 2 2 2 5 2 3 2 4" xfId="4636" xr:uid="{00000000-0005-0000-0000-000040110000}"/>
    <cellStyle name="Normal 3 2 2 2 5 2 3 2 5" xfId="4637" xr:uid="{00000000-0005-0000-0000-000041110000}"/>
    <cellStyle name="Normal 3 2 2 2 5 2 3 3" xfId="4638" xr:uid="{00000000-0005-0000-0000-000042110000}"/>
    <cellStyle name="Normal 3 2 2 2 5 2 3 4" xfId="4639" xr:uid="{00000000-0005-0000-0000-000043110000}"/>
    <cellStyle name="Normal 3 2 2 2 5 2 3 5" xfId="4640" xr:uid="{00000000-0005-0000-0000-000044110000}"/>
    <cellStyle name="Normal 3 2 2 2 5 2 3 6" xfId="4641" xr:uid="{00000000-0005-0000-0000-000045110000}"/>
    <cellStyle name="Normal 3 2 2 2 5 2 4" xfId="4642" xr:uid="{00000000-0005-0000-0000-000046110000}"/>
    <cellStyle name="Normal 3 2 2 2 5 2 4 2" xfId="4643" xr:uid="{00000000-0005-0000-0000-000047110000}"/>
    <cellStyle name="Normal 3 2 2 2 5 2 4 2 2" xfId="4644" xr:uid="{00000000-0005-0000-0000-000048110000}"/>
    <cellStyle name="Normal 3 2 2 2 5 2 4 2 3" xfId="4645" xr:uid="{00000000-0005-0000-0000-000049110000}"/>
    <cellStyle name="Normal 3 2 2 2 5 2 4 2 4" xfId="4646" xr:uid="{00000000-0005-0000-0000-00004A110000}"/>
    <cellStyle name="Normal 3 2 2 2 5 2 4 2 5" xfId="4647" xr:uid="{00000000-0005-0000-0000-00004B110000}"/>
    <cellStyle name="Normal 3 2 2 2 5 2 4 3" xfId="4648" xr:uid="{00000000-0005-0000-0000-00004C110000}"/>
    <cellStyle name="Normal 3 2 2 2 5 2 4 4" xfId="4649" xr:uid="{00000000-0005-0000-0000-00004D110000}"/>
    <cellStyle name="Normal 3 2 2 2 5 2 4 5" xfId="4650" xr:uid="{00000000-0005-0000-0000-00004E110000}"/>
    <cellStyle name="Normal 3 2 2 2 5 2 4 6" xfId="4651" xr:uid="{00000000-0005-0000-0000-00004F110000}"/>
    <cellStyle name="Normal 3 2 2 2 5 2 5" xfId="4652" xr:uid="{00000000-0005-0000-0000-000050110000}"/>
    <cellStyle name="Normal 3 2 2 2 5 2 6" xfId="4653" xr:uid="{00000000-0005-0000-0000-000051110000}"/>
    <cellStyle name="Normal 3 2 2 2 5 2 6 2" xfId="4654" xr:uid="{00000000-0005-0000-0000-000052110000}"/>
    <cellStyle name="Normal 3 2 2 2 5 2 6 3" xfId="4655" xr:uid="{00000000-0005-0000-0000-000053110000}"/>
    <cellStyle name="Normal 3 2 2 2 5 2 6 4" xfId="4656" xr:uid="{00000000-0005-0000-0000-000054110000}"/>
    <cellStyle name="Normal 3 2 2 2 5 2 6 5" xfId="4657" xr:uid="{00000000-0005-0000-0000-000055110000}"/>
    <cellStyle name="Normal 3 2 2 2 5 2 7" xfId="4658" xr:uid="{00000000-0005-0000-0000-000056110000}"/>
    <cellStyle name="Normal 3 2 2 2 5 2 8" xfId="4659" xr:uid="{00000000-0005-0000-0000-000057110000}"/>
    <cellStyle name="Normal 3 2 2 2 5 2 9" xfId="4660" xr:uid="{00000000-0005-0000-0000-000058110000}"/>
    <cellStyle name="Normal 3 2 2 2 5 3" xfId="4661" xr:uid="{00000000-0005-0000-0000-000059110000}"/>
    <cellStyle name="Normal 3 2 2 2 5 3 2" xfId="4662" xr:uid="{00000000-0005-0000-0000-00005A110000}"/>
    <cellStyle name="Normal 3 2 2 2 5 3 3" xfId="4663" xr:uid="{00000000-0005-0000-0000-00005B110000}"/>
    <cellStyle name="Normal 3 2 2 2 5 3 4" xfId="4664" xr:uid="{00000000-0005-0000-0000-00005C110000}"/>
    <cellStyle name="Normal 3 2 2 2 5 3 4 2" xfId="4665" xr:uid="{00000000-0005-0000-0000-00005D110000}"/>
    <cellStyle name="Normal 3 2 2 2 5 3 4 3" xfId="4666" xr:uid="{00000000-0005-0000-0000-00005E110000}"/>
    <cellStyle name="Normal 3 2 2 2 5 3 4 4" xfId="4667" xr:uid="{00000000-0005-0000-0000-00005F110000}"/>
    <cellStyle name="Normal 3 2 2 2 5 3 4 5" xfId="4668" xr:uid="{00000000-0005-0000-0000-000060110000}"/>
    <cellStyle name="Normal 3 2 2 2 5 3 5" xfId="4669" xr:uid="{00000000-0005-0000-0000-000061110000}"/>
    <cellStyle name="Normal 3 2 2 2 5 3 6" xfId="4670" xr:uid="{00000000-0005-0000-0000-000062110000}"/>
    <cellStyle name="Normal 3 2 2 2 5 3 7" xfId="4671" xr:uid="{00000000-0005-0000-0000-000063110000}"/>
    <cellStyle name="Normal 3 2 2 2 5 3 8" xfId="4672" xr:uid="{00000000-0005-0000-0000-000064110000}"/>
    <cellStyle name="Normal 3 2 2 2 5 4" xfId="4673" xr:uid="{00000000-0005-0000-0000-000065110000}"/>
    <cellStyle name="Normal 3 2 2 2 5 5" xfId="4674" xr:uid="{00000000-0005-0000-0000-000066110000}"/>
    <cellStyle name="Normal 3 2 2 2 5 5 2" xfId="4675" xr:uid="{00000000-0005-0000-0000-000067110000}"/>
    <cellStyle name="Normal 3 2 2 2 5 5 2 2" xfId="4676" xr:uid="{00000000-0005-0000-0000-000068110000}"/>
    <cellStyle name="Normal 3 2 2 2 5 5 2 3" xfId="4677" xr:uid="{00000000-0005-0000-0000-000069110000}"/>
    <cellStyle name="Normal 3 2 2 2 5 5 2 4" xfId="4678" xr:uid="{00000000-0005-0000-0000-00006A110000}"/>
    <cellStyle name="Normal 3 2 2 2 5 5 2 5" xfId="4679" xr:uid="{00000000-0005-0000-0000-00006B110000}"/>
    <cellStyle name="Normal 3 2 2 2 5 5 3" xfId="4680" xr:uid="{00000000-0005-0000-0000-00006C110000}"/>
    <cellStyle name="Normal 3 2 2 2 5 5 4" xfId="4681" xr:uid="{00000000-0005-0000-0000-00006D110000}"/>
    <cellStyle name="Normal 3 2 2 2 5 5 5" xfId="4682" xr:uid="{00000000-0005-0000-0000-00006E110000}"/>
    <cellStyle name="Normal 3 2 2 2 5 5 6" xfId="4683" xr:uid="{00000000-0005-0000-0000-00006F110000}"/>
    <cellStyle name="Normal 3 2 2 2 6" xfId="4684" xr:uid="{00000000-0005-0000-0000-000070110000}"/>
    <cellStyle name="Normal 3 2 2 2 7" xfId="4685" xr:uid="{00000000-0005-0000-0000-000071110000}"/>
    <cellStyle name="Normal 3 2 2 2 8" xfId="4686" xr:uid="{00000000-0005-0000-0000-000072110000}"/>
    <cellStyle name="Normal 3 2 2 2 9" xfId="4687" xr:uid="{00000000-0005-0000-0000-000073110000}"/>
    <cellStyle name="Normal 3 2 2 2 9 2" xfId="4688" xr:uid="{00000000-0005-0000-0000-000074110000}"/>
    <cellStyle name="Normal 3 2 2 2 9 3" xfId="4689" xr:uid="{00000000-0005-0000-0000-000075110000}"/>
    <cellStyle name="Normal 3 2 2 2 9 4" xfId="4690" xr:uid="{00000000-0005-0000-0000-000076110000}"/>
    <cellStyle name="Normal 3 2 2 2 9 5" xfId="4691" xr:uid="{00000000-0005-0000-0000-000077110000}"/>
    <cellStyle name="Normal 3 2 2 3" xfId="4692" xr:uid="{00000000-0005-0000-0000-000078110000}"/>
    <cellStyle name="Normal 3 2 2 3 2" xfId="4693" xr:uid="{00000000-0005-0000-0000-000079110000}"/>
    <cellStyle name="Normal 3 2 2 3 2 2" xfId="4694" xr:uid="{00000000-0005-0000-0000-00007A110000}"/>
    <cellStyle name="Normal 3 2 2 3 2 3" xfId="4695" xr:uid="{00000000-0005-0000-0000-00007B110000}"/>
    <cellStyle name="Normal 3 2 2 3 2 4" xfId="4696" xr:uid="{00000000-0005-0000-0000-00007C110000}"/>
    <cellStyle name="Normal 3 2 2 3 2 5" xfId="4697" xr:uid="{00000000-0005-0000-0000-00007D110000}"/>
    <cellStyle name="Normal 3 2 2 3 3" xfId="4698" xr:uid="{00000000-0005-0000-0000-00007E110000}"/>
    <cellStyle name="Normal 3 2 2 3 4" xfId="4699" xr:uid="{00000000-0005-0000-0000-00007F110000}"/>
    <cellStyle name="Normal 3 2 2 3 5" xfId="4700" xr:uid="{00000000-0005-0000-0000-000080110000}"/>
    <cellStyle name="Normal 3 2 2 3 6" xfId="4701" xr:uid="{00000000-0005-0000-0000-000081110000}"/>
    <cellStyle name="Normal 3 2 2 3 7" xfId="6868" xr:uid="{00000000-0005-0000-0000-0000D71A0000}"/>
    <cellStyle name="Normal 3 2 2 4" xfId="4702" xr:uid="{00000000-0005-0000-0000-000082110000}"/>
    <cellStyle name="Normal 3 2 2 5" xfId="4703" xr:uid="{00000000-0005-0000-0000-000083110000}"/>
    <cellStyle name="Normal 3 2 2 6" xfId="4704" xr:uid="{00000000-0005-0000-0000-000084110000}"/>
    <cellStyle name="Normal 3 2 2 7" xfId="4705" xr:uid="{00000000-0005-0000-0000-000085110000}"/>
    <cellStyle name="Normal 3 2 2 7 2" xfId="4706" xr:uid="{00000000-0005-0000-0000-000086110000}"/>
    <cellStyle name="Normal 3 2 2 7 2 2" xfId="4707" xr:uid="{00000000-0005-0000-0000-000087110000}"/>
    <cellStyle name="Normal 3 2 2 7 2 3" xfId="4708" xr:uid="{00000000-0005-0000-0000-000088110000}"/>
    <cellStyle name="Normal 3 2 2 7 2 4" xfId="4709" xr:uid="{00000000-0005-0000-0000-000089110000}"/>
    <cellStyle name="Normal 3 2 2 7 2 5" xfId="4710" xr:uid="{00000000-0005-0000-0000-00008A110000}"/>
    <cellStyle name="Normal 3 2 2 7 3" xfId="4711" xr:uid="{00000000-0005-0000-0000-00008B110000}"/>
    <cellStyle name="Normal 3 2 2 7 4" xfId="4712" xr:uid="{00000000-0005-0000-0000-00008C110000}"/>
    <cellStyle name="Normal 3 2 2 7 5" xfId="4713" xr:uid="{00000000-0005-0000-0000-00008D110000}"/>
    <cellStyle name="Normal 3 2 2 7 6" xfId="4714" xr:uid="{00000000-0005-0000-0000-00008E110000}"/>
    <cellStyle name="Normal 3 2 2 8" xfId="4715" xr:uid="{00000000-0005-0000-0000-00008F110000}"/>
    <cellStyle name="Normal 3 2 3" xfId="4716" xr:uid="{00000000-0005-0000-0000-000090110000}"/>
    <cellStyle name="Normal 3 2 3 2" xfId="4717" xr:uid="{00000000-0005-0000-0000-000091110000}"/>
    <cellStyle name="Normal 3 2 3 2 2" xfId="4718" xr:uid="{00000000-0005-0000-0000-000092110000}"/>
    <cellStyle name="Normal 3 2 3 2 3" xfId="4719" xr:uid="{00000000-0005-0000-0000-000093110000}"/>
    <cellStyle name="Normal 3 2 3 2 4" xfId="4720" xr:uid="{00000000-0005-0000-0000-000094110000}"/>
    <cellStyle name="Normal 3 2 3 2 5" xfId="4721" xr:uid="{00000000-0005-0000-0000-000095110000}"/>
    <cellStyle name="Normal 3 2 3 2 6" xfId="6870" xr:uid="{00000000-0005-0000-0000-0000D91A0000}"/>
    <cellStyle name="Normal 3 2 3 3" xfId="4722" xr:uid="{00000000-0005-0000-0000-000096110000}"/>
    <cellStyle name="Normal 3 2 3 4" xfId="4723" xr:uid="{00000000-0005-0000-0000-000097110000}"/>
    <cellStyle name="Normal 3 2 3 5" xfId="4724" xr:uid="{00000000-0005-0000-0000-000098110000}"/>
    <cellStyle name="Normal 3 2 3 6" xfId="4725" xr:uid="{00000000-0005-0000-0000-000099110000}"/>
    <cellStyle name="Normal 3 2 3 7" xfId="6869" xr:uid="{00000000-0005-0000-0000-0000D81A0000}"/>
    <cellStyle name="Normal 3 2 4" xfId="4726" xr:uid="{00000000-0005-0000-0000-00009A110000}"/>
    <cellStyle name="Normal 3 2 4 2" xfId="4727" xr:uid="{00000000-0005-0000-0000-00009B110000}"/>
    <cellStyle name="Normal 3 2 4 2 2" xfId="4728" xr:uid="{00000000-0005-0000-0000-00009C110000}"/>
    <cellStyle name="Normal 3 2 4 2 3" xfId="4729" xr:uid="{00000000-0005-0000-0000-00009D110000}"/>
    <cellStyle name="Normal 3 2 4 2 4" xfId="4730" xr:uid="{00000000-0005-0000-0000-00009E110000}"/>
    <cellStyle name="Normal 3 2 4 2 5" xfId="4731" xr:uid="{00000000-0005-0000-0000-00009F110000}"/>
    <cellStyle name="Normal 3 2 4 3" xfId="4732" xr:uid="{00000000-0005-0000-0000-0000A0110000}"/>
    <cellStyle name="Normal 3 2 4 4" xfId="4733" xr:uid="{00000000-0005-0000-0000-0000A1110000}"/>
    <cellStyle name="Normal 3 2 4 5" xfId="4734" xr:uid="{00000000-0005-0000-0000-0000A2110000}"/>
    <cellStyle name="Normal 3 2 4 6" xfId="4735" xr:uid="{00000000-0005-0000-0000-0000A3110000}"/>
    <cellStyle name="Normal 3 2 4 7" xfId="6871" xr:uid="{00000000-0005-0000-0000-0000DA1A0000}"/>
    <cellStyle name="Normal 3 2 5" xfId="4736" xr:uid="{00000000-0005-0000-0000-0000A4110000}"/>
    <cellStyle name="Normal 3 2 5 2" xfId="4737" xr:uid="{00000000-0005-0000-0000-0000A5110000}"/>
    <cellStyle name="Normal 3 2 5 2 10" xfId="4738" xr:uid="{00000000-0005-0000-0000-0000A6110000}"/>
    <cellStyle name="Normal 3 2 5 2 2" xfId="4739" xr:uid="{00000000-0005-0000-0000-0000A7110000}"/>
    <cellStyle name="Normal 3 2 5 2 2 2" xfId="4740" xr:uid="{00000000-0005-0000-0000-0000A8110000}"/>
    <cellStyle name="Normal 3 2 5 2 2 2 2" xfId="4741" xr:uid="{00000000-0005-0000-0000-0000A9110000}"/>
    <cellStyle name="Normal 3 2 5 2 2 2 2 2" xfId="4742" xr:uid="{00000000-0005-0000-0000-0000AA110000}"/>
    <cellStyle name="Normal 3 2 5 2 2 2 2 3" xfId="4743" xr:uid="{00000000-0005-0000-0000-0000AB110000}"/>
    <cellStyle name="Normal 3 2 5 2 2 2 2 4" xfId="4744" xr:uid="{00000000-0005-0000-0000-0000AC110000}"/>
    <cellStyle name="Normal 3 2 5 2 2 2 2 5" xfId="4745" xr:uid="{00000000-0005-0000-0000-0000AD110000}"/>
    <cellStyle name="Normal 3 2 5 2 2 2 3" xfId="4746" xr:uid="{00000000-0005-0000-0000-0000AE110000}"/>
    <cellStyle name="Normal 3 2 5 2 2 2 4" xfId="4747" xr:uid="{00000000-0005-0000-0000-0000AF110000}"/>
    <cellStyle name="Normal 3 2 5 2 2 2 5" xfId="4748" xr:uid="{00000000-0005-0000-0000-0000B0110000}"/>
    <cellStyle name="Normal 3 2 5 2 2 2 6" xfId="4749" xr:uid="{00000000-0005-0000-0000-0000B1110000}"/>
    <cellStyle name="Normal 3 2 5 2 2 3" xfId="4750" xr:uid="{00000000-0005-0000-0000-0000B2110000}"/>
    <cellStyle name="Normal 3 2 5 2 2 3 2" xfId="4751" xr:uid="{00000000-0005-0000-0000-0000B3110000}"/>
    <cellStyle name="Normal 3 2 5 2 2 3 2 2" xfId="4752" xr:uid="{00000000-0005-0000-0000-0000B4110000}"/>
    <cellStyle name="Normal 3 2 5 2 2 3 2 3" xfId="4753" xr:uid="{00000000-0005-0000-0000-0000B5110000}"/>
    <cellStyle name="Normal 3 2 5 2 2 3 2 4" xfId="4754" xr:uid="{00000000-0005-0000-0000-0000B6110000}"/>
    <cellStyle name="Normal 3 2 5 2 2 3 2 5" xfId="4755" xr:uid="{00000000-0005-0000-0000-0000B7110000}"/>
    <cellStyle name="Normal 3 2 5 2 2 3 3" xfId="4756" xr:uid="{00000000-0005-0000-0000-0000B8110000}"/>
    <cellStyle name="Normal 3 2 5 2 2 3 4" xfId="4757" xr:uid="{00000000-0005-0000-0000-0000B9110000}"/>
    <cellStyle name="Normal 3 2 5 2 2 3 5" xfId="4758" xr:uid="{00000000-0005-0000-0000-0000BA110000}"/>
    <cellStyle name="Normal 3 2 5 2 2 3 6" xfId="4759" xr:uid="{00000000-0005-0000-0000-0000BB110000}"/>
    <cellStyle name="Normal 3 2 5 2 3" xfId="4760" xr:uid="{00000000-0005-0000-0000-0000BC110000}"/>
    <cellStyle name="Normal 3 2 5 2 3 2" xfId="4761" xr:uid="{00000000-0005-0000-0000-0000BD110000}"/>
    <cellStyle name="Normal 3 2 5 2 3 2 2" xfId="4762" xr:uid="{00000000-0005-0000-0000-0000BE110000}"/>
    <cellStyle name="Normal 3 2 5 2 3 2 3" xfId="4763" xr:uid="{00000000-0005-0000-0000-0000BF110000}"/>
    <cellStyle name="Normal 3 2 5 2 3 2 4" xfId="4764" xr:uid="{00000000-0005-0000-0000-0000C0110000}"/>
    <cellStyle name="Normal 3 2 5 2 3 2 5" xfId="4765" xr:uid="{00000000-0005-0000-0000-0000C1110000}"/>
    <cellStyle name="Normal 3 2 5 2 3 3" xfId="4766" xr:uid="{00000000-0005-0000-0000-0000C2110000}"/>
    <cellStyle name="Normal 3 2 5 2 3 4" xfId="4767" xr:uid="{00000000-0005-0000-0000-0000C3110000}"/>
    <cellStyle name="Normal 3 2 5 2 3 5" xfId="4768" xr:uid="{00000000-0005-0000-0000-0000C4110000}"/>
    <cellStyle name="Normal 3 2 5 2 3 6" xfId="4769" xr:uid="{00000000-0005-0000-0000-0000C5110000}"/>
    <cellStyle name="Normal 3 2 5 2 4" xfId="4770" xr:uid="{00000000-0005-0000-0000-0000C6110000}"/>
    <cellStyle name="Normal 3 2 5 2 4 2" xfId="4771" xr:uid="{00000000-0005-0000-0000-0000C7110000}"/>
    <cellStyle name="Normal 3 2 5 2 4 2 2" xfId="4772" xr:uid="{00000000-0005-0000-0000-0000C8110000}"/>
    <cellStyle name="Normal 3 2 5 2 4 2 3" xfId="4773" xr:uid="{00000000-0005-0000-0000-0000C9110000}"/>
    <cellStyle name="Normal 3 2 5 2 4 2 4" xfId="4774" xr:uid="{00000000-0005-0000-0000-0000CA110000}"/>
    <cellStyle name="Normal 3 2 5 2 4 2 5" xfId="4775" xr:uid="{00000000-0005-0000-0000-0000CB110000}"/>
    <cellStyle name="Normal 3 2 5 2 4 3" xfId="4776" xr:uid="{00000000-0005-0000-0000-0000CC110000}"/>
    <cellStyle name="Normal 3 2 5 2 4 4" xfId="4777" xr:uid="{00000000-0005-0000-0000-0000CD110000}"/>
    <cellStyle name="Normal 3 2 5 2 4 5" xfId="4778" xr:uid="{00000000-0005-0000-0000-0000CE110000}"/>
    <cellStyle name="Normal 3 2 5 2 4 6" xfId="4779" xr:uid="{00000000-0005-0000-0000-0000CF110000}"/>
    <cellStyle name="Normal 3 2 5 2 5" xfId="4780" xr:uid="{00000000-0005-0000-0000-0000D0110000}"/>
    <cellStyle name="Normal 3 2 5 2 6" xfId="4781" xr:uid="{00000000-0005-0000-0000-0000D1110000}"/>
    <cellStyle name="Normal 3 2 5 2 6 2" xfId="4782" xr:uid="{00000000-0005-0000-0000-0000D2110000}"/>
    <cellStyle name="Normal 3 2 5 2 6 3" xfId="4783" xr:uid="{00000000-0005-0000-0000-0000D3110000}"/>
    <cellStyle name="Normal 3 2 5 2 6 4" xfId="4784" xr:uid="{00000000-0005-0000-0000-0000D4110000}"/>
    <cellStyle name="Normal 3 2 5 2 6 5" xfId="4785" xr:uid="{00000000-0005-0000-0000-0000D5110000}"/>
    <cellStyle name="Normal 3 2 5 2 7" xfId="4786" xr:uid="{00000000-0005-0000-0000-0000D6110000}"/>
    <cellStyle name="Normal 3 2 5 2 8" xfId="4787" xr:uid="{00000000-0005-0000-0000-0000D7110000}"/>
    <cellStyle name="Normal 3 2 5 2 9" xfId="4788" xr:uid="{00000000-0005-0000-0000-0000D8110000}"/>
    <cellStyle name="Normal 3 2 5 3" xfId="4789" xr:uid="{00000000-0005-0000-0000-0000D9110000}"/>
    <cellStyle name="Normal 3 2 5 3 2" xfId="4790" xr:uid="{00000000-0005-0000-0000-0000DA110000}"/>
    <cellStyle name="Normal 3 2 5 3 3" xfId="4791" xr:uid="{00000000-0005-0000-0000-0000DB110000}"/>
    <cellStyle name="Normal 3 2 5 3 4" xfId="4792" xr:uid="{00000000-0005-0000-0000-0000DC110000}"/>
    <cellStyle name="Normal 3 2 5 3 4 2" xfId="4793" xr:uid="{00000000-0005-0000-0000-0000DD110000}"/>
    <cellStyle name="Normal 3 2 5 3 4 3" xfId="4794" xr:uid="{00000000-0005-0000-0000-0000DE110000}"/>
    <cellStyle name="Normal 3 2 5 3 4 4" xfId="4795" xr:uid="{00000000-0005-0000-0000-0000DF110000}"/>
    <cellStyle name="Normal 3 2 5 3 4 5" xfId="4796" xr:uid="{00000000-0005-0000-0000-0000E0110000}"/>
    <cellStyle name="Normal 3 2 5 3 5" xfId="4797" xr:uid="{00000000-0005-0000-0000-0000E1110000}"/>
    <cellStyle name="Normal 3 2 5 3 6" xfId="4798" xr:uid="{00000000-0005-0000-0000-0000E2110000}"/>
    <cellStyle name="Normal 3 2 5 3 7" xfId="4799" xr:uid="{00000000-0005-0000-0000-0000E3110000}"/>
    <cellStyle name="Normal 3 2 5 3 8" xfId="4800" xr:uid="{00000000-0005-0000-0000-0000E4110000}"/>
    <cellStyle name="Normal 3 2 5 4" xfId="4801" xr:uid="{00000000-0005-0000-0000-0000E5110000}"/>
    <cellStyle name="Normal 3 2 5 5" xfId="4802" xr:uid="{00000000-0005-0000-0000-0000E6110000}"/>
    <cellStyle name="Normal 3 2 5 5 2" xfId="4803" xr:uid="{00000000-0005-0000-0000-0000E7110000}"/>
    <cellStyle name="Normal 3 2 5 5 2 2" xfId="4804" xr:uid="{00000000-0005-0000-0000-0000E8110000}"/>
    <cellStyle name="Normal 3 2 5 5 2 3" xfId="4805" xr:uid="{00000000-0005-0000-0000-0000E9110000}"/>
    <cellStyle name="Normal 3 2 5 5 2 4" xfId="4806" xr:uid="{00000000-0005-0000-0000-0000EA110000}"/>
    <cellStyle name="Normal 3 2 5 5 2 5" xfId="4807" xr:uid="{00000000-0005-0000-0000-0000EB110000}"/>
    <cellStyle name="Normal 3 2 5 5 3" xfId="4808" xr:uid="{00000000-0005-0000-0000-0000EC110000}"/>
    <cellStyle name="Normal 3 2 5 5 4" xfId="4809" xr:uid="{00000000-0005-0000-0000-0000ED110000}"/>
    <cellStyle name="Normal 3 2 5 5 5" xfId="4810" xr:uid="{00000000-0005-0000-0000-0000EE110000}"/>
    <cellStyle name="Normal 3 2 5 5 6" xfId="4811" xr:uid="{00000000-0005-0000-0000-0000EF110000}"/>
    <cellStyle name="Normal 3 2 6" xfId="4812" xr:uid="{00000000-0005-0000-0000-0000F0110000}"/>
    <cellStyle name="Normal 3 2 7" xfId="4813" xr:uid="{00000000-0005-0000-0000-0000F1110000}"/>
    <cellStyle name="Normal 3 2 8" xfId="4814" xr:uid="{00000000-0005-0000-0000-0000F2110000}"/>
    <cellStyle name="Normal 3 2 9" xfId="4815" xr:uid="{00000000-0005-0000-0000-0000F3110000}"/>
    <cellStyle name="Normal 3 2 9 2" xfId="4816" xr:uid="{00000000-0005-0000-0000-0000F4110000}"/>
    <cellStyle name="Normal 3 2 9 3" xfId="4817" xr:uid="{00000000-0005-0000-0000-0000F5110000}"/>
    <cellStyle name="Normal 3 2 9 4" xfId="4818" xr:uid="{00000000-0005-0000-0000-0000F6110000}"/>
    <cellStyle name="Normal 3 2 9 5" xfId="4819" xr:uid="{00000000-0005-0000-0000-0000F7110000}"/>
    <cellStyle name="Normal 3 3" xfId="287" xr:uid="{00000000-0005-0000-0000-0000F8110000}"/>
    <cellStyle name="Normal 3 3 2" xfId="288" xr:uid="{00000000-0005-0000-0000-0000F9110000}"/>
    <cellStyle name="Normal 3 3 2 2" xfId="4820" xr:uid="{00000000-0005-0000-0000-0000FA110000}"/>
    <cellStyle name="Normal 3 3 2 2 2" xfId="4821" xr:uid="{00000000-0005-0000-0000-0000FB110000}"/>
    <cellStyle name="Normal 3 3 2 2 3" xfId="4822" xr:uid="{00000000-0005-0000-0000-0000FC110000}"/>
    <cellStyle name="Normal 3 3 2 2 4" xfId="4823" xr:uid="{00000000-0005-0000-0000-0000FD110000}"/>
    <cellStyle name="Normal 3 3 2 2 5" xfId="4824" xr:uid="{00000000-0005-0000-0000-0000FE110000}"/>
    <cellStyle name="Normal 3 3 2 3" xfId="4825" xr:uid="{00000000-0005-0000-0000-0000FF110000}"/>
    <cellStyle name="Normal 3 3 2 4" xfId="4826" xr:uid="{00000000-0005-0000-0000-000000120000}"/>
    <cellStyle name="Normal 3 3 2 5" xfId="4827" xr:uid="{00000000-0005-0000-0000-000001120000}"/>
    <cellStyle name="Normal 3 3 2 6" xfId="4828" xr:uid="{00000000-0005-0000-0000-000002120000}"/>
    <cellStyle name="Normal 3 3 3" xfId="4829" xr:uid="{00000000-0005-0000-0000-000003120000}"/>
    <cellStyle name="Normal 3 3 3 2" xfId="4830" xr:uid="{00000000-0005-0000-0000-000004120000}"/>
    <cellStyle name="Normal 3 3 3 2 2" xfId="4831" xr:uid="{00000000-0005-0000-0000-000005120000}"/>
    <cellStyle name="Normal 3 3 3 2 3" xfId="4832" xr:uid="{00000000-0005-0000-0000-000006120000}"/>
    <cellStyle name="Normal 3 3 3 2 4" xfId="4833" xr:uid="{00000000-0005-0000-0000-000007120000}"/>
    <cellStyle name="Normal 3 3 3 2 5" xfId="4834" xr:uid="{00000000-0005-0000-0000-000008120000}"/>
    <cellStyle name="Normal 3 3 3 3" xfId="4835" xr:uid="{00000000-0005-0000-0000-000009120000}"/>
    <cellStyle name="Normal 3 3 3 4" xfId="4836" xr:uid="{00000000-0005-0000-0000-00000A120000}"/>
    <cellStyle name="Normal 3 3 3 5" xfId="4837" xr:uid="{00000000-0005-0000-0000-00000B120000}"/>
    <cellStyle name="Normal 3 3 3 6" xfId="4838" xr:uid="{00000000-0005-0000-0000-00000C120000}"/>
    <cellStyle name="Normal 3 3 4" xfId="4839" xr:uid="{00000000-0005-0000-0000-00000D120000}"/>
    <cellStyle name="Normal 3 3 4 2" xfId="4840" xr:uid="{00000000-0005-0000-0000-00000E120000}"/>
    <cellStyle name="Normal 3 3 4 3" xfId="4841" xr:uid="{00000000-0005-0000-0000-00000F120000}"/>
    <cellStyle name="Normal 3 3 4 4" xfId="4842" xr:uid="{00000000-0005-0000-0000-000010120000}"/>
    <cellStyle name="Normal 3 3 4 5" xfId="4843" xr:uid="{00000000-0005-0000-0000-000011120000}"/>
    <cellStyle name="Normal 3 3 5" xfId="4844" xr:uid="{00000000-0005-0000-0000-000012120000}"/>
    <cellStyle name="Normal 3 3 6" xfId="4845" xr:uid="{00000000-0005-0000-0000-000013120000}"/>
    <cellStyle name="Normal 3 3 7" xfId="4846" xr:uid="{00000000-0005-0000-0000-000014120000}"/>
    <cellStyle name="Normal 3 3 8" xfId="4847" xr:uid="{00000000-0005-0000-0000-000015120000}"/>
    <cellStyle name="Normal 3 3 9" xfId="6872" xr:uid="{00000000-0005-0000-0000-0000DB1A0000}"/>
    <cellStyle name="Normal 3 4" xfId="289" xr:uid="{00000000-0005-0000-0000-000016120000}"/>
    <cellStyle name="Normal 3 4 2" xfId="290" xr:uid="{00000000-0005-0000-0000-000017120000}"/>
    <cellStyle name="Normal 3 4 2 2" xfId="4848" xr:uid="{00000000-0005-0000-0000-000018120000}"/>
    <cellStyle name="Normal 3 4 2 2 2" xfId="4849" xr:uid="{00000000-0005-0000-0000-000019120000}"/>
    <cellStyle name="Normal 3 4 2 2 3" xfId="4850" xr:uid="{00000000-0005-0000-0000-00001A120000}"/>
    <cellStyle name="Normal 3 4 2 2 4" xfId="4851" xr:uid="{00000000-0005-0000-0000-00001B120000}"/>
    <cellStyle name="Normal 3 4 2 2 5" xfId="4852" xr:uid="{00000000-0005-0000-0000-00001C120000}"/>
    <cellStyle name="Normal 3 4 2 3" xfId="4853" xr:uid="{00000000-0005-0000-0000-00001D120000}"/>
    <cellStyle name="Normal 3 4 2 4" xfId="4854" xr:uid="{00000000-0005-0000-0000-00001E120000}"/>
    <cellStyle name="Normal 3 4 2 5" xfId="4855" xr:uid="{00000000-0005-0000-0000-00001F120000}"/>
    <cellStyle name="Normal 3 4 2 6" xfId="4856" xr:uid="{00000000-0005-0000-0000-000020120000}"/>
    <cellStyle name="Normal 3 4 3" xfId="4857" xr:uid="{00000000-0005-0000-0000-000021120000}"/>
    <cellStyle name="Normal 3 4 3 2" xfId="4858" xr:uid="{00000000-0005-0000-0000-000022120000}"/>
    <cellStyle name="Normal 3 4 3 2 2" xfId="4859" xr:uid="{00000000-0005-0000-0000-000023120000}"/>
    <cellStyle name="Normal 3 4 3 2 3" xfId="4860" xr:uid="{00000000-0005-0000-0000-000024120000}"/>
    <cellStyle name="Normal 3 4 3 2 4" xfId="4861" xr:uid="{00000000-0005-0000-0000-000025120000}"/>
    <cellStyle name="Normal 3 4 3 2 5" xfId="4862" xr:uid="{00000000-0005-0000-0000-000026120000}"/>
    <cellStyle name="Normal 3 4 3 3" xfId="4863" xr:uid="{00000000-0005-0000-0000-000027120000}"/>
    <cellStyle name="Normal 3 4 3 4" xfId="4864" xr:uid="{00000000-0005-0000-0000-000028120000}"/>
    <cellStyle name="Normal 3 4 3 5" xfId="4865" xr:uid="{00000000-0005-0000-0000-000029120000}"/>
    <cellStyle name="Normal 3 4 3 6" xfId="4866" xr:uid="{00000000-0005-0000-0000-00002A120000}"/>
    <cellStyle name="Normal 3 4 4" xfId="4867" xr:uid="{00000000-0005-0000-0000-00002B120000}"/>
    <cellStyle name="Normal 3 4 4 2" xfId="4868" xr:uid="{00000000-0005-0000-0000-00002C120000}"/>
    <cellStyle name="Normal 3 4 4 3" xfId="4869" xr:uid="{00000000-0005-0000-0000-00002D120000}"/>
    <cellStyle name="Normal 3 4 4 4" xfId="4870" xr:uid="{00000000-0005-0000-0000-00002E120000}"/>
    <cellStyle name="Normal 3 4 4 5" xfId="4871" xr:uid="{00000000-0005-0000-0000-00002F120000}"/>
    <cellStyle name="Normal 3 4 5" xfId="4872" xr:uid="{00000000-0005-0000-0000-000030120000}"/>
    <cellStyle name="Normal 3 4 6" xfId="4873" xr:uid="{00000000-0005-0000-0000-000031120000}"/>
    <cellStyle name="Normal 3 4 7" xfId="4874" xr:uid="{00000000-0005-0000-0000-000032120000}"/>
    <cellStyle name="Normal 3 4 8" xfId="4875" xr:uid="{00000000-0005-0000-0000-000033120000}"/>
    <cellStyle name="Normal 3 5" xfId="4876" xr:uid="{00000000-0005-0000-0000-000034120000}"/>
    <cellStyle name="Normal 3 5 2" xfId="4877" xr:uid="{00000000-0005-0000-0000-000035120000}"/>
    <cellStyle name="Normal 3 5 2 2" xfId="4878" xr:uid="{00000000-0005-0000-0000-000036120000}"/>
    <cellStyle name="Normal 3 5 2 3" xfId="4879" xr:uid="{00000000-0005-0000-0000-000037120000}"/>
    <cellStyle name="Normal 3 5 2 4" xfId="4880" xr:uid="{00000000-0005-0000-0000-000038120000}"/>
    <cellStyle name="Normal 3 5 2 5" xfId="4881" xr:uid="{00000000-0005-0000-0000-000039120000}"/>
    <cellStyle name="Normal 3 5 3" xfId="4882" xr:uid="{00000000-0005-0000-0000-00003A120000}"/>
    <cellStyle name="Normal 3 5 4" xfId="4883" xr:uid="{00000000-0005-0000-0000-00003B120000}"/>
    <cellStyle name="Normal 3 5 5" xfId="4884" xr:uid="{00000000-0005-0000-0000-00003C120000}"/>
    <cellStyle name="Normal 3 5 6" xfId="4885" xr:uid="{00000000-0005-0000-0000-00003D120000}"/>
    <cellStyle name="Normal 3 6" xfId="4886" xr:uid="{00000000-0005-0000-0000-00003E120000}"/>
    <cellStyle name="Normal 30" xfId="291" xr:uid="{00000000-0005-0000-0000-00003F120000}"/>
    <cellStyle name="Normal 30 2" xfId="4887" xr:uid="{00000000-0005-0000-0000-000040120000}"/>
    <cellStyle name="Normal 30 2 2" xfId="4888" xr:uid="{00000000-0005-0000-0000-000041120000}"/>
    <cellStyle name="Normal 30 2 2 2" xfId="4889" xr:uid="{00000000-0005-0000-0000-000042120000}"/>
    <cellStyle name="Normal 30 2 2 3" xfId="4890" xr:uid="{00000000-0005-0000-0000-000043120000}"/>
    <cellStyle name="Normal 30 2 2 4" xfId="4891" xr:uid="{00000000-0005-0000-0000-000044120000}"/>
    <cellStyle name="Normal 30 2 2 5" xfId="4892" xr:uid="{00000000-0005-0000-0000-000045120000}"/>
    <cellStyle name="Normal 30 2 3" xfId="4893" xr:uid="{00000000-0005-0000-0000-000046120000}"/>
    <cellStyle name="Normal 30 2 4" xfId="4894" xr:uid="{00000000-0005-0000-0000-000047120000}"/>
    <cellStyle name="Normal 30 2 5" xfId="4895" xr:uid="{00000000-0005-0000-0000-000048120000}"/>
    <cellStyle name="Normal 30 2 6" xfId="4896" xr:uid="{00000000-0005-0000-0000-000049120000}"/>
    <cellStyle name="Normal 30 3" xfId="4897" xr:uid="{00000000-0005-0000-0000-00004A120000}"/>
    <cellStyle name="Normal 30 3 2" xfId="4898" xr:uid="{00000000-0005-0000-0000-00004B120000}"/>
    <cellStyle name="Normal 30 3 3" xfId="4899" xr:uid="{00000000-0005-0000-0000-00004C120000}"/>
    <cellStyle name="Normal 30 3 4" xfId="4900" xr:uid="{00000000-0005-0000-0000-00004D120000}"/>
    <cellStyle name="Normal 30 3 5" xfId="4901" xr:uid="{00000000-0005-0000-0000-00004E120000}"/>
    <cellStyle name="Normal 30 4" xfId="4902" xr:uid="{00000000-0005-0000-0000-00004F120000}"/>
    <cellStyle name="Normal 30 5" xfId="4903" xr:uid="{00000000-0005-0000-0000-000050120000}"/>
    <cellStyle name="Normal 30 6" xfId="4904" xr:uid="{00000000-0005-0000-0000-000051120000}"/>
    <cellStyle name="Normal 30 7" xfId="4905" xr:uid="{00000000-0005-0000-0000-000052120000}"/>
    <cellStyle name="Normal 30 8" xfId="4906" xr:uid="{00000000-0005-0000-0000-000053120000}"/>
    <cellStyle name="Normal 31" xfId="292" xr:uid="{00000000-0005-0000-0000-000054120000}"/>
    <cellStyle name="Normal 31 2" xfId="4907" xr:uid="{00000000-0005-0000-0000-000055120000}"/>
    <cellStyle name="Normal 31 3" xfId="4908" xr:uid="{00000000-0005-0000-0000-000056120000}"/>
    <cellStyle name="Normal 31 4" xfId="4909" xr:uid="{00000000-0005-0000-0000-000057120000}"/>
    <cellStyle name="Normal 31 5" xfId="4910" xr:uid="{00000000-0005-0000-0000-000058120000}"/>
    <cellStyle name="Normal 31 6" xfId="4911" xr:uid="{00000000-0005-0000-0000-000059120000}"/>
    <cellStyle name="Normal 31 7" xfId="4912" xr:uid="{00000000-0005-0000-0000-00005A120000}"/>
    <cellStyle name="Normal 31 8" xfId="6873" xr:uid="{00000000-0005-0000-0000-0000DC1A0000}"/>
    <cellStyle name="Normal 32" xfId="293" xr:uid="{00000000-0005-0000-0000-00005B120000}"/>
    <cellStyle name="Normal 32 2" xfId="4913" xr:uid="{00000000-0005-0000-0000-00005C120000}"/>
    <cellStyle name="Normal 32 2 2" xfId="6875" xr:uid="{00000000-0005-0000-0000-0000DE1A0000}"/>
    <cellStyle name="Normal 32 3" xfId="4914" xr:uid="{00000000-0005-0000-0000-00005D120000}"/>
    <cellStyle name="Normal 32 4" xfId="4915" xr:uid="{00000000-0005-0000-0000-00005E120000}"/>
    <cellStyle name="Normal 32 5" xfId="4916" xr:uid="{00000000-0005-0000-0000-00005F120000}"/>
    <cellStyle name="Normal 32 6" xfId="4917" xr:uid="{00000000-0005-0000-0000-000060120000}"/>
    <cellStyle name="Normal 32 7" xfId="4918" xr:uid="{00000000-0005-0000-0000-000061120000}"/>
    <cellStyle name="Normal 32 8" xfId="6874" xr:uid="{00000000-0005-0000-0000-0000DD1A0000}"/>
    <cellStyle name="Normal 33" xfId="294" xr:uid="{00000000-0005-0000-0000-000062120000}"/>
    <cellStyle name="Normal 33 10" xfId="4919" xr:uid="{00000000-0005-0000-0000-000063120000}"/>
    <cellStyle name="Normal 33 11" xfId="6876" xr:uid="{00000000-0005-0000-0000-0000DF1A0000}"/>
    <cellStyle name="Normal 33 2" xfId="295" xr:uid="{00000000-0005-0000-0000-000064120000}"/>
    <cellStyle name="Normal 33 2 2" xfId="4920" xr:uid="{00000000-0005-0000-0000-000065120000}"/>
    <cellStyle name="Normal 33 2 2 2" xfId="4921" xr:uid="{00000000-0005-0000-0000-000066120000}"/>
    <cellStyle name="Normal 33 2 2 2 2" xfId="4922" xr:uid="{00000000-0005-0000-0000-000067120000}"/>
    <cellStyle name="Normal 33 2 2 2 2 2" xfId="4923" xr:uid="{00000000-0005-0000-0000-000068120000}"/>
    <cellStyle name="Normal 33 2 2 2 2 3" xfId="4924" xr:uid="{00000000-0005-0000-0000-000069120000}"/>
    <cellStyle name="Normal 33 2 2 2 2 4" xfId="4925" xr:uid="{00000000-0005-0000-0000-00006A120000}"/>
    <cellStyle name="Normal 33 2 2 2 2 5" xfId="4926" xr:uid="{00000000-0005-0000-0000-00006B120000}"/>
    <cellStyle name="Normal 33 2 2 2 2 6" xfId="4927" xr:uid="{00000000-0005-0000-0000-00006C120000}"/>
    <cellStyle name="Normal 33 2 2 2 3" xfId="4928" xr:uid="{00000000-0005-0000-0000-00006D120000}"/>
    <cellStyle name="Normal 33 2 2 2 4" xfId="4929" xr:uid="{00000000-0005-0000-0000-00006E120000}"/>
    <cellStyle name="Normal 33 2 2 2 5" xfId="4930" xr:uid="{00000000-0005-0000-0000-00006F120000}"/>
    <cellStyle name="Normal 33 2 2 2 6" xfId="4931" xr:uid="{00000000-0005-0000-0000-000070120000}"/>
    <cellStyle name="Normal 33 2 2 2 7" xfId="4932" xr:uid="{00000000-0005-0000-0000-000071120000}"/>
    <cellStyle name="Normal 33 2 2 3" xfId="4933" xr:uid="{00000000-0005-0000-0000-000072120000}"/>
    <cellStyle name="Normal 33 2 2 3 2" xfId="4934" xr:uid="{00000000-0005-0000-0000-000073120000}"/>
    <cellStyle name="Normal 33 2 2 3 3" xfId="4935" xr:uid="{00000000-0005-0000-0000-000074120000}"/>
    <cellStyle name="Normal 33 2 2 3 4" xfId="4936" xr:uid="{00000000-0005-0000-0000-000075120000}"/>
    <cellStyle name="Normal 33 2 2 3 5" xfId="4937" xr:uid="{00000000-0005-0000-0000-000076120000}"/>
    <cellStyle name="Normal 33 2 2 3 6" xfId="4938" xr:uid="{00000000-0005-0000-0000-000077120000}"/>
    <cellStyle name="Normal 33 2 2 4" xfId="4939" xr:uid="{00000000-0005-0000-0000-000078120000}"/>
    <cellStyle name="Normal 33 2 2 5" xfId="4940" xr:uid="{00000000-0005-0000-0000-000079120000}"/>
    <cellStyle name="Normal 33 2 2 6" xfId="4941" xr:uid="{00000000-0005-0000-0000-00007A120000}"/>
    <cellStyle name="Normal 33 2 2 7" xfId="4942" xr:uid="{00000000-0005-0000-0000-00007B120000}"/>
    <cellStyle name="Normal 33 2 2 8" xfId="4943" xr:uid="{00000000-0005-0000-0000-00007C120000}"/>
    <cellStyle name="Normal 33 2 3" xfId="4944" xr:uid="{00000000-0005-0000-0000-00007D120000}"/>
    <cellStyle name="Normal 33 2 3 2" xfId="4945" xr:uid="{00000000-0005-0000-0000-00007E120000}"/>
    <cellStyle name="Normal 33 2 3 2 2" xfId="4946" xr:uid="{00000000-0005-0000-0000-00007F120000}"/>
    <cellStyle name="Normal 33 2 3 2 3" xfId="4947" xr:uid="{00000000-0005-0000-0000-000080120000}"/>
    <cellStyle name="Normal 33 2 3 2 4" xfId="4948" xr:uid="{00000000-0005-0000-0000-000081120000}"/>
    <cellStyle name="Normal 33 2 3 2 5" xfId="4949" xr:uid="{00000000-0005-0000-0000-000082120000}"/>
    <cellStyle name="Normal 33 2 3 2 6" xfId="4950" xr:uid="{00000000-0005-0000-0000-000083120000}"/>
    <cellStyle name="Normal 33 2 3 3" xfId="4951" xr:uid="{00000000-0005-0000-0000-000084120000}"/>
    <cellStyle name="Normal 33 2 3 4" xfId="4952" xr:uid="{00000000-0005-0000-0000-000085120000}"/>
    <cellStyle name="Normal 33 2 3 5" xfId="4953" xr:uid="{00000000-0005-0000-0000-000086120000}"/>
    <cellStyle name="Normal 33 2 3 6" xfId="4954" xr:uid="{00000000-0005-0000-0000-000087120000}"/>
    <cellStyle name="Normal 33 2 3 7" xfId="4955" xr:uid="{00000000-0005-0000-0000-000088120000}"/>
    <cellStyle name="Normal 33 2 4" xfId="4956" xr:uid="{00000000-0005-0000-0000-000089120000}"/>
    <cellStyle name="Normal 33 2 4 2" xfId="4957" xr:uid="{00000000-0005-0000-0000-00008A120000}"/>
    <cellStyle name="Normal 33 2 4 3" xfId="4958" xr:uid="{00000000-0005-0000-0000-00008B120000}"/>
    <cellStyle name="Normal 33 2 4 4" xfId="4959" xr:uid="{00000000-0005-0000-0000-00008C120000}"/>
    <cellStyle name="Normal 33 2 4 5" xfId="4960" xr:uid="{00000000-0005-0000-0000-00008D120000}"/>
    <cellStyle name="Normal 33 2 4 6" xfId="4961" xr:uid="{00000000-0005-0000-0000-00008E120000}"/>
    <cellStyle name="Normal 33 2 5" xfId="4962" xr:uid="{00000000-0005-0000-0000-00008F120000}"/>
    <cellStyle name="Normal 33 2 6" xfId="4963" xr:uid="{00000000-0005-0000-0000-000090120000}"/>
    <cellStyle name="Normal 33 2 7" xfId="4964" xr:uid="{00000000-0005-0000-0000-000091120000}"/>
    <cellStyle name="Normal 33 2 8" xfId="4965" xr:uid="{00000000-0005-0000-0000-000092120000}"/>
    <cellStyle name="Normal 33 2 9" xfId="4966" xr:uid="{00000000-0005-0000-0000-000093120000}"/>
    <cellStyle name="Normal 33 3" xfId="534" xr:uid="{00000000-0005-0000-0000-000094120000}"/>
    <cellStyle name="Normal 33 3 2" xfId="4967" xr:uid="{00000000-0005-0000-0000-000095120000}"/>
    <cellStyle name="Normal 33 3 2 2" xfId="4968" xr:uid="{00000000-0005-0000-0000-000096120000}"/>
    <cellStyle name="Normal 33 3 2 2 2" xfId="4969" xr:uid="{00000000-0005-0000-0000-000097120000}"/>
    <cellStyle name="Normal 33 3 2 2 2 2" xfId="4970" xr:uid="{00000000-0005-0000-0000-000098120000}"/>
    <cellStyle name="Normal 33 3 2 2 2 3" xfId="4971" xr:uid="{00000000-0005-0000-0000-000099120000}"/>
    <cellStyle name="Normal 33 3 2 2 2 4" xfId="4972" xr:uid="{00000000-0005-0000-0000-00009A120000}"/>
    <cellStyle name="Normal 33 3 2 2 2 5" xfId="4973" xr:uid="{00000000-0005-0000-0000-00009B120000}"/>
    <cellStyle name="Normal 33 3 2 2 2 6" xfId="4974" xr:uid="{00000000-0005-0000-0000-00009C120000}"/>
    <cellStyle name="Normal 33 3 2 2 3" xfId="4975" xr:uid="{00000000-0005-0000-0000-00009D120000}"/>
    <cellStyle name="Normal 33 3 2 2 4" xfId="4976" xr:uid="{00000000-0005-0000-0000-00009E120000}"/>
    <cellStyle name="Normal 33 3 2 2 5" xfId="4977" xr:uid="{00000000-0005-0000-0000-00009F120000}"/>
    <cellStyle name="Normal 33 3 2 2 6" xfId="4978" xr:uid="{00000000-0005-0000-0000-0000A0120000}"/>
    <cellStyle name="Normal 33 3 2 2 7" xfId="4979" xr:uid="{00000000-0005-0000-0000-0000A1120000}"/>
    <cellStyle name="Normal 33 3 2 3" xfId="4980" xr:uid="{00000000-0005-0000-0000-0000A2120000}"/>
    <cellStyle name="Normal 33 3 2 3 2" xfId="4981" xr:uid="{00000000-0005-0000-0000-0000A3120000}"/>
    <cellStyle name="Normal 33 3 2 3 3" xfId="4982" xr:uid="{00000000-0005-0000-0000-0000A4120000}"/>
    <cellStyle name="Normal 33 3 2 3 4" xfId="4983" xr:uid="{00000000-0005-0000-0000-0000A5120000}"/>
    <cellStyle name="Normal 33 3 2 3 5" xfId="4984" xr:uid="{00000000-0005-0000-0000-0000A6120000}"/>
    <cellStyle name="Normal 33 3 2 3 6" xfId="4985" xr:uid="{00000000-0005-0000-0000-0000A7120000}"/>
    <cellStyle name="Normal 33 3 2 4" xfId="4986" xr:uid="{00000000-0005-0000-0000-0000A8120000}"/>
    <cellStyle name="Normal 33 3 2 5" xfId="4987" xr:uid="{00000000-0005-0000-0000-0000A9120000}"/>
    <cellStyle name="Normal 33 3 2 6" xfId="4988" xr:uid="{00000000-0005-0000-0000-0000AA120000}"/>
    <cellStyle name="Normal 33 3 2 7" xfId="4989" xr:uid="{00000000-0005-0000-0000-0000AB120000}"/>
    <cellStyle name="Normal 33 3 2 8" xfId="4990" xr:uid="{00000000-0005-0000-0000-0000AC120000}"/>
    <cellStyle name="Normal 33 3 3" xfId="4991" xr:uid="{00000000-0005-0000-0000-0000AD120000}"/>
    <cellStyle name="Normal 33 3 3 2" xfId="4992" xr:uid="{00000000-0005-0000-0000-0000AE120000}"/>
    <cellStyle name="Normal 33 3 3 2 2" xfId="4993" xr:uid="{00000000-0005-0000-0000-0000AF120000}"/>
    <cellStyle name="Normal 33 3 3 2 3" xfId="4994" xr:uid="{00000000-0005-0000-0000-0000B0120000}"/>
    <cellStyle name="Normal 33 3 3 2 4" xfId="4995" xr:uid="{00000000-0005-0000-0000-0000B1120000}"/>
    <cellStyle name="Normal 33 3 3 2 5" xfId="4996" xr:uid="{00000000-0005-0000-0000-0000B2120000}"/>
    <cellStyle name="Normal 33 3 3 2 6" xfId="4997" xr:uid="{00000000-0005-0000-0000-0000B3120000}"/>
    <cellStyle name="Normal 33 3 3 3" xfId="4998" xr:uid="{00000000-0005-0000-0000-0000B4120000}"/>
    <cellStyle name="Normal 33 3 3 4" xfId="4999" xr:uid="{00000000-0005-0000-0000-0000B5120000}"/>
    <cellStyle name="Normal 33 3 3 5" xfId="5000" xr:uid="{00000000-0005-0000-0000-0000B6120000}"/>
    <cellStyle name="Normal 33 3 3 6" xfId="5001" xr:uid="{00000000-0005-0000-0000-0000B7120000}"/>
    <cellStyle name="Normal 33 3 3 7" xfId="5002" xr:uid="{00000000-0005-0000-0000-0000B8120000}"/>
    <cellStyle name="Normal 33 3 4" xfId="5003" xr:uid="{00000000-0005-0000-0000-0000B9120000}"/>
    <cellStyle name="Normal 33 3 4 2" xfId="5004" xr:uid="{00000000-0005-0000-0000-0000BA120000}"/>
    <cellStyle name="Normal 33 3 4 3" xfId="5005" xr:uid="{00000000-0005-0000-0000-0000BB120000}"/>
    <cellStyle name="Normal 33 3 4 4" xfId="5006" xr:uid="{00000000-0005-0000-0000-0000BC120000}"/>
    <cellStyle name="Normal 33 3 4 5" xfId="5007" xr:uid="{00000000-0005-0000-0000-0000BD120000}"/>
    <cellStyle name="Normal 33 3 4 6" xfId="5008" xr:uid="{00000000-0005-0000-0000-0000BE120000}"/>
    <cellStyle name="Normal 33 3 5" xfId="5009" xr:uid="{00000000-0005-0000-0000-0000BF120000}"/>
    <cellStyle name="Normal 33 3 6" xfId="5010" xr:uid="{00000000-0005-0000-0000-0000C0120000}"/>
    <cellStyle name="Normal 33 3 7" xfId="5011" xr:uid="{00000000-0005-0000-0000-0000C1120000}"/>
    <cellStyle name="Normal 33 3 8" xfId="5012" xr:uid="{00000000-0005-0000-0000-0000C2120000}"/>
    <cellStyle name="Normal 33 3 9" xfId="5013" xr:uid="{00000000-0005-0000-0000-0000C3120000}"/>
    <cellStyle name="Normal 33 4" xfId="296" xr:uid="{00000000-0005-0000-0000-0000C4120000}"/>
    <cellStyle name="Normal 33 4 2" xfId="5014" xr:uid="{00000000-0005-0000-0000-0000C5120000}"/>
    <cellStyle name="Normal 33 4 2 2" xfId="5015" xr:uid="{00000000-0005-0000-0000-0000C6120000}"/>
    <cellStyle name="Normal 33 4 2 2 2" xfId="5016" xr:uid="{00000000-0005-0000-0000-0000C7120000}"/>
    <cellStyle name="Normal 33 4 2 2 2 2" xfId="5017" xr:uid="{00000000-0005-0000-0000-0000C8120000}"/>
    <cellStyle name="Normal 33 4 2 2 2 3" xfId="5018" xr:uid="{00000000-0005-0000-0000-0000C9120000}"/>
    <cellStyle name="Normal 33 4 2 2 2 4" xfId="5019" xr:uid="{00000000-0005-0000-0000-0000CA120000}"/>
    <cellStyle name="Normal 33 4 2 2 2 5" xfId="5020" xr:uid="{00000000-0005-0000-0000-0000CB120000}"/>
    <cellStyle name="Normal 33 4 2 2 2 6" xfId="5021" xr:uid="{00000000-0005-0000-0000-0000CC120000}"/>
    <cellStyle name="Normal 33 4 2 2 3" xfId="5022" xr:uid="{00000000-0005-0000-0000-0000CD120000}"/>
    <cellStyle name="Normal 33 4 2 2 4" xfId="5023" xr:uid="{00000000-0005-0000-0000-0000CE120000}"/>
    <cellStyle name="Normal 33 4 2 2 5" xfId="5024" xr:uid="{00000000-0005-0000-0000-0000CF120000}"/>
    <cellStyle name="Normal 33 4 2 2 6" xfId="5025" xr:uid="{00000000-0005-0000-0000-0000D0120000}"/>
    <cellStyle name="Normal 33 4 2 2 7" xfId="5026" xr:uid="{00000000-0005-0000-0000-0000D1120000}"/>
    <cellStyle name="Normal 33 4 2 3" xfId="5027" xr:uid="{00000000-0005-0000-0000-0000D2120000}"/>
    <cellStyle name="Normal 33 4 2 3 2" xfId="5028" xr:uid="{00000000-0005-0000-0000-0000D3120000}"/>
    <cellStyle name="Normal 33 4 2 3 3" xfId="5029" xr:uid="{00000000-0005-0000-0000-0000D4120000}"/>
    <cellStyle name="Normal 33 4 2 3 4" xfId="5030" xr:uid="{00000000-0005-0000-0000-0000D5120000}"/>
    <cellStyle name="Normal 33 4 2 3 5" xfId="5031" xr:uid="{00000000-0005-0000-0000-0000D6120000}"/>
    <cellStyle name="Normal 33 4 2 3 6" xfId="5032" xr:uid="{00000000-0005-0000-0000-0000D7120000}"/>
    <cellStyle name="Normal 33 4 2 4" xfId="5033" xr:uid="{00000000-0005-0000-0000-0000D8120000}"/>
    <cellStyle name="Normal 33 4 2 5" xfId="5034" xr:uid="{00000000-0005-0000-0000-0000D9120000}"/>
    <cellStyle name="Normal 33 4 2 6" xfId="5035" xr:uid="{00000000-0005-0000-0000-0000DA120000}"/>
    <cellStyle name="Normal 33 4 2 7" xfId="5036" xr:uid="{00000000-0005-0000-0000-0000DB120000}"/>
    <cellStyle name="Normal 33 4 2 8" xfId="5037" xr:uid="{00000000-0005-0000-0000-0000DC120000}"/>
    <cellStyle name="Normal 33 4 3" xfId="5038" xr:uid="{00000000-0005-0000-0000-0000DD120000}"/>
    <cellStyle name="Normal 33 4 3 2" xfId="5039" xr:uid="{00000000-0005-0000-0000-0000DE120000}"/>
    <cellStyle name="Normal 33 4 3 2 2" xfId="5040" xr:uid="{00000000-0005-0000-0000-0000DF120000}"/>
    <cellStyle name="Normal 33 4 3 2 3" xfId="5041" xr:uid="{00000000-0005-0000-0000-0000E0120000}"/>
    <cellStyle name="Normal 33 4 3 2 4" xfId="5042" xr:uid="{00000000-0005-0000-0000-0000E1120000}"/>
    <cellStyle name="Normal 33 4 3 2 5" xfId="5043" xr:uid="{00000000-0005-0000-0000-0000E2120000}"/>
    <cellStyle name="Normal 33 4 3 2 6" xfId="5044" xr:uid="{00000000-0005-0000-0000-0000E3120000}"/>
    <cellStyle name="Normal 33 4 3 3" xfId="5045" xr:uid="{00000000-0005-0000-0000-0000E4120000}"/>
    <cellStyle name="Normal 33 4 3 4" xfId="5046" xr:uid="{00000000-0005-0000-0000-0000E5120000}"/>
    <cellStyle name="Normal 33 4 3 5" xfId="5047" xr:uid="{00000000-0005-0000-0000-0000E6120000}"/>
    <cellStyle name="Normal 33 4 3 6" xfId="5048" xr:uid="{00000000-0005-0000-0000-0000E7120000}"/>
    <cellStyle name="Normal 33 4 3 7" xfId="5049" xr:uid="{00000000-0005-0000-0000-0000E8120000}"/>
    <cellStyle name="Normal 33 4 4" xfId="5050" xr:uid="{00000000-0005-0000-0000-0000E9120000}"/>
    <cellStyle name="Normal 33 4 4 2" xfId="5051" xr:uid="{00000000-0005-0000-0000-0000EA120000}"/>
    <cellStyle name="Normal 33 4 4 3" xfId="5052" xr:uid="{00000000-0005-0000-0000-0000EB120000}"/>
    <cellStyle name="Normal 33 4 4 4" xfId="5053" xr:uid="{00000000-0005-0000-0000-0000EC120000}"/>
    <cellStyle name="Normal 33 4 4 5" xfId="5054" xr:uid="{00000000-0005-0000-0000-0000ED120000}"/>
    <cellStyle name="Normal 33 4 4 6" xfId="5055" xr:uid="{00000000-0005-0000-0000-0000EE120000}"/>
    <cellStyle name="Normal 33 4 5" xfId="5056" xr:uid="{00000000-0005-0000-0000-0000EF120000}"/>
    <cellStyle name="Normal 33 4 6" xfId="5057" xr:uid="{00000000-0005-0000-0000-0000F0120000}"/>
    <cellStyle name="Normal 33 4 7" xfId="5058" xr:uid="{00000000-0005-0000-0000-0000F1120000}"/>
    <cellStyle name="Normal 33 4 8" xfId="5059" xr:uid="{00000000-0005-0000-0000-0000F2120000}"/>
    <cellStyle name="Normal 33 4 9" xfId="5060" xr:uid="{00000000-0005-0000-0000-0000F3120000}"/>
    <cellStyle name="Normal 33 5" xfId="5061" xr:uid="{00000000-0005-0000-0000-0000F4120000}"/>
    <cellStyle name="Normal 33 6" xfId="5062" xr:uid="{00000000-0005-0000-0000-0000F5120000}"/>
    <cellStyle name="Normal 33 7" xfId="5063" xr:uid="{00000000-0005-0000-0000-0000F6120000}"/>
    <cellStyle name="Normal 33 8" xfId="5064" xr:uid="{00000000-0005-0000-0000-0000F7120000}"/>
    <cellStyle name="Normal 33 9" xfId="5065" xr:uid="{00000000-0005-0000-0000-0000F8120000}"/>
    <cellStyle name="Normal 34" xfId="297" xr:uid="{00000000-0005-0000-0000-0000F9120000}"/>
    <cellStyle name="Normal 34 10" xfId="6877" xr:uid="{00000000-0005-0000-0000-0000E01A0000}"/>
    <cellStyle name="Normal 34 2" xfId="298" xr:uid="{00000000-0005-0000-0000-0000FA120000}"/>
    <cellStyle name="Normal 34 2 2" xfId="5066" xr:uid="{00000000-0005-0000-0000-0000FB120000}"/>
    <cellStyle name="Normal 34 2 3" xfId="5067" xr:uid="{00000000-0005-0000-0000-0000FC120000}"/>
    <cellStyle name="Normal 34 2 4" xfId="5068" xr:uid="{00000000-0005-0000-0000-0000FD120000}"/>
    <cellStyle name="Normal 34 2 5" xfId="5069" xr:uid="{00000000-0005-0000-0000-0000FE120000}"/>
    <cellStyle name="Normal 34 2 6" xfId="5070" xr:uid="{00000000-0005-0000-0000-0000FF120000}"/>
    <cellStyle name="Normal 34 2 7" xfId="5071" xr:uid="{00000000-0005-0000-0000-000000130000}"/>
    <cellStyle name="Normal 34 2 8" xfId="6878" xr:uid="{00000000-0005-0000-0000-0000E11A0000}"/>
    <cellStyle name="Normal 34 3" xfId="5072" xr:uid="{00000000-0005-0000-0000-000001130000}"/>
    <cellStyle name="Normal 34 3 2" xfId="5073" xr:uid="{00000000-0005-0000-0000-000002130000}"/>
    <cellStyle name="Normal 34 3 3" xfId="5074" xr:uid="{00000000-0005-0000-0000-000003130000}"/>
    <cellStyle name="Normal 34 3 4" xfId="5075" xr:uid="{00000000-0005-0000-0000-000004130000}"/>
    <cellStyle name="Normal 34 3 5" xfId="5076" xr:uid="{00000000-0005-0000-0000-000005130000}"/>
    <cellStyle name="Normal 34 3 6" xfId="5077" xr:uid="{00000000-0005-0000-0000-000006130000}"/>
    <cellStyle name="Normal 34 4" xfId="5078" xr:uid="{00000000-0005-0000-0000-000007130000}"/>
    <cellStyle name="Normal 34 5" xfId="5079" xr:uid="{00000000-0005-0000-0000-000008130000}"/>
    <cellStyle name="Normal 34 6" xfId="5080" xr:uid="{00000000-0005-0000-0000-000009130000}"/>
    <cellStyle name="Normal 34 7" xfId="5081" xr:uid="{00000000-0005-0000-0000-00000A130000}"/>
    <cellStyle name="Normal 34 8" xfId="5082" xr:uid="{00000000-0005-0000-0000-00000B130000}"/>
    <cellStyle name="Normal 34 9" xfId="5083" xr:uid="{00000000-0005-0000-0000-00000C130000}"/>
    <cellStyle name="Normal 35" xfId="299" xr:uid="{00000000-0005-0000-0000-00000D130000}"/>
    <cellStyle name="Normal 35 2" xfId="5084" xr:uid="{00000000-0005-0000-0000-00000E130000}"/>
    <cellStyle name="Normal 35 2 2" xfId="6880" xr:uid="{00000000-0005-0000-0000-0000E31A0000}"/>
    <cellStyle name="Normal 35 3" xfId="5085" xr:uid="{00000000-0005-0000-0000-00000F130000}"/>
    <cellStyle name="Normal 35 4" xfId="5086" xr:uid="{00000000-0005-0000-0000-000010130000}"/>
    <cellStyle name="Normal 35 5" xfId="5087" xr:uid="{00000000-0005-0000-0000-000011130000}"/>
    <cellStyle name="Normal 35 6" xfId="5088" xr:uid="{00000000-0005-0000-0000-000012130000}"/>
    <cellStyle name="Normal 35 7" xfId="5089" xr:uid="{00000000-0005-0000-0000-000013130000}"/>
    <cellStyle name="Normal 35 8" xfId="6879" xr:uid="{00000000-0005-0000-0000-0000E21A0000}"/>
    <cellStyle name="Normal 36" xfId="300" xr:uid="{00000000-0005-0000-0000-000014130000}"/>
    <cellStyle name="Normal 36 2" xfId="5090" xr:uid="{00000000-0005-0000-0000-000015130000}"/>
    <cellStyle name="Normal 36 2 2" xfId="5091" xr:uid="{00000000-0005-0000-0000-000016130000}"/>
    <cellStyle name="Normal 36 2 2 2" xfId="5092" xr:uid="{00000000-0005-0000-0000-000017130000}"/>
    <cellStyle name="Normal 36 2 2 3" xfId="5093" xr:uid="{00000000-0005-0000-0000-000018130000}"/>
    <cellStyle name="Normal 36 2 2 4" xfId="5094" xr:uid="{00000000-0005-0000-0000-000019130000}"/>
    <cellStyle name="Normal 36 2 2 5" xfId="5095" xr:uid="{00000000-0005-0000-0000-00001A130000}"/>
    <cellStyle name="Normal 36 2 3" xfId="5096" xr:uid="{00000000-0005-0000-0000-00001B130000}"/>
    <cellStyle name="Normal 36 2 4" xfId="5097" xr:uid="{00000000-0005-0000-0000-00001C130000}"/>
    <cellStyle name="Normal 36 2 5" xfId="5098" xr:uid="{00000000-0005-0000-0000-00001D130000}"/>
    <cellStyle name="Normal 36 2 6" xfId="5099" xr:uid="{00000000-0005-0000-0000-00001E130000}"/>
    <cellStyle name="Normal 36 3" xfId="5100" xr:uid="{00000000-0005-0000-0000-00001F130000}"/>
    <cellStyle name="Normal 36 3 2" xfId="5101" xr:uid="{00000000-0005-0000-0000-000020130000}"/>
    <cellStyle name="Normal 36 3 3" xfId="5102" xr:uid="{00000000-0005-0000-0000-000021130000}"/>
    <cellStyle name="Normal 36 3 4" xfId="5103" xr:uid="{00000000-0005-0000-0000-000022130000}"/>
    <cellStyle name="Normal 36 3 5" xfId="5104" xr:uid="{00000000-0005-0000-0000-000023130000}"/>
    <cellStyle name="Normal 36 4" xfId="5105" xr:uid="{00000000-0005-0000-0000-000024130000}"/>
    <cellStyle name="Normal 36 5" xfId="5106" xr:uid="{00000000-0005-0000-0000-000025130000}"/>
    <cellStyle name="Normal 36 6" xfId="5107" xr:uid="{00000000-0005-0000-0000-000026130000}"/>
    <cellStyle name="Normal 36 7" xfId="5108" xr:uid="{00000000-0005-0000-0000-000027130000}"/>
    <cellStyle name="Normal 36 8" xfId="5109" xr:uid="{00000000-0005-0000-0000-000028130000}"/>
    <cellStyle name="Normal 37" xfId="301" xr:uid="{00000000-0005-0000-0000-000029130000}"/>
    <cellStyle name="Normal 37 10" xfId="5110" xr:uid="{00000000-0005-0000-0000-00002A130000}"/>
    <cellStyle name="Normal 37 11" xfId="6881" xr:uid="{00000000-0005-0000-0000-0000E41A0000}"/>
    <cellStyle name="Normal 37 2" xfId="302" xr:uid="{00000000-0005-0000-0000-00002B130000}"/>
    <cellStyle name="Normal 37 2 10" xfId="6882" xr:uid="{00000000-0005-0000-0000-0000E51A0000}"/>
    <cellStyle name="Normal 37 2 2" xfId="5111" xr:uid="{00000000-0005-0000-0000-00002C130000}"/>
    <cellStyle name="Normal 37 2 2 2" xfId="5112" xr:uid="{00000000-0005-0000-0000-00002D130000}"/>
    <cellStyle name="Normal 37 2 2 2 2" xfId="5113" xr:uid="{00000000-0005-0000-0000-00002E130000}"/>
    <cellStyle name="Normal 37 2 2 2 2 2" xfId="5114" xr:uid="{00000000-0005-0000-0000-00002F130000}"/>
    <cellStyle name="Normal 37 2 2 2 2 3" xfId="5115" xr:uid="{00000000-0005-0000-0000-000030130000}"/>
    <cellStyle name="Normal 37 2 2 2 2 4" xfId="5116" xr:uid="{00000000-0005-0000-0000-000031130000}"/>
    <cellStyle name="Normal 37 2 2 2 2 5" xfId="5117" xr:uid="{00000000-0005-0000-0000-000032130000}"/>
    <cellStyle name="Normal 37 2 2 2 2 6" xfId="5118" xr:uid="{00000000-0005-0000-0000-000033130000}"/>
    <cellStyle name="Normal 37 2 2 2 3" xfId="5119" xr:uid="{00000000-0005-0000-0000-000034130000}"/>
    <cellStyle name="Normal 37 2 2 2 4" xfId="5120" xr:uid="{00000000-0005-0000-0000-000035130000}"/>
    <cellStyle name="Normal 37 2 2 2 5" xfId="5121" xr:uid="{00000000-0005-0000-0000-000036130000}"/>
    <cellStyle name="Normal 37 2 2 2 6" xfId="5122" xr:uid="{00000000-0005-0000-0000-000037130000}"/>
    <cellStyle name="Normal 37 2 2 2 7" xfId="5123" xr:uid="{00000000-0005-0000-0000-000038130000}"/>
    <cellStyle name="Normal 37 2 2 3" xfId="5124" xr:uid="{00000000-0005-0000-0000-000039130000}"/>
    <cellStyle name="Normal 37 2 2 3 2" xfId="5125" xr:uid="{00000000-0005-0000-0000-00003A130000}"/>
    <cellStyle name="Normal 37 2 2 3 3" xfId="5126" xr:uid="{00000000-0005-0000-0000-00003B130000}"/>
    <cellStyle name="Normal 37 2 2 3 4" xfId="5127" xr:uid="{00000000-0005-0000-0000-00003C130000}"/>
    <cellStyle name="Normal 37 2 2 3 5" xfId="5128" xr:uid="{00000000-0005-0000-0000-00003D130000}"/>
    <cellStyle name="Normal 37 2 2 3 6" xfId="5129" xr:uid="{00000000-0005-0000-0000-00003E130000}"/>
    <cellStyle name="Normal 37 2 2 4" xfId="5130" xr:uid="{00000000-0005-0000-0000-00003F130000}"/>
    <cellStyle name="Normal 37 2 2 5" xfId="5131" xr:uid="{00000000-0005-0000-0000-000040130000}"/>
    <cellStyle name="Normal 37 2 2 6" xfId="5132" xr:uid="{00000000-0005-0000-0000-000041130000}"/>
    <cellStyle name="Normal 37 2 2 7" xfId="5133" xr:uid="{00000000-0005-0000-0000-000042130000}"/>
    <cellStyle name="Normal 37 2 2 8" xfId="5134" xr:uid="{00000000-0005-0000-0000-000043130000}"/>
    <cellStyle name="Normal 37 2 3" xfId="5135" xr:uid="{00000000-0005-0000-0000-000044130000}"/>
    <cellStyle name="Normal 37 2 3 2" xfId="5136" xr:uid="{00000000-0005-0000-0000-000045130000}"/>
    <cellStyle name="Normal 37 2 3 2 2" xfId="5137" xr:uid="{00000000-0005-0000-0000-000046130000}"/>
    <cellStyle name="Normal 37 2 3 2 3" xfId="5138" xr:uid="{00000000-0005-0000-0000-000047130000}"/>
    <cellStyle name="Normal 37 2 3 2 4" xfId="5139" xr:uid="{00000000-0005-0000-0000-000048130000}"/>
    <cellStyle name="Normal 37 2 3 2 5" xfId="5140" xr:uid="{00000000-0005-0000-0000-000049130000}"/>
    <cellStyle name="Normal 37 2 3 2 6" xfId="5141" xr:uid="{00000000-0005-0000-0000-00004A130000}"/>
    <cellStyle name="Normal 37 2 3 3" xfId="5142" xr:uid="{00000000-0005-0000-0000-00004B130000}"/>
    <cellStyle name="Normal 37 2 3 4" xfId="5143" xr:uid="{00000000-0005-0000-0000-00004C130000}"/>
    <cellStyle name="Normal 37 2 3 5" xfId="5144" xr:uid="{00000000-0005-0000-0000-00004D130000}"/>
    <cellStyle name="Normal 37 2 3 6" xfId="5145" xr:uid="{00000000-0005-0000-0000-00004E130000}"/>
    <cellStyle name="Normal 37 2 3 7" xfId="5146" xr:uid="{00000000-0005-0000-0000-00004F130000}"/>
    <cellStyle name="Normal 37 2 4" xfId="5147" xr:uid="{00000000-0005-0000-0000-000050130000}"/>
    <cellStyle name="Normal 37 2 4 2" xfId="5148" xr:uid="{00000000-0005-0000-0000-000051130000}"/>
    <cellStyle name="Normal 37 2 4 3" xfId="5149" xr:uid="{00000000-0005-0000-0000-000052130000}"/>
    <cellStyle name="Normal 37 2 4 4" xfId="5150" xr:uid="{00000000-0005-0000-0000-000053130000}"/>
    <cellStyle name="Normal 37 2 4 5" xfId="5151" xr:uid="{00000000-0005-0000-0000-000054130000}"/>
    <cellStyle name="Normal 37 2 4 6" xfId="5152" xr:uid="{00000000-0005-0000-0000-000055130000}"/>
    <cellStyle name="Normal 37 2 5" xfId="5153" xr:uid="{00000000-0005-0000-0000-000056130000}"/>
    <cellStyle name="Normal 37 2 6" xfId="5154" xr:uid="{00000000-0005-0000-0000-000057130000}"/>
    <cellStyle name="Normal 37 2 7" xfId="5155" xr:uid="{00000000-0005-0000-0000-000058130000}"/>
    <cellStyle name="Normal 37 2 8" xfId="5156" xr:uid="{00000000-0005-0000-0000-000059130000}"/>
    <cellStyle name="Normal 37 2 9" xfId="5157" xr:uid="{00000000-0005-0000-0000-00005A130000}"/>
    <cellStyle name="Normal 37 3" xfId="303" xr:uid="{00000000-0005-0000-0000-00005B130000}"/>
    <cellStyle name="Normal 37 3 2" xfId="5158" xr:uid="{00000000-0005-0000-0000-00005C130000}"/>
    <cellStyle name="Normal 37 3 2 2" xfId="5159" xr:uid="{00000000-0005-0000-0000-00005D130000}"/>
    <cellStyle name="Normal 37 3 2 2 2" xfId="5160" xr:uid="{00000000-0005-0000-0000-00005E130000}"/>
    <cellStyle name="Normal 37 3 2 2 2 2" xfId="5161" xr:uid="{00000000-0005-0000-0000-00005F130000}"/>
    <cellStyle name="Normal 37 3 2 2 2 3" xfId="5162" xr:uid="{00000000-0005-0000-0000-000060130000}"/>
    <cellStyle name="Normal 37 3 2 2 2 4" xfId="5163" xr:uid="{00000000-0005-0000-0000-000061130000}"/>
    <cellStyle name="Normal 37 3 2 2 2 5" xfId="5164" xr:uid="{00000000-0005-0000-0000-000062130000}"/>
    <cellStyle name="Normal 37 3 2 2 2 6" xfId="5165" xr:uid="{00000000-0005-0000-0000-000063130000}"/>
    <cellStyle name="Normal 37 3 2 2 3" xfId="5166" xr:uid="{00000000-0005-0000-0000-000064130000}"/>
    <cellStyle name="Normal 37 3 2 2 4" xfId="5167" xr:uid="{00000000-0005-0000-0000-000065130000}"/>
    <cellStyle name="Normal 37 3 2 2 5" xfId="5168" xr:uid="{00000000-0005-0000-0000-000066130000}"/>
    <cellStyle name="Normal 37 3 2 2 6" xfId="5169" xr:uid="{00000000-0005-0000-0000-000067130000}"/>
    <cellStyle name="Normal 37 3 2 2 7" xfId="5170" xr:uid="{00000000-0005-0000-0000-000068130000}"/>
    <cellStyle name="Normal 37 3 2 3" xfId="5171" xr:uid="{00000000-0005-0000-0000-000069130000}"/>
    <cellStyle name="Normal 37 3 2 3 2" xfId="5172" xr:uid="{00000000-0005-0000-0000-00006A130000}"/>
    <cellStyle name="Normal 37 3 2 3 3" xfId="5173" xr:uid="{00000000-0005-0000-0000-00006B130000}"/>
    <cellStyle name="Normal 37 3 2 3 4" xfId="5174" xr:uid="{00000000-0005-0000-0000-00006C130000}"/>
    <cellStyle name="Normal 37 3 2 3 5" xfId="5175" xr:uid="{00000000-0005-0000-0000-00006D130000}"/>
    <cellStyle name="Normal 37 3 2 3 6" xfId="5176" xr:uid="{00000000-0005-0000-0000-00006E130000}"/>
    <cellStyle name="Normal 37 3 2 4" xfId="5177" xr:uid="{00000000-0005-0000-0000-00006F130000}"/>
    <cellStyle name="Normal 37 3 2 5" xfId="5178" xr:uid="{00000000-0005-0000-0000-000070130000}"/>
    <cellStyle name="Normal 37 3 2 6" xfId="5179" xr:uid="{00000000-0005-0000-0000-000071130000}"/>
    <cellStyle name="Normal 37 3 2 7" xfId="5180" xr:uid="{00000000-0005-0000-0000-000072130000}"/>
    <cellStyle name="Normal 37 3 2 8" xfId="5181" xr:uid="{00000000-0005-0000-0000-000073130000}"/>
    <cellStyle name="Normal 37 3 3" xfId="5182" xr:uid="{00000000-0005-0000-0000-000074130000}"/>
    <cellStyle name="Normal 37 3 3 2" xfId="5183" xr:uid="{00000000-0005-0000-0000-000075130000}"/>
    <cellStyle name="Normal 37 3 3 2 2" xfId="5184" xr:uid="{00000000-0005-0000-0000-000076130000}"/>
    <cellStyle name="Normal 37 3 3 2 3" xfId="5185" xr:uid="{00000000-0005-0000-0000-000077130000}"/>
    <cellStyle name="Normal 37 3 3 2 4" xfId="5186" xr:uid="{00000000-0005-0000-0000-000078130000}"/>
    <cellStyle name="Normal 37 3 3 2 5" xfId="5187" xr:uid="{00000000-0005-0000-0000-000079130000}"/>
    <cellStyle name="Normal 37 3 3 2 6" xfId="5188" xr:uid="{00000000-0005-0000-0000-00007A130000}"/>
    <cellStyle name="Normal 37 3 3 3" xfId="5189" xr:uid="{00000000-0005-0000-0000-00007B130000}"/>
    <cellStyle name="Normal 37 3 3 4" xfId="5190" xr:uid="{00000000-0005-0000-0000-00007C130000}"/>
    <cellStyle name="Normal 37 3 3 5" xfId="5191" xr:uid="{00000000-0005-0000-0000-00007D130000}"/>
    <cellStyle name="Normal 37 3 3 6" xfId="5192" xr:uid="{00000000-0005-0000-0000-00007E130000}"/>
    <cellStyle name="Normal 37 3 3 7" xfId="5193" xr:uid="{00000000-0005-0000-0000-00007F130000}"/>
    <cellStyle name="Normal 37 3 4" xfId="5194" xr:uid="{00000000-0005-0000-0000-000080130000}"/>
    <cellStyle name="Normal 37 3 4 2" xfId="5195" xr:uid="{00000000-0005-0000-0000-000081130000}"/>
    <cellStyle name="Normal 37 3 4 3" xfId="5196" xr:uid="{00000000-0005-0000-0000-000082130000}"/>
    <cellStyle name="Normal 37 3 4 4" xfId="5197" xr:uid="{00000000-0005-0000-0000-000083130000}"/>
    <cellStyle name="Normal 37 3 4 5" xfId="5198" xr:uid="{00000000-0005-0000-0000-000084130000}"/>
    <cellStyle name="Normal 37 3 4 6" xfId="5199" xr:uid="{00000000-0005-0000-0000-000085130000}"/>
    <cellStyle name="Normal 37 3 5" xfId="5200" xr:uid="{00000000-0005-0000-0000-000086130000}"/>
    <cellStyle name="Normal 37 3 6" xfId="5201" xr:uid="{00000000-0005-0000-0000-000087130000}"/>
    <cellStyle name="Normal 37 3 7" xfId="5202" xr:uid="{00000000-0005-0000-0000-000088130000}"/>
    <cellStyle name="Normal 37 3 8" xfId="5203" xr:uid="{00000000-0005-0000-0000-000089130000}"/>
    <cellStyle name="Normal 37 3 9" xfId="5204" xr:uid="{00000000-0005-0000-0000-00008A130000}"/>
    <cellStyle name="Normal 37 4" xfId="304" xr:uid="{00000000-0005-0000-0000-00008B130000}"/>
    <cellStyle name="Normal 37 4 2" xfId="5205" xr:uid="{00000000-0005-0000-0000-00008C130000}"/>
    <cellStyle name="Normal 37 4 2 2" xfId="5206" xr:uid="{00000000-0005-0000-0000-00008D130000}"/>
    <cellStyle name="Normal 37 4 2 2 2" xfId="5207" xr:uid="{00000000-0005-0000-0000-00008E130000}"/>
    <cellStyle name="Normal 37 4 2 2 2 2" xfId="5208" xr:uid="{00000000-0005-0000-0000-00008F130000}"/>
    <cellStyle name="Normal 37 4 2 2 2 3" xfId="5209" xr:uid="{00000000-0005-0000-0000-000090130000}"/>
    <cellStyle name="Normal 37 4 2 2 2 4" xfId="5210" xr:uid="{00000000-0005-0000-0000-000091130000}"/>
    <cellStyle name="Normal 37 4 2 2 2 5" xfId="5211" xr:uid="{00000000-0005-0000-0000-000092130000}"/>
    <cellStyle name="Normal 37 4 2 2 2 6" xfId="5212" xr:uid="{00000000-0005-0000-0000-000093130000}"/>
    <cellStyle name="Normal 37 4 2 2 3" xfId="5213" xr:uid="{00000000-0005-0000-0000-000094130000}"/>
    <cellStyle name="Normal 37 4 2 2 4" xfId="5214" xr:uid="{00000000-0005-0000-0000-000095130000}"/>
    <cellStyle name="Normal 37 4 2 2 5" xfId="5215" xr:uid="{00000000-0005-0000-0000-000096130000}"/>
    <cellStyle name="Normal 37 4 2 2 6" xfId="5216" xr:uid="{00000000-0005-0000-0000-000097130000}"/>
    <cellStyle name="Normal 37 4 2 2 7" xfId="5217" xr:uid="{00000000-0005-0000-0000-000098130000}"/>
    <cellStyle name="Normal 37 4 2 3" xfId="5218" xr:uid="{00000000-0005-0000-0000-000099130000}"/>
    <cellStyle name="Normal 37 4 2 3 2" xfId="5219" xr:uid="{00000000-0005-0000-0000-00009A130000}"/>
    <cellStyle name="Normal 37 4 2 3 3" xfId="5220" xr:uid="{00000000-0005-0000-0000-00009B130000}"/>
    <cellStyle name="Normal 37 4 2 3 4" xfId="5221" xr:uid="{00000000-0005-0000-0000-00009C130000}"/>
    <cellStyle name="Normal 37 4 2 3 5" xfId="5222" xr:uid="{00000000-0005-0000-0000-00009D130000}"/>
    <cellStyle name="Normal 37 4 2 3 6" xfId="5223" xr:uid="{00000000-0005-0000-0000-00009E130000}"/>
    <cellStyle name="Normal 37 4 2 4" xfId="5224" xr:uid="{00000000-0005-0000-0000-00009F130000}"/>
    <cellStyle name="Normal 37 4 2 5" xfId="5225" xr:uid="{00000000-0005-0000-0000-0000A0130000}"/>
    <cellStyle name="Normal 37 4 2 6" xfId="5226" xr:uid="{00000000-0005-0000-0000-0000A1130000}"/>
    <cellStyle name="Normal 37 4 2 7" xfId="5227" xr:uid="{00000000-0005-0000-0000-0000A2130000}"/>
    <cellStyle name="Normal 37 4 2 8" xfId="5228" xr:uid="{00000000-0005-0000-0000-0000A3130000}"/>
    <cellStyle name="Normal 37 4 3" xfId="5229" xr:uid="{00000000-0005-0000-0000-0000A4130000}"/>
    <cellStyle name="Normal 37 4 3 2" xfId="5230" xr:uid="{00000000-0005-0000-0000-0000A5130000}"/>
    <cellStyle name="Normal 37 4 3 2 2" xfId="5231" xr:uid="{00000000-0005-0000-0000-0000A6130000}"/>
    <cellStyle name="Normal 37 4 3 2 3" xfId="5232" xr:uid="{00000000-0005-0000-0000-0000A7130000}"/>
    <cellStyle name="Normal 37 4 3 2 4" xfId="5233" xr:uid="{00000000-0005-0000-0000-0000A8130000}"/>
    <cellStyle name="Normal 37 4 3 2 5" xfId="5234" xr:uid="{00000000-0005-0000-0000-0000A9130000}"/>
    <cellStyle name="Normal 37 4 3 2 6" xfId="5235" xr:uid="{00000000-0005-0000-0000-0000AA130000}"/>
    <cellStyle name="Normal 37 4 3 3" xfId="5236" xr:uid="{00000000-0005-0000-0000-0000AB130000}"/>
    <cellStyle name="Normal 37 4 3 4" xfId="5237" xr:uid="{00000000-0005-0000-0000-0000AC130000}"/>
    <cellStyle name="Normal 37 4 3 5" xfId="5238" xr:uid="{00000000-0005-0000-0000-0000AD130000}"/>
    <cellStyle name="Normal 37 4 3 6" xfId="5239" xr:uid="{00000000-0005-0000-0000-0000AE130000}"/>
    <cellStyle name="Normal 37 4 3 7" xfId="5240" xr:uid="{00000000-0005-0000-0000-0000AF130000}"/>
    <cellStyle name="Normal 37 4 4" xfId="5241" xr:uid="{00000000-0005-0000-0000-0000B0130000}"/>
    <cellStyle name="Normal 37 4 4 2" xfId="5242" xr:uid="{00000000-0005-0000-0000-0000B1130000}"/>
    <cellStyle name="Normal 37 4 4 3" xfId="5243" xr:uid="{00000000-0005-0000-0000-0000B2130000}"/>
    <cellStyle name="Normal 37 4 4 4" xfId="5244" xr:uid="{00000000-0005-0000-0000-0000B3130000}"/>
    <cellStyle name="Normal 37 4 4 5" xfId="5245" xr:uid="{00000000-0005-0000-0000-0000B4130000}"/>
    <cellStyle name="Normal 37 4 4 6" xfId="5246" xr:uid="{00000000-0005-0000-0000-0000B5130000}"/>
    <cellStyle name="Normal 37 4 5" xfId="5247" xr:uid="{00000000-0005-0000-0000-0000B6130000}"/>
    <cellStyle name="Normal 37 4 6" xfId="5248" xr:uid="{00000000-0005-0000-0000-0000B7130000}"/>
    <cellStyle name="Normal 37 4 7" xfId="5249" xr:uid="{00000000-0005-0000-0000-0000B8130000}"/>
    <cellStyle name="Normal 37 4 8" xfId="5250" xr:uid="{00000000-0005-0000-0000-0000B9130000}"/>
    <cellStyle name="Normal 37 4 9" xfId="5251" xr:uid="{00000000-0005-0000-0000-0000BA130000}"/>
    <cellStyle name="Normal 37 5" xfId="5252" xr:uid="{00000000-0005-0000-0000-0000BB130000}"/>
    <cellStyle name="Normal 37 6" xfId="5253" xr:uid="{00000000-0005-0000-0000-0000BC130000}"/>
    <cellStyle name="Normal 37 7" xfId="5254" xr:uid="{00000000-0005-0000-0000-0000BD130000}"/>
    <cellStyle name="Normal 37 8" xfId="5255" xr:uid="{00000000-0005-0000-0000-0000BE130000}"/>
    <cellStyle name="Normal 37 9" xfId="5256" xr:uid="{00000000-0005-0000-0000-0000BF130000}"/>
    <cellStyle name="Normal 38" xfId="305" xr:uid="{00000000-0005-0000-0000-0000C0130000}"/>
    <cellStyle name="Normal 38 2" xfId="5257" xr:uid="{00000000-0005-0000-0000-0000C1130000}"/>
    <cellStyle name="Normal 38 2 2" xfId="6884" xr:uid="{00000000-0005-0000-0000-0000E71A0000}"/>
    <cellStyle name="Normal 38 3" xfId="5258" xr:uid="{00000000-0005-0000-0000-0000C2130000}"/>
    <cellStyle name="Normal 38 4" xfId="5259" xr:uid="{00000000-0005-0000-0000-0000C3130000}"/>
    <cellStyle name="Normal 38 5" xfId="5260" xr:uid="{00000000-0005-0000-0000-0000C4130000}"/>
    <cellStyle name="Normal 38 6" xfId="5261" xr:uid="{00000000-0005-0000-0000-0000C5130000}"/>
    <cellStyle name="Normal 38 7" xfId="5262" xr:uid="{00000000-0005-0000-0000-0000C6130000}"/>
    <cellStyle name="Normal 38 8" xfId="6883" xr:uid="{00000000-0005-0000-0000-0000E61A0000}"/>
    <cellStyle name="Normal 39" xfId="306" xr:uid="{00000000-0005-0000-0000-0000C7130000}"/>
    <cellStyle name="Normal 39 10" xfId="6885" xr:uid="{00000000-0005-0000-0000-0000E81A0000}"/>
    <cellStyle name="Normal 39 2" xfId="307" xr:uid="{00000000-0005-0000-0000-0000C8130000}"/>
    <cellStyle name="Normal 39 2 2" xfId="5263" xr:uid="{00000000-0005-0000-0000-0000C9130000}"/>
    <cellStyle name="Normal 39 2 3" xfId="5264" xr:uid="{00000000-0005-0000-0000-0000CA130000}"/>
    <cellStyle name="Normal 39 2 4" xfId="5265" xr:uid="{00000000-0005-0000-0000-0000CB130000}"/>
    <cellStyle name="Normal 39 2 5" xfId="5266" xr:uid="{00000000-0005-0000-0000-0000CC130000}"/>
    <cellStyle name="Normal 39 2 6" xfId="5267" xr:uid="{00000000-0005-0000-0000-0000CD130000}"/>
    <cellStyle name="Normal 39 2 7" xfId="5268" xr:uid="{00000000-0005-0000-0000-0000CE130000}"/>
    <cellStyle name="Normal 39 2 8" xfId="6886" xr:uid="{00000000-0005-0000-0000-0000E91A0000}"/>
    <cellStyle name="Normal 39 3" xfId="5269" xr:uid="{00000000-0005-0000-0000-0000CF130000}"/>
    <cellStyle name="Normal 39 3 2" xfId="5270" xr:uid="{00000000-0005-0000-0000-0000D0130000}"/>
    <cellStyle name="Normal 39 3 3" xfId="5271" xr:uid="{00000000-0005-0000-0000-0000D1130000}"/>
    <cellStyle name="Normal 39 3 4" xfId="5272" xr:uid="{00000000-0005-0000-0000-0000D2130000}"/>
    <cellStyle name="Normal 39 3 5" xfId="5273" xr:uid="{00000000-0005-0000-0000-0000D3130000}"/>
    <cellStyle name="Normal 39 3 6" xfId="5274" xr:uid="{00000000-0005-0000-0000-0000D4130000}"/>
    <cellStyle name="Normal 39 4" xfId="5275" xr:uid="{00000000-0005-0000-0000-0000D5130000}"/>
    <cellStyle name="Normal 39 5" xfId="5276" xr:uid="{00000000-0005-0000-0000-0000D6130000}"/>
    <cellStyle name="Normal 39 6" xfId="5277" xr:uid="{00000000-0005-0000-0000-0000D7130000}"/>
    <cellStyle name="Normal 39 7" xfId="5278" xr:uid="{00000000-0005-0000-0000-0000D8130000}"/>
    <cellStyle name="Normal 39 8" xfId="5279" xr:uid="{00000000-0005-0000-0000-0000D9130000}"/>
    <cellStyle name="Normal 39 9" xfId="5280" xr:uid="{00000000-0005-0000-0000-0000DA130000}"/>
    <cellStyle name="Normal 4" xfId="308" xr:uid="{00000000-0005-0000-0000-0000DB130000}"/>
    <cellStyle name="Normal 4 10" xfId="5281" xr:uid="{00000000-0005-0000-0000-0000DC130000}"/>
    <cellStyle name="Normal 4 11" xfId="5282" xr:uid="{00000000-0005-0000-0000-0000DD130000}"/>
    <cellStyle name="Normal 4 12" xfId="5283" xr:uid="{00000000-0005-0000-0000-0000DE130000}"/>
    <cellStyle name="Normal 4 13" xfId="5284" xr:uid="{00000000-0005-0000-0000-0000DF130000}"/>
    <cellStyle name="Normal 4 14" xfId="5285" xr:uid="{00000000-0005-0000-0000-0000E0130000}"/>
    <cellStyle name="Normal 4 2" xfId="309" xr:uid="{00000000-0005-0000-0000-0000E1130000}"/>
    <cellStyle name="Normal 4 2 2" xfId="310" xr:uid="{00000000-0005-0000-0000-0000E2130000}"/>
    <cellStyle name="Normal 4 2 2 2" xfId="5286" xr:uid="{00000000-0005-0000-0000-0000E3130000}"/>
    <cellStyle name="Normal 4 2 3" xfId="5287" xr:uid="{00000000-0005-0000-0000-0000E4130000}"/>
    <cellStyle name="Normal 4 2 4" xfId="5288" xr:uid="{00000000-0005-0000-0000-0000E5130000}"/>
    <cellStyle name="Normal 4 2 5" xfId="6887" xr:uid="{00000000-0005-0000-0000-0000EA1A0000}"/>
    <cellStyle name="Normal 4 3" xfId="311" xr:uid="{00000000-0005-0000-0000-0000E6130000}"/>
    <cellStyle name="Normal 4 3 2" xfId="312" xr:uid="{00000000-0005-0000-0000-0000E7130000}"/>
    <cellStyle name="Normal 4 3 2 2" xfId="5289" xr:uid="{00000000-0005-0000-0000-0000E8130000}"/>
    <cellStyle name="Normal 4 3 3" xfId="6888" xr:uid="{00000000-0005-0000-0000-0000EB1A0000}"/>
    <cellStyle name="Normal 4 4" xfId="313" xr:uid="{00000000-0005-0000-0000-0000E9130000}"/>
    <cellStyle name="Normal 4 4 2" xfId="314" xr:uid="{00000000-0005-0000-0000-0000EA130000}"/>
    <cellStyle name="Normal 4 4 2 2" xfId="5290" xr:uid="{00000000-0005-0000-0000-0000EB130000}"/>
    <cellStyle name="Normal 4 4 3" xfId="6889" xr:uid="{00000000-0005-0000-0000-0000EC1A0000}"/>
    <cellStyle name="Normal 4 5" xfId="315" xr:uid="{00000000-0005-0000-0000-0000EC130000}"/>
    <cellStyle name="Normal 4 5 2" xfId="5291" xr:uid="{00000000-0005-0000-0000-0000ED130000}"/>
    <cellStyle name="Normal 4 6" xfId="316" xr:uid="{00000000-0005-0000-0000-0000EE130000}"/>
    <cellStyle name="Normal 4 6 2" xfId="5292" xr:uid="{00000000-0005-0000-0000-0000EF130000}"/>
    <cellStyle name="Normal 4 7" xfId="542" xr:uid="{00000000-0005-0000-0000-0000F0130000}"/>
    <cellStyle name="Normal 4 7 2" xfId="5293" xr:uid="{00000000-0005-0000-0000-0000F1130000}"/>
    <cellStyle name="Normal 4 8" xfId="5294" xr:uid="{00000000-0005-0000-0000-0000F2130000}"/>
    <cellStyle name="Normal 4 9" xfId="5295" xr:uid="{00000000-0005-0000-0000-0000F3130000}"/>
    <cellStyle name="Normal 40" xfId="317" xr:uid="{00000000-0005-0000-0000-0000F4130000}"/>
    <cellStyle name="Normal 40 10" xfId="5296" xr:uid="{00000000-0005-0000-0000-0000F5130000}"/>
    <cellStyle name="Normal 40 11" xfId="6890" xr:uid="{00000000-0005-0000-0000-0000ED1A0000}"/>
    <cellStyle name="Normal 40 2" xfId="318" xr:uid="{00000000-0005-0000-0000-0000F6130000}"/>
    <cellStyle name="Normal 40 2 10" xfId="6891" xr:uid="{00000000-0005-0000-0000-0000EE1A0000}"/>
    <cellStyle name="Normal 40 2 2" xfId="5297" xr:uid="{00000000-0005-0000-0000-0000F7130000}"/>
    <cellStyle name="Normal 40 2 2 2" xfId="5298" xr:uid="{00000000-0005-0000-0000-0000F8130000}"/>
    <cellStyle name="Normal 40 2 2 2 2" xfId="5299" xr:uid="{00000000-0005-0000-0000-0000F9130000}"/>
    <cellStyle name="Normal 40 2 2 2 2 2" xfId="5300" xr:uid="{00000000-0005-0000-0000-0000FA130000}"/>
    <cellStyle name="Normal 40 2 2 2 2 3" xfId="5301" xr:uid="{00000000-0005-0000-0000-0000FB130000}"/>
    <cellStyle name="Normal 40 2 2 2 2 4" xfId="5302" xr:uid="{00000000-0005-0000-0000-0000FC130000}"/>
    <cellStyle name="Normal 40 2 2 2 2 5" xfId="5303" xr:uid="{00000000-0005-0000-0000-0000FD130000}"/>
    <cellStyle name="Normal 40 2 2 2 2 6" xfId="5304" xr:uid="{00000000-0005-0000-0000-0000FE130000}"/>
    <cellStyle name="Normal 40 2 2 2 3" xfId="5305" xr:uid="{00000000-0005-0000-0000-0000FF130000}"/>
    <cellStyle name="Normal 40 2 2 2 4" xfId="5306" xr:uid="{00000000-0005-0000-0000-000000140000}"/>
    <cellStyle name="Normal 40 2 2 2 5" xfId="5307" xr:uid="{00000000-0005-0000-0000-000001140000}"/>
    <cellStyle name="Normal 40 2 2 2 6" xfId="5308" xr:uid="{00000000-0005-0000-0000-000002140000}"/>
    <cellStyle name="Normal 40 2 2 2 7" xfId="5309" xr:uid="{00000000-0005-0000-0000-000003140000}"/>
    <cellStyle name="Normal 40 2 2 3" xfId="5310" xr:uid="{00000000-0005-0000-0000-000004140000}"/>
    <cellStyle name="Normal 40 2 2 3 2" xfId="5311" xr:uid="{00000000-0005-0000-0000-000005140000}"/>
    <cellStyle name="Normal 40 2 2 3 3" xfId="5312" xr:uid="{00000000-0005-0000-0000-000006140000}"/>
    <cellStyle name="Normal 40 2 2 3 4" xfId="5313" xr:uid="{00000000-0005-0000-0000-000007140000}"/>
    <cellStyle name="Normal 40 2 2 3 5" xfId="5314" xr:uid="{00000000-0005-0000-0000-000008140000}"/>
    <cellStyle name="Normal 40 2 2 3 6" xfId="5315" xr:uid="{00000000-0005-0000-0000-000009140000}"/>
    <cellStyle name="Normal 40 2 2 4" xfId="5316" xr:uid="{00000000-0005-0000-0000-00000A140000}"/>
    <cellStyle name="Normal 40 2 2 5" xfId="5317" xr:uid="{00000000-0005-0000-0000-00000B140000}"/>
    <cellStyle name="Normal 40 2 2 6" xfId="5318" xr:uid="{00000000-0005-0000-0000-00000C140000}"/>
    <cellStyle name="Normal 40 2 2 7" xfId="5319" xr:uid="{00000000-0005-0000-0000-00000D140000}"/>
    <cellStyle name="Normal 40 2 2 8" xfId="5320" xr:uid="{00000000-0005-0000-0000-00000E140000}"/>
    <cellStyle name="Normal 40 2 3" xfId="5321" xr:uid="{00000000-0005-0000-0000-00000F140000}"/>
    <cellStyle name="Normal 40 2 3 2" xfId="5322" xr:uid="{00000000-0005-0000-0000-000010140000}"/>
    <cellStyle name="Normal 40 2 3 2 2" xfId="5323" xr:uid="{00000000-0005-0000-0000-000011140000}"/>
    <cellStyle name="Normal 40 2 3 2 3" xfId="5324" xr:uid="{00000000-0005-0000-0000-000012140000}"/>
    <cellStyle name="Normal 40 2 3 2 4" xfId="5325" xr:uid="{00000000-0005-0000-0000-000013140000}"/>
    <cellStyle name="Normal 40 2 3 2 5" xfId="5326" xr:uid="{00000000-0005-0000-0000-000014140000}"/>
    <cellStyle name="Normal 40 2 3 2 6" xfId="5327" xr:uid="{00000000-0005-0000-0000-000015140000}"/>
    <cellStyle name="Normal 40 2 3 3" xfId="5328" xr:uid="{00000000-0005-0000-0000-000016140000}"/>
    <cellStyle name="Normal 40 2 3 4" xfId="5329" xr:uid="{00000000-0005-0000-0000-000017140000}"/>
    <cellStyle name="Normal 40 2 3 5" xfId="5330" xr:uid="{00000000-0005-0000-0000-000018140000}"/>
    <cellStyle name="Normal 40 2 3 6" xfId="5331" xr:uid="{00000000-0005-0000-0000-000019140000}"/>
    <cellStyle name="Normal 40 2 3 7" xfId="5332" xr:uid="{00000000-0005-0000-0000-00001A140000}"/>
    <cellStyle name="Normal 40 2 4" xfId="5333" xr:uid="{00000000-0005-0000-0000-00001B140000}"/>
    <cellStyle name="Normal 40 2 4 2" xfId="5334" xr:uid="{00000000-0005-0000-0000-00001C140000}"/>
    <cellStyle name="Normal 40 2 4 3" xfId="5335" xr:uid="{00000000-0005-0000-0000-00001D140000}"/>
    <cellStyle name="Normal 40 2 4 4" xfId="5336" xr:uid="{00000000-0005-0000-0000-00001E140000}"/>
    <cellStyle name="Normal 40 2 4 5" xfId="5337" xr:uid="{00000000-0005-0000-0000-00001F140000}"/>
    <cellStyle name="Normal 40 2 4 6" xfId="5338" xr:uid="{00000000-0005-0000-0000-000020140000}"/>
    <cellStyle name="Normal 40 2 5" xfId="5339" xr:uid="{00000000-0005-0000-0000-000021140000}"/>
    <cellStyle name="Normal 40 2 6" xfId="5340" xr:uid="{00000000-0005-0000-0000-000022140000}"/>
    <cellStyle name="Normal 40 2 7" xfId="5341" xr:uid="{00000000-0005-0000-0000-000023140000}"/>
    <cellStyle name="Normal 40 2 8" xfId="5342" xr:uid="{00000000-0005-0000-0000-000024140000}"/>
    <cellStyle name="Normal 40 2 9" xfId="5343" xr:uid="{00000000-0005-0000-0000-000025140000}"/>
    <cellStyle name="Normal 40 3" xfId="319" xr:uid="{00000000-0005-0000-0000-000026140000}"/>
    <cellStyle name="Normal 40 3 2" xfId="5344" xr:uid="{00000000-0005-0000-0000-000027140000}"/>
    <cellStyle name="Normal 40 3 2 2" xfId="5345" xr:uid="{00000000-0005-0000-0000-000028140000}"/>
    <cellStyle name="Normal 40 3 2 2 2" xfId="5346" xr:uid="{00000000-0005-0000-0000-000029140000}"/>
    <cellStyle name="Normal 40 3 2 2 2 2" xfId="5347" xr:uid="{00000000-0005-0000-0000-00002A140000}"/>
    <cellStyle name="Normal 40 3 2 2 2 3" xfId="5348" xr:uid="{00000000-0005-0000-0000-00002B140000}"/>
    <cellStyle name="Normal 40 3 2 2 2 4" xfId="5349" xr:uid="{00000000-0005-0000-0000-00002C140000}"/>
    <cellStyle name="Normal 40 3 2 2 2 5" xfId="5350" xr:uid="{00000000-0005-0000-0000-00002D140000}"/>
    <cellStyle name="Normal 40 3 2 2 2 6" xfId="5351" xr:uid="{00000000-0005-0000-0000-00002E140000}"/>
    <cellStyle name="Normal 40 3 2 2 3" xfId="5352" xr:uid="{00000000-0005-0000-0000-00002F140000}"/>
    <cellStyle name="Normal 40 3 2 2 4" xfId="5353" xr:uid="{00000000-0005-0000-0000-000030140000}"/>
    <cellStyle name="Normal 40 3 2 2 5" xfId="5354" xr:uid="{00000000-0005-0000-0000-000031140000}"/>
    <cellStyle name="Normal 40 3 2 2 6" xfId="5355" xr:uid="{00000000-0005-0000-0000-000032140000}"/>
    <cellStyle name="Normal 40 3 2 2 7" xfId="5356" xr:uid="{00000000-0005-0000-0000-000033140000}"/>
    <cellStyle name="Normal 40 3 2 3" xfId="5357" xr:uid="{00000000-0005-0000-0000-000034140000}"/>
    <cellStyle name="Normal 40 3 2 3 2" xfId="5358" xr:uid="{00000000-0005-0000-0000-000035140000}"/>
    <cellStyle name="Normal 40 3 2 3 3" xfId="5359" xr:uid="{00000000-0005-0000-0000-000036140000}"/>
    <cellStyle name="Normal 40 3 2 3 4" xfId="5360" xr:uid="{00000000-0005-0000-0000-000037140000}"/>
    <cellStyle name="Normal 40 3 2 3 5" xfId="5361" xr:uid="{00000000-0005-0000-0000-000038140000}"/>
    <cellStyle name="Normal 40 3 2 3 6" xfId="5362" xr:uid="{00000000-0005-0000-0000-000039140000}"/>
    <cellStyle name="Normal 40 3 2 4" xfId="5363" xr:uid="{00000000-0005-0000-0000-00003A140000}"/>
    <cellStyle name="Normal 40 3 2 5" xfId="5364" xr:uid="{00000000-0005-0000-0000-00003B140000}"/>
    <cellStyle name="Normal 40 3 2 6" xfId="5365" xr:uid="{00000000-0005-0000-0000-00003C140000}"/>
    <cellStyle name="Normal 40 3 2 7" xfId="5366" xr:uid="{00000000-0005-0000-0000-00003D140000}"/>
    <cellStyle name="Normal 40 3 2 8" xfId="5367" xr:uid="{00000000-0005-0000-0000-00003E140000}"/>
    <cellStyle name="Normal 40 3 3" xfId="5368" xr:uid="{00000000-0005-0000-0000-00003F140000}"/>
    <cellStyle name="Normal 40 3 3 2" xfId="5369" xr:uid="{00000000-0005-0000-0000-000040140000}"/>
    <cellStyle name="Normal 40 3 3 2 2" xfId="5370" xr:uid="{00000000-0005-0000-0000-000041140000}"/>
    <cellStyle name="Normal 40 3 3 2 3" xfId="5371" xr:uid="{00000000-0005-0000-0000-000042140000}"/>
    <cellStyle name="Normal 40 3 3 2 4" xfId="5372" xr:uid="{00000000-0005-0000-0000-000043140000}"/>
    <cellStyle name="Normal 40 3 3 2 5" xfId="5373" xr:uid="{00000000-0005-0000-0000-000044140000}"/>
    <cellStyle name="Normal 40 3 3 2 6" xfId="5374" xr:uid="{00000000-0005-0000-0000-000045140000}"/>
    <cellStyle name="Normal 40 3 3 3" xfId="5375" xr:uid="{00000000-0005-0000-0000-000046140000}"/>
    <cellStyle name="Normal 40 3 3 4" xfId="5376" xr:uid="{00000000-0005-0000-0000-000047140000}"/>
    <cellStyle name="Normal 40 3 3 5" xfId="5377" xr:uid="{00000000-0005-0000-0000-000048140000}"/>
    <cellStyle name="Normal 40 3 3 6" xfId="5378" xr:uid="{00000000-0005-0000-0000-000049140000}"/>
    <cellStyle name="Normal 40 3 3 7" xfId="5379" xr:uid="{00000000-0005-0000-0000-00004A140000}"/>
    <cellStyle name="Normal 40 3 4" xfId="5380" xr:uid="{00000000-0005-0000-0000-00004B140000}"/>
    <cellStyle name="Normal 40 3 4 2" xfId="5381" xr:uid="{00000000-0005-0000-0000-00004C140000}"/>
    <cellStyle name="Normal 40 3 4 3" xfId="5382" xr:uid="{00000000-0005-0000-0000-00004D140000}"/>
    <cellStyle name="Normal 40 3 4 4" xfId="5383" xr:uid="{00000000-0005-0000-0000-00004E140000}"/>
    <cellStyle name="Normal 40 3 4 5" xfId="5384" xr:uid="{00000000-0005-0000-0000-00004F140000}"/>
    <cellStyle name="Normal 40 3 4 6" xfId="5385" xr:uid="{00000000-0005-0000-0000-000050140000}"/>
    <cellStyle name="Normal 40 3 5" xfId="5386" xr:uid="{00000000-0005-0000-0000-000051140000}"/>
    <cellStyle name="Normal 40 3 6" xfId="5387" xr:uid="{00000000-0005-0000-0000-000052140000}"/>
    <cellStyle name="Normal 40 3 7" xfId="5388" xr:uid="{00000000-0005-0000-0000-000053140000}"/>
    <cellStyle name="Normal 40 3 8" xfId="5389" xr:uid="{00000000-0005-0000-0000-000054140000}"/>
    <cellStyle name="Normal 40 3 9" xfId="5390" xr:uid="{00000000-0005-0000-0000-000055140000}"/>
    <cellStyle name="Normal 40 4" xfId="320" xr:uid="{00000000-0005-0000-0000-000056140000}"/>
    <cellStyle name="Normal 40 4 2" xfId="5391" xr:uid="{00000000-0005-0000-0000-000057140000}"/>
    <cellStyle name="Normal 40 4 2 2" xfId="5392" xr:uid="{00000000-0005-0000-0000-000058140000}"/>
    <cellStyle name="Normal 40 4 2 2 2" xfId="5393" xr:uid="{00000000-0005-0000-0000-000059140000}"/>
    <cellStyle name="Normal 40 4 2 2 2 2" xfId="5394" xr:uid="{00000000-0005-0000-0000-00005A140000}"/>
    <cellStyle name="Normal 40 4 2 2 2 3" xfId="5395" xr:uid="{00000000-0005-0000-0000-00005B140000}"/>
    <cellStyle name="Normal 40 4 2 2 2 4" xfId="5396" xr:uid="{00000000-0005-0000-0000-00005C140000}"/>
    <cellStyle name="Normal 40 4 2 2 2 5" xfId="5397" xr:uid="{00000000-0005-0000-0000-00005D140000}"/>
    <cellStyle name="Normal 40 4 2 2 2 6" xfId="5398" xr:uid="{00000000-0005-0000-0000-00005E140000}"/>
    <cellStyle name="Normal 40 4 2 2 3" xfId="5399" xr:uid="{00000000-0005-0000-0000-00005F140000}"/>
    <cellStyle name="Normal 40 4 2 2 4" xfId="5400" xr:uid="{00000000-0005-0000-0000-000060140000}"/>
    <cellStyle name="Normal 40 4 2 2 5" xfId="5401" xr:uid="{00000000-0005-0000-0000-000061140000}"/>
    <cellStyle name="Normal 40 4 2 2 6" xfId="5402" xr:uid="{00000000-0005-0000-0000-000062140000}"/>
    <cellStyle name="Normal 40 4 2 2 7" xfId="5403" xr:uid="{00000000-0005-0000-0000-000063140000}"/>
    <cellStyle name="Normal 40 4 2 3" xfId="5404" xr:uid="{00000000-0005-0000-0000-000064140000}"/>
    <cellStyle name="Normal 40 4 2 3 2" xfId="5405" xr:uid="{00000000-0005-0000-0000-000065140000}"/>
    <cellStyle name="Normal 40 4 2 3 3" xfId="5406" xr:uid="{00000000-0005-0000-0000-000066140000}"/>
    <cellStyle name="Normal 40 4 2 3 4" xfId="5407" xr:uid="{00000000-0005-0000-0000-000067140000}"/>
    <cellStyle name="Normal 40 4 2 3 5" xfId="5408" xr:uid="{00000000-0005-0000-0000-000068140000}"/>
    <cellStyle name="Normal 40 4 2 3 6" xfId="5409" xr:uid="{00000000-0005-0000-0000-000069140000}"/>
    <cellStyle name="Normal 40 4 2 4" xfId="5410" xr:uid="{00000000-0005-0000-0000-00006A140000}"/>
    <cellStyle name="Normal 40 4 2 5" xfId="5411" xr:uid="{00000000-0005-0000-0000-00006B140000}"/>
    <cellStyle name="Normal 40 4 2 6" xfId="5412" xr:uid="{00000000-0005-0000-0000-00006C140000}"/>
    <cellStyle name="Normal 40 4 2 7" xfId="5413" xr:uid="{00000000-0005-0000-0000-00006D140000}"/>
    <cellStyle name="Normal 40 4 2 8" xfId="5414" xr:uid="{00000000-0005-0000-0000-00006E140000}"/>
    <cellStyle name="Normal 40 4 3" xfId="5415" xr:uid="{00000000-0005-0000-0000-00006F140000}"/>
    <cellStyle name="Normal 40 4 3 2" xfId="5416" xr:uid="{00000000-0005-0000-0000-000070140000}"/>
    <cellStyle name="Normal 40 4 3 2 2" xfId="5417" xr:uid="{00000000-0005-0000-0000-000071140000}"/>
    <cellStyle name="Normal 40 4 3 2 3" xfId="5418" xr:uid="{00000000-0005-0000-0000-000072140000}"/>
    <cellStyle name="Normal 40 4 3 2 4" xfId="5419" xr:uid="{00000000-0005-0000-0000-000073140000}"/>
    <cellStyle name="Normal 40 4 3 2 5" xfId="5420" xr:uid="{00000000-0005-0000-0000-000074140000}"/>
    <cellStyle name="Normal 40 4 3 2 6" xfId="5421" xr:uid="{00000000-0005-0000-0000-000075140000}"/>
    <cellStyle name="Normal 40 4 3 3" xfId="5422" xr:uid="{00000000-0005-0000-0000-000076140000}"/>
    <cellStyle name="Normal 40 4 3 4" xfId="5423" xr:uid="{00000000-0005-0000-0000-000077140000}"/>
    <cellStyle name="Normal 40 4 3 5" xfId="5424" xr:uid="{00000000-0005-0000-0000-000078140000}"/>
    <cellStyle name="Normal 40 4 3 6" xfId="5425" xr:uid="{00000000-0005-0000-0000-000079140000}"/>
    <cellStyle name="Normal 40 4 3 7" xfId="5426" xr:uid="{00000000-0005-0000-0000-00007A140000}"/>
    <cellStyle name="Normal 40 4 4" xfId="5427" xr:uid="{00000000-0005-0000-0000-00007B140000}"/>
    <cellStyle name="Normal 40 4 4 2" xfId="5428" xr:uid="{00000000-0005-0000-0000-00007C140000}"/>
    <cellStyle name="Normal 40 4 4 3" xfId="5429" xr:uid="{00000000-0005-0000-0000-00007D140000}"/>
    <cellStyle name="Normal 40 4 4 4" xfId="5430" xr:uid="{00000000-0005-0000-0000-00007E140000}"/>
    <cellStyle name="Normal 40 4 4 5" xfId="5431" xr:uid="{00000000-0005-0000-0000-00007F140000}"/>
    <cellStyle name="Normal 40 4 4 6" xfId="5432" xr:uid="{00000000-0005-0000-0000-000080140000}"/>
    <cellStyle name="Normal 40 4 5" xfId="5433" xr:uid="{00000000-0005-0000-0000-000081140000}"/>
    <cellStyle name="Normal 40 4 6" xfId="5434" xr:uid="{00000000-0005-0000-0000-000082140000}"/>
    <cellStyle name="Normal 40 4 7" xfId="5435" xr:uid="{00000000-0005-0000-0000-000083140000}"/>
    <cellStyle name="Normal 40 4 8" xfId="5436" xr:uid="{00000000-0005-0000-0000-000084140000}"/>
    <cellStyle name="Normal 40 4 9" xfId="5437" xr:uid="{00000000-0005-0000-0000-000085140000}"/>
    <cellStyle name="Normal 40 5" xfId="5438" xr:uid="{00000000-0005-0000-0000-000086140000}"/>
    <cellStyle name="Normal 40 6" xfId="5439" xr:uid="{00000000-0005-0000-0000-000087140000}"/>
    <cellStyle name="Normal 40 7" xfId="5440" xr:uid="{00000000-0005-0000-0000-000088140000}"/>
    <cellStyle name="Normal 40 8" xfId="5441" xr:uid="{00000000-0005-0000-0000-000089140000}"/>
    <cellStyle name="Normal 40 9" xfId="5442" xr:uid="{00000000-0005-0000-0000-00008A140000}"/>
    <cellStyle name="Normal 41" xfId="321" xr:uid="{00000000-0005-0000-0000-00008B140000}"/>
    <cellStyle name="Normal 41 2" xfId="5443" xr:uid="{00000000-0005-0000-0000-00008C140000}"/>
    <cellStyle name="Normal 41 2 2" xfId="5444" xr:uid="{00000000-0005-0000-0000-00008D140000}"/>
    <cellStyle name="Normal 41 2 3" xfId="5445" xr:uid="{00000000-0005-0000-0000-00008E140000}"/>
    <cellStyle name="Normal 41 2 4" xfId="5446" xr:uid="{00000000-0005-0000-0000-00008F140000}"/>
    <cellStyle name="Normal 41 2 5" xfId="5447" xr:uid="{00000000-0005-0000-0000-000090140000}"/>
    <cellStyle name="Normal 41 2 6" xfId="5448" xr:uid="{00000000-0005-0000-0000-000091140000}"/>
    <cellStyle name="Normal 41 2 7" xfId="6893" xr:uid="{00000000-0005-0000-0000-0000F01A0000}"/>
    <cellStyle name="Normal 41 3" xfId="5449" xr:uid="{00000000-0005-0000-0000-000092140000}"/>
    <cellStyle name="Normal 41 4" xfId="5450" xr:uid="{00000000-0005-0000-0000-000093140000}"/>
    <cellStyle name="Normal 41 5" xfId="5451" xr:uid="{00000000-0005-0000-0000-000094140000}"/>
    <cellStyle name="Normal 41 6" xfId="5452" xr:uid="{00000000-0005-0000-0000-000095140000}"/>
    <cellStyle name="Normal 41 7" xfId="5453" xr:uid="{00000000-0005-0000-0000-000096140000}"/>
    <cellStyle name="Normal 41 8" xfId="5454" xr:uid="{00000000-0005-0000-0000-000097140000}"/>
    <cellStyle name="Normal 41 9" xfId="6892" xr:uid="{00000000-0005-0000-0000-0000EF1A0000}"/>
    <cellStyle name="Normal 42" xfId="322" xr:uid="{00000000-0005-0000-0000-000098140000}"/>
    <cellStyle name="Normal 42 2" xfId="5455" xr:uid="{00000000-0005-0000-0000-000099140000}"/>
    <cellStyle name="Normal 42 2 2" xfId="5456" xr:uid="{00000000-0005-0000-0000-00009A140000}"/>
    <cellStyle name="Normal 42 2 3" xfId="5457" xr:uid="{00000000-0005-0000-0000-00009B140000}"/>
    <cellStyle name="Normal 42 2 4" xfId="5458" xr:uid="{00000000-0005-0000-0000-00009C140000}"/>
    <cellStyle name="Normal 42 2 5" xfId="5459" xr:uid="{00000000-0005-0000-0000-00009D140000}"/>
    <cellStyle name="Normal 42 2 6" xfId="5460" xr:uid="{00000000-0005-0000-0000-00009E140000}"/>
    <cellStyle name="Normal 42 2 7" xfId="6895" xr:uid="{00000000-0005-0000-0000-0000F21A0000}"/>
    <cellStyle name="Normal 42 3" xfId="5461" xr:uid="{00000000-0005-0000-0000-00009F140000}"/>
    <cellStyle name="Normal 42 4" xfId="5462" xr:uid="{00000000-0005-0000-0000-0000A0140000}"/>
    <cellStyle name="Normal 42 5" xfId="5463" xr:uid="{00000000-0005-0000-0000-0000A1140000}"/>
    <cellStyle name="Normal 42 6" xfId="5464" xr:uid="{00000000-0005-0000-0000-0000A2140000}"/>
    <cellStyle name="Normal 42 7" xfId="5465" xr:uid="{00000000-0005-0000-0000-0000A3140000}"/>
    <cellStyle name="Normal 42 8" xfId="5466" xr:uid="{00000000-0005-0000-0000-0000A4140000}"/>
    <cellStyle name="Normal 42 9" xfId="6894" xr:uid="{00000000-0005-0000-0000-0000F11A0000}"/>
    <cellStyle name="Normal 43" xfId="323" xr:uid="{00000000-0005-0000-0000-0000A5140000}"/>
    <cellStyle name="Normal 43 2" xfId="5467" xr:uid="{00000000-0005-0000-0000-0000A6140000}"/>
    <cellStyle name="Normal 43 2 2" xfId="6897" xr:uid="{00000000-0005-0000-0000-0000F41A0000}"/>
    <cellStyle name="Normal 43 3" xfId="5468" xr:uid="{00000000-0005-0000-0000-0000A7140000}"/>
    <cellStyle name="Normal 43 4" xfId="5469" xr:uid="{00000000-0005-0000-0000-0000A8140000}"/>
    <cellStyle name="Normal 43 5" xfId="5470" xr:uid="{00000000-0005-0000-0000-0000A9140000}"/>
    <cellStyle name="Normal 43 6" xfId="5471" xr:uid="{00000000-0005-0000-0000-0000AA140000}"/>
    <cellStyle name="Normal 43 7" xfId="5472" xr:uid="{00000000-0005-0000-0000-0000AB140000}"/>
    <cellStyle name="Normal 43 8" xfId="6896" xr:uid="{00000000-0005-0000-0000-0000F31A0000}"/>
    <cellStyle name="Normal 44" xfId="324" xr:uid="{00000000-0005-0000-0000-0000AC140000}"/>
    <cellStyle name="Normal 44 2" xfId="5473" xr:uid="{00000000-0005-0000-0000-0000AD140000}"/>
    <cellStyle name="Normal 44 2 2" xfId="5474" xr:uid="{00000000-0005-0000-0000-0000AE140000}"/>
    <cellStyle name="Normal 44 2 3" xfId="5475" xr:uid="{00000000-0005-0000-0000-0000AF140000}"/>
    <cellStyle name="Normal 44 2 4" xfId="5476" xr:uid="{00000000-0005-0000-0000-0000B0140000}"/>
    <cellStyle name="Normal 44 2 5" xfId="5477" xr:uid="{00000000-0005-0000-0000-0000B1140000}"/>
    <cellStyle name="Normal 44 2 6" xfId="5478" xr:uid="{00000000-0005-0000-0000-0000B2140000}"/>
    <cellStyle name="Normal 44 2 7" xfId="6899" xr:uid="{00000000-0005-0000-0000-0000F61A0000}"/>
    <cellStyle name="Normal 44 3" xfId="5479" xr:uid="{00000000-0005-0000-0000-0000B3140000}"/>
    <cellStyle name="Normal 44 4" xfId="6898" xr:uid="{00000000-0005-0000-0000-0000F51A0000}"/>
    <cellStyle name="Normal 45" xfId="325" xr:uid="{00000000-0005-0000-0000-0000B4140000}"/>
    <cellStyle name="Normal 45 2" xfId="5480" xr:uid="{00000000-0005-0000-0000-0000B5140000}"/>
    <cellStyle name="Normal 45 2 2" xfId="5481" xr:uid="{00000000-0005-0000-0000-0000B6140000}"/>
    <cellStyle name="Normal 45 2 3" xfId="5482" xr:uid="{00000000-0005-0000-0000-0000B7140000}"/>
    <cellStyle name="Normal 45 2 4" xfId="5483" xr:uid="{00000000-0005-0000-0000-0000B8140000}"/>
    <cellStyle name="Normal 45 2 5" xfId="5484" xr:uid="{00000000-0005-0000-0000-0000B9140000}"/>
    <cellStyle name="Normal 45 2 6" xfId="5485" xr:uid="{00000000-0005-0000-0000-0000BA140000}"/>
    <cellStyle name="Normal 45 2 7" xfId="6901" xr:uid="{00000000-0005-0000-0000-0000F81A0000}"/>
    <cellStyle name="Normal 45 3" xfId="5486" xr:uid="{00000000-0005-0000-0000-0000BB140000}"/>
    <cellStyle name="Normal 45 4" xfId="6900" xr:uid="{00000000-0005-0000-0000-0000F71A0000}"/>
    <cellStyle name="Normal 46" xfId="326" xr:uid="{00000000-0005-0000-0000-0000BC140000}"/>
    <cellStyle name="Normal 46 2" xfId="5487" xr:uid="{00000000-0005-0000-0000-0000BD140000}"/>
    <cellStyle name="Normal 46 2 2" xfId="5488" xr:uid="{00000000-0005-0000-0000-0000BE140000}"/>
    <cellStyle name="Normal 46 2 3" xfId="5489" xr:uid="{00000000-0005-0000-0000-0000BF140000}"/>
    <cellStyle name="Normal 46 2 4" xfId="5490" xr:uid="{00000000-0005-0000-0000-0000C0140000}"/>
    <cellStyle name="Normal 46 2 5" xfId="5491" xr:uid="{00000000-0005-0000-0000-0000C1140000}"/>
    <cellStyle name="Normal 46 2 6" xfId="5492" xr:uid="{00000000-0005-0000-0000-0000C2140000}"/>
    <cellStyle name="Normal 46 2 7" xfId="6903" xr:uid="{00000000-0005-0000-0000-0000FA1A0000}"/>
    <cellStyle name="Normal 46 3" xfId="5493" xr:uid="{00000000-0005-0000-0000-0000C3140000}"/>
    <cellStyle name="Normal 46 4" xfId="5494" xr:uid="{00000000-0005-0000-0000-0000C4140000}"/>
    <cellStyle name="Normal 46 5" xfId="5495" xr:uid="{00000000-0005-0000-0000-0000C5140000}"/>
    <cellStyle name="Normal 46 6" xfId="5496" xr:uid="{00000000-0005-0000-0000-0000C6140000}"/>
    <cellStyle name="Normal 46 7" xfId="5497" xr:uid="{00000000-0005-0000-0000-0000C7140000}"/>
    <cellStyle name="Normal 46 8" xfId="5498" xr:uid="{00000000-0005-0000-0000-0000C8140000}"/>
    <cellStyle name="Normal 46 9" xfId="6902" xr:uid="{00000000-0005-0000-0000-0000F91A0000}"/>
    <cellStyle name="Normal 47" xfId="327" xr:uid="{00000000-0005-0000-0000-0000C9140000}"/>
    <cellStyle name="Normal 47 2" xfId="5499" xr:uid="{00000000-0005-0000-0000-0000CA140000}"/>
    <cellStyle name="Normal 47 2 2" xfId="5500" xr:uid="{00000000-0005-0000-0000-0000CB140000}"/>
    <cellStyle name="Normal 47 2 3" xfId="5501" xr:uid="{00000000-0005-0000-0000-0000CC140000}"/>
    <cellStyle name="Normal 47 2 4" xfId="5502" xr:uid="{00000000-0005-0000-0000-0000CD140000}"/>
    <cellStyle name="Normal 47 2 5" xfId="5503" xr:uid="{00000000-0005-0000-0000-0000CE140000}"/>
    <cellStyle name="Normal 47 2 6" xfId="5504" xr:uid="{00000000-0005-0000-0000-0000CF140000}"/>
    <cellStyle name="Normal 47 2 7" xfId="6905" xr:uid="{00000000-0005-0000-0000-0000FC1A0000}"/>
    <cellStyle name="Normal 47 3" xfId="5505" xr:uid="{00000000-0005-0000-0000-0000D0140000}"/>
    <cellStyle name="Normal 47 4" xfId="5506" xr:uid="{00000000-0005-0000-0000-0000D1140000}"/>
    <cellStyle name="Normal 47 5" xfId="5507" xr:uid="{00000000-0005-0000-0000-0000D2140000}"/>
    <cellStyle name="Normal 47 6" xfId="5508" xr:uid="{00000000-0005-0000-0000-0000D3140000}"/>
    <cellStyle name="Normal 47 7" xfId="5509" xr:uid="{00000000-0005-0000-0000-0000D4140000}"/>
    <cellStyle name="Normal 47 8" xfId="5510" xr:uid="{00000000-0005-0000-0000-0000D5140000}"/>
    <cellStyle name="Normal 47 9" xfId="6904" xr:uid="{00000000-0005-0000-0000-0000FB1A0000}"/>
    <cellStyle name="Normal 48" xfId="328" xr:uid="{00000000-0005-0000-0000-0000D6140000}"/>
    <cellStyle name="Normal 48 2" xfId="5511" xr:uid="{00000000-0005-0000-0000-0000D7140000}"/>
    <cellStyle name="Normal 48 2 2" xfId="5512" xr:uid="{00000000-0005-0000-0000-0000D8140000}"/>
    <cellStyle name="Normal 48 2 3" xfId="5513" xr:uid="{00000000-0005-0000-0000-0000D9140000}"/>
    <cellStyle name="Normal 48 2 4" xfId="5514" xr:uid="{00000000-0005-0000-0000-0000DA140000}"/>
    <cellStyle name="Normal 48 2 5" xfId="5515" xr:uid="{00000000-0005-0000-0000-0000DB140000}"/>
    <cellStyle name="Normal 48 2 6" xfId="5516" xr:uid="{00000000-0005-0000-0000-0000DC140000}"/>
    <cellStyle name="Normal 48 3" xfId="5517" xr:uid="{00000000-0005-0000-0000-0000DD140000}"/>
    <cellStyle name="Normal 48 4" xfId="5518" xr:uid="{00000000-0005-0000-0000-0000DE140000}"/>
    <cellStyle name="Normal 48 5" xfId="5519" xr:uid="{00000000-0005-0000-0000-0000DF140000}"/>
    <cellStyle name="Normal 48 6" xfId="5520" xr:uid="{00000000-0005-0000-0000-0000E0140000}"/>
    <cellStyle name="Normal 48 7" xfId="5521" xr:uid="{00000000-0005-0000-0000-0000E1140000}"/>
    <cellStyle name="Normal 48 8" xfId="5522" xr:uid="{00000000-0005-0000-0000-0000E2140000}"/>
    <cellStyle name="Normal 48 9" xfId="6906" xr:uid="{00000000-0005-0000-0000-0000FD1A0000}"/>
    <cellStyle name="Normal 49" xfId="329" xr:uid="{00000000-0005-0000-0000-0000E3140000}"/>
    <cellStyle name="Normal 49 2" xfId="5523" xr:uid="{00000000-0005-0000-0000-0000E4140000}"/>
    <cellStyle name="Normal 49 2 2" xfId="5524" xr:uid="{00000000-0005-0000-0000-0000E5140000}"/>
    <cellStyle name="Normal 49 2 2 2" xfId="6907" xr:uid="{00000000-0005-0000-0000-0000FE1A0000}"/>
    <cellStyle name="Normal 49 2 3" xfId="5525" xr:uid="{00000000-0005-0000-0000-0000E6140000}"/>
    <cellStyle name="Normal 49 2 4" xfId="5526" xr:uid="{00000000-0005-0000-0000-0000E7140000}"/>
    <cellStyle name="Normal 49 2 5" xfId="5527" xr:uid="{00000000-0005-0000-0000-0000E8140000}"/>
    <cellStyle name="Normal 49 2 6" xfId="5528" xr:uid="{00000000-0005-0000-0000-0000E9140000}"/>
    <cellStyle name="Normal 49 3" xfId="5529" xr:uid="{00000000-0005-0000-0000-0000EA140000}"/>
    <cellStyle name="Normal 49 3 2" xfId="6908" xr:uid="{00000000-0005-0000-0000-0000FF1A0000}"/>
    <cellStyle name="Normal 49 4" xfId="5530" xr:uid="{00000000-0005-0000-0000-0000EB140000}"/>
    <cellStyle name="Normal 49 5" xfId="5531" xr:uid="{00000000-0005-0000-0000-0000EC140000}"/>
    <cellStyle name="Normal 49 6" xfId="5532" xr:uid="{00000000-0005-0000-0000-0000ED140000}"/>
    <cellStyle name="Normal 49 7" xfId="5533" xr:uid="{00000000-0005-0000-0000-0000EE140000}"/>
    <cellStyle name="Normal 49 8" xfId="5534" xr:uid="{00000000-0005-0000-0000-0000EF140000}"/>
    <cellStyle name="Normal 5" xfId="330" xr:uid="{00000000-0005-0000-0000-0000F0140000}"/>
    <cellStyle name="Normal 5 10" xfId="5535" xr:uid="{00000000-0005-0000-0000-0000F1140000}"/>
    <cellStyle name="Normal 5 2" xfId="331" xr:uid="{00000000-0005-0000-0000-0000F2140000}"/>
    <cellStyle name="Normal 5 2 2" xfId="332" xr:uid="{00000000-0005-0000-0000-0000F3140000}"/>
    <cellStyle name="Normal 5 2 2 2" xfId="5536" xr:uid="{00000000-0005-0000-0000-0000F4140000}"/>
    <cellStyle name="Normal 5 2 3" xfId="333" xr:uid="{00000000-0005-0000-0000-0000F5140000}"/>
    <cellStyle name="Normal 5 2 4" xfId="334" xr:uid="{00000000-0005-0000-0000-0000F6140000}"/>
    <cellStyle name="Normal 5 2 5" xfId="544" xr:uid="{00000000-0005-0000-0000-0000F7140000}"/>
    <cellStyle name="Normal 5 2 6" xfId="5537" xr:uid="{00000000-0005-0000-0000-0000F8140000}"/>
    <cellStyle name="Normal 5 3" xfId="335" xr:uid="{00000000-0005-0000-0000-0000F9140000}"/>
    <cellStyle name="Normal 5 3 2" xfId="336" xr:uid="{00000000-0005-0000-0000-0000FA140000}"/>
    <cellStyle name="Normal 5 3 2 2" xfId="5538" xr:uid="{00000000-0005-0000-0000-0000FB140000}"/>
    <cellStyle name="Normal 5 3 3" xfId="337" xr:uid="{00000000-0005-0000-0000-0000FC140000}"/>
    <cellStyle name="Normal 5 3 4" xfId="338" xr:uid="{00000000-0005-0000-0000-0000FD140000}"/>
    <cellStyle name="Normal 5 3 5" xfId="545" xr:uid="{00000000-0005-0000-0000-0000FE140000}"/>
    <cellStyle name="Normal 5 4" xfId="339" xr:uid="{00000000-0005-0000-0000-0000FF140000}"/>
    <cellStyle name="Normal 5 4 2" xfId="340" xr:uid="{00000000-0005-0000-0000-000000150000}"/>
    <cellStyle name="Normal 5 4 2 2" xfId="5539" xr:uid="{00000000-0005-0000-0000-000001150000}"/>
    <cellStyle name="Normal 5 4 3" xfId="341" xr:uid="{00000000-0005-0000-0000-000002150000}"/>
    <cellStyle name="Normal 5 4 4" xfId="342" xr:uid="{00000000-0005-0000-0000-000003150000}"/>
    <cellStyle name="Normal 5 4 5" xfId="546" xr:uid="{00000000-0005-0000-0000-000004150000}"/>
    <cellStyle name="Normal 5 5" xfId="343" xr:uid="{00000000-0005-0000-0000-000005150000}"/>
    <cellStyle name="Normal 5 5 2" xfId="5540" xr:uid="{00000000-0005-0000-0000-000006150000}"/>
    <cellStyle name="Normal 5 6" xfId="344" xr:uid="{00000000-0005-0000-0000-000007150000}"/>
    <cellStyle name="Normal 5 6 2" xfId="5541" xr:uid="{00000000-0005-0000-0000-000008150000}"/>
    <cellStyle name="Normal 5 7" xfId="543" xr:uid="{00000000-0005-0000-0000-000009150000}"/>
    <cellStyle name="Normal 5 7 2" xfId="5542" xr:uid="{00000000-0005-0000-0000-00000A150000}"/>
    <cellStyle name="Normal 5 8" xfId="5543" xr:uid="{00000000-0005-0000-0000-00000B150000}"/>
    <cellStyle name="Normal 5 9" xfId="5544" xr:uid="{00000000-0005-0000-0000-00000C150000}"/>
    <cellStyle name="Normal 50" xfId="345" xr:uid="{00000000-0005-0000-0000-00000D150000}"/>
    <cellStyle name="Normal 50 2" xfId="5545" xr:uid="{00000000-0005-0000-0000-00000E150000}"/>
    <cellStyle name="Normal 50 2 2" xfId="5546" xr:uid="{00000000-0005-0000-0000-00000F150000}"/>
    <cellStyle name="Normal 50 2 3" xfId="5547" xr:uid="{00000000-0005-0000-0000-000010150000}"/>
    <cellStyle name="Normal 50 2 4" xfId="5548" xr:uid="{00000000-0005-0000-0000-000011150000}"/>
    <cellStyle name="Normal 50 2 5" xfId="5549" xr:uid="{00000000-0005-0000-0000-000012150000}"/>
    <cellStyle name="Normal 50 2 6" xfId="5550" xr:uid="{00000000-0005-0000-0000-000013150000}"/>
    <cellStyle name="Normal 50 3" xfId="5551" xr:uid="{00000000-0005-0000-0000-000014150000}"/>
    <cellStyle name="Normal 50 4" xfId="5552" xr:uid="{00000000-0005-0000-0000-000015150000}"/>
    <cellStyle name="Normal 50 5" xfId="5553" xr:uid="{00000000-0005-0000-0000-000016150000}"/>
    <cellStyle name="Normal 50 6" xfId="5554" xr:uid="{00000000-0005-0000-0000-000017150000}"/>
    <cellStyle name="Normal 50 7" xfId="5555" xr:uid="{00000000-0005-0000-0000-000018150000}"/>
    <cellStyle name="Normal 50 8" xfId="5556" xr:uid="{00000000-0005-0000-0000-000019150000}"/>
    <cellStyle name="Normal 50 9" xfId="6909" xr:uid="{00000000-0005-0000-0000-0000001B0000}"/>
    <cellStyle name="Normal 51" xfId="346" xr:uid="{00000000-0005-0000-0000-00001A150000}"/>
    <cellStyle name="Normal 51 2" xfId="5557" xr:uid="{00000000-0005-0000-0000-00001B150000}"/>
    <cellStyle name="Normal 51 2 2" xfId="5558" xr:uid="{00000000-0005-0000-0000-00001C150000}"/>
    <cellStyle name="Normal 51 2 3" xfId="5559" xr:uid="{00000000-0005-0000-0000-00001D150000}"/>
    <cellStyle name="Normal 51 2 4" xfId="5560" xr:uid="{00000000-0005-0000-0000-00001E150000}"/>
    <cellStyle name="Normal 51 2 5" xfId="5561" xr:uid="{00000000-0005-0000-0000-00001F150000}"/>
    <cellStyle name="Normal 51 2 6" xfId="5562" xr:uid="{00000000-0005-0000-0000-000020150000}"/>
    <cellStyle name="Normal 51 3" xfId="5563" xr:uid="{00000000-0005-0000-0000-000021150000}"/>
    <cellStyle name="Normal 51 4" xfId="5564" xr:uid="{00000000-0005-0000-0000-000022150000}"/>
    <cellStyle name="Normal 51 5" xfId="5565" xr:uid="{00000000-0005-0000-0000-000023150000}"/>
    <cellStyle name="Normal 51 6" xfId="5566" xr:uid="{00000000-0005-0000-0000-000024150000}"/>
    <cellStyle name="Normal 51 7" xfId="5567" xr:uid="{00000000-0005-0000-0000-000025150000}"/>
    <cellStyle name="Normal 51 8" xfId="5568" xr:uid="{00000000-0005-0000-0000-000026150000}"/>
    <cellStyle name="Normal 51 9" xfId="6910" xr:uid="{00000000-0005-0000-0000-0000011B0000}"/>
    <cellStyle name="Normal 52" xfId="347" xr:uid="{00000000-0005-0000-0000-000027150000}"/>
    <cellStyle name="Normal 52 2" xfId="5569" xr:uid="{00000000-0005-0000-0000-000028150000}"/>
    <cellStyle name="Normal 52 2 2" xfId="5570" xr:uid="{00000000-0005-0000-0000-000029150000}"/>
    <cellStyle name="Normal 52 2 3" xfId="5571" xr:uid="{00000000-0005-0000-0000-00002A150000}"/>
    <cellStyle name="Normal 52 2 4" xfId="5572" xr:uid="{00000000-0005-0000-0000-00002B150000}"/>
    <cellStyle name="Normal 52 2 5" xfId="5573" xr:uid="{00000000-0005-0000-0000-00002C150000}"/>
    <cellStyle name="Normal 52 2 6" xfId="5574" xr:uid="{00000000-0005-0000-0000-00002D150000}"/>
    <cellStyle name="Normal 52 2 7" xfId="6912" xr:uid="{00000000-0005-0000-0000-0000031B0000}"/>
    <cellStyle name="Normal 52 3" xfId="5575" xr:uid="{00000000-0005-0000-0000-00002E150000}"/>
    <cellStyle name="Normal 52 4" xfId="5576" xr:uid="{00000000-0005-0000-0000-00002F150000}"/>
    <cellStyle name="Normal 52 5" xfId="5577" xr:uid="{00000000-0005-0000-0000-000030150000}"/>
    <cellStyle name="Normal 52 6" xfId="5578" xr:uid="{00000000-0005-0000-0000-000031150000}"/>
    <cellStyle name="Normal 52 7" xfId="5579" xr:uid="{00000000-0005-0000-0000-000032150000}"/>
    <cellStyle name="Normal 52 8" xfId="5580" xr:uid="{00000000-0005-0000-0000-000033150000}"/>
    <cellStyle name="Normal 52 9" xfId="6911" xr:uid="{00000000-0005-0000-0000-0000021B0000}"/>
    <cellStyle name="Normal 53" xfId="348" xr:uid="{00000000-0005-0000-0000-000034150000}"/>
    <cellStyle name="Normal 53 2" xfId="5581" xr:uid="{00000000-0005-0000-0000-000035150000}"/>
    <cellStyle name="Normal 53 2 2" xfId="5582" xr:uid="{00000000-0005-0000-0000-000036150000}"/>
    <cellStyle name="Normal 53 2 3" xfId="5583" xr:uid="{00000000-0005-0000-0000-000037150000}"/>
    <cellStyle name="Normal 53 2 4" xfId="5584" xr:uid="{00000000-0005-0000-0000-000038150000}"/>
    <cellStyle name="Normal 53 2 5" xfId="5585" xr:uid="{00000000-0005-0000-0000-000039150000}"/>
    <cellStyle name="Normal 53 2 6" xfId="5586" xr:uid="{00000000-0005-0000-0000-00003A150000}"/>
    <cellStyle name="Normal 53 2 7" xfId="6914" xr:uid="{00000000-0005-0000-0000-0000051B0000}"/>
    <cellStyle name="Normal 53 3" xfId="5587" xr:uid="{00000000-0005-0000-0000-00003B150000}"/>
    <cellStyle name="Normal 53 4" xfId="5588" xr:uid="{00000000-0005-0000-0000-00003C150000}"/>
    <cellStyle name="Normal 53 5" xfId="5589" xr:uid="{00000000-0005-0000-0000-00003D150000}"/>
    <cellStyle name="Normal 53 6" xfId="5590" xr:uid="{00000000-0005-0000-0000-00003E150000}"/>
    <cellStyle name="Normal 53 7" xfId="5591" xr:uid="{00000000-0005-0000-0000-00003F150000}"/>
    <cellStyle name="Normal 53 8" xfId="5592" xr:uid="{00000000-0005-0000-0000-000040150000}"/>
    <cellStyle name="Normal 53 9" xfId="6913" xr:uid="{00000000-0005-0000-0000-0000041B0000}"/>
    <cellStyle name="Normal 54" xfId="349" xr:uid="{00000000-0005-0000-0000-000041150000}"/>
    <cellStyle name="Normal 54 2" xfId="5593" xr:uid="{00000000-0005-0000-0000-000042150000}"/>
    <cellStyle name="Normal 54 2 2" xfId="5594" xr:uid="{00000000-0005-0000-0000-000043150000}"/>
    <cellStyle name="Normal 54 2 3" xfId="5595" xr:uid="{00000000-0005-0000-0000-000044150000}"/>
    <cellStyle name="Normal 54 2 4" xfId="5596" xr:uid="{00000000-0005-0000-0000-000045150000}"/>
    <cellStyle name="Normal 54 2 5" xfId="5597" xr:uid="{00000000-0005-0000-0000-000046150000}"/>
    <cellStyle name="Normal 54 2 6" xfId="5598" xr:uid="{00000000-0005-0000-0000-000047150000}"/>
    <cellStyle name="Normal 54 2 7" xfId="6916" xr:uid="{00000000-0005-0000-0000-0000071B0000}"/>
    <cellStyle name="Normal 54 3" xfId="5599" xr:uid="{00000000-0005-0000-0000-000048150000}"/>
    <cellStyle name="Normal 54 4" xfId="5600" xr:uid="{00000000-0005-0000-0000-000049150000}"/>
    <cellStyle name="Normal 54 5" xfId="5601" xr:uid="{00000000-0005-0000-0000-00004A150000}"/>
    <cellStyle name="Normal 54 6" xfId="5602" xr:uid="{00000000-0005-0000-0000-00004B150000}"/>
    <cellStyle name="Normal 54 7" xfId="5603" xr:uid="{00000000-0005-0000-0000-00004C150000}"/>
    <cellStyle name="Normal 54 8" xfId="5604" xr:uid="{00000000-0005-0000-0000-00004D150000}"/>
    <cellStyle name="Normal 54 9" xfId="6915" xr:uid="{00000000-0005-0000-0000-0000061B0000}"/>
    <cellStyle name="Normal 55" xfId="350" xr:uid="{00000000-0005-0000-0000-00004E150000}"/>
    <cellStyle name="Normal 55 2" xfId="5605" xr:uid="{00000000-0005-0000-0000-00004F150000}"/>
    <cellStyle name="Normal 55 2 2" xfId="5606" xr:uid="{00000000-0005-0000-0000-000050150000}"/>
    <cellStyle name="Normal 55 2 3" xfId="5607" xr:uid="{00000000-0005-0000-0000-000051150000}"/>
    <cellStyle name="Normal 55 2 4" xfId="5608" xr:uid="{00000000-0005-0000-0000-000052150000}"/>
    <cellStyle name="Normal 55 2 5" xfId="5609" xr:uid="{00000000-0005-0000-0000-000053150000}"/>
    <cellStyle name="Normal 55 2 6" xfId="5610" xr:uid="{00000000-0005-0000-0000-000054150000}"/>
    <cellStyle name="Normal 55 3" xfId="5611" xr:uid="{00000000-0005-0000-0000-000055150000}"/>
    <cellStyle name="Normal 55 4" xfId="5612" xr:uid="{00000000-0005-0000-0000-000056150000}"/>
    <cellStyle name="Normal 55 5" xfId="5613" xr:uid="{00000000-0005-0000-0000-000057150000}"/>
    <cellStyle name="Normal 55 6" xfId="5614" xr:uid="{00000000-0005-0000-0000-000058150000}"/>
    <cellStyle name="Normal 55 7" xfId="5615" xr:uid="{00000000-0005-0000-0000-000059150000}"/>
    <cellStyle name="Normal 55 8" xfId="5616" xr:uid="{00000000-0005-0000-0000-00005A150000}"/>
    <cellStyle name="Normal 55 9" xfId="6917" xr:uid="{00000000-0005-0000-0000-0000081B0000}"/>
    <cellStyle name="Normal 56" xfId="351" xr:uid="{00000000-0005-0000-0000-00005B150000}"/>
    <cellStyle name="Normal 56 2" xfId="5617" xr:uid="{00000000-0005-0000-0000-00005C150000}"/>
    <cellStyle name="Normal 56 2 2" xfId="5618" xr:uid="{00000000-0005-0000-0000-00005D150000}"/>
    <cellStyle name="Normal 56 2 3" xfId="5619" xr:uid="{00000000-0005-0000-0000-00005E150000}"/>
    <cellStyle name="Normal 56 2 4" xfId="5620" xr:uid="{00000000-0005-0000-0000-00005F150000}"/>
    <cellStyle name="Normal 56 2 5" xfId="5621" xr:uid="{00000000-0005-0000-0000-000060150000}"/>
    <cellStyle name="Normal 56 2 6" xfId="5622" xr:uid="{00000000-0005-0000-0000-000061150000}"/>
    <cellStyle name="Normal 56 2 7" xfId="6919" xr:uid="{00000000-0005-0000-0000-00000A1B0000}"/>
    <cellStyle name="Normal 56 3" xfId="5623" xr:uid="{00000000-0005-0000-0000-000062150000}"/>
    <cellStyle name="Normal 56 4" xfId="5624" xr:uid="{00000000-0005-0000-0000-000063150000}"/>
    <cellStyle name="Normal 56 5" xfId="5625" xr:uid="{00000000-0005-0000-0000-000064150000}"/>
    <cellStyle name="Normal 56 6" xfId="5626" xr:uid="{00000000-0005-0000-0000-000065150000}"/>
    <cellStyle name="Normal 56 7" xfId="5627" xr:uid="{00000000-0005-0000-0000-000066150000}"/>
    <cellStyle name="Normal 56 8" xfId="5628" xr:uid="{00000000-0005-0000-0000-000067150000}"/>
    <cellStyle name="Normal 56 9" xfId="6918" xr:uid="{00000000-0005-0000-0000-0000091B0000}"/>
    <cellStyle name="Normal 57" xfId="352" xr:uid="{00000000-0005-0000-0000-000068150000}"/>
    <cellStyle name="Normal 57 2" xfId="5629" xr:uid="{00000000-0005-0000-0000-000069150000}"/>
    <cellStyle name="Normal 57 2 2" xfId="5630" xr:uid="{00000000-0005-0000-0000-00006A150000}"/>
    <cellStyle name="Normal 57 2 3" xfId="5631" xr:uid="{00000000-0005-0000-0000-00006B150000}"/>
    <cellStyle name="Normal 57 2 4" xfId="5632" xr:uid="{00000000-0005-0000-0000-00006C150000}"/>
    <cellStyle name="Normal 57 2 5" xfId="5633" xr:uid="{00000000-0005-0000-0000-00006D150000}"/>
    <cellStyle name="Normal 57 2 6" xfId="5634" xr:uid="{00000000-0005-0000-0000-00006E150000}"/>
    <cellStyle name="Normal 57 3" xfId="5635" xr:uid="{00000000-0005-0000-0000-00006F150000}"/>
    <cellStyle name="Normal 57 4" xfId="5636" xr:uid="{00000000-0005-0000-0000-000070150000}"/>
    <cellStyle name="Normal 57 5" xfId="5637" xr:uid="{00000000-0005-0000-0000-000071150000}"/>
    <cellStyle name="Normal 57 6" xfId="5638" xr:uid="{00000000-0005-0000-0000-000072150000}"/>
    <cellStyle name="Normal 57 7" xfId="5639" xr:uid="{00000000-0005-0000-0000-000073150000}"/>
    <cellStyle name="Normal 57 8" xfId="5640" xr:uid="{00000000-0005-0000-0000-000074150000}"/>
    <cellStyle name="Normal 57 9" xfId="6920" xr:uid="{00000000-0005-0000-0000-00000B1B0000}"/>
    <cellStyle name="Normal 58" xfId="353" xr:uid="{00000000-0005-0000-0000-000075150000}"/>
    <cellStyle name="Normal 58 2" xfId="5641" xr:uid="{00000000-0005-0000-0000-000076150000}"/>
    <cellStyle name="Normal 58 2 2" xfId="5642" xr:uid="{00000000-0005-0000-0000-000077150000}"/>
    <cellStyle name="Normal 58 2 3" xfId="5643" xr:uid="{00000000-0005-0000-0000-000078150000}"/>
    <cellStyle name="Normal 58 2 4" xfId="5644" xr:uid="{00000000-0005-0000-0000-000079150000}"/>
    <cellStyle name="Normal 58 2 5" xfId="5645" xr:uid="{00000000-0005-0000-0000-00007A150000}"/>
    <cellStyle name="Normal 58 2 6" xfId="5646" xr:uid="{00000000-0005-0000-0000-00007B150000}"/>
    <cellStyle name="Normal 58 2 7" xfId="6922" xr:uid="{00000000-0005-0000-0000-00000D1B0000}"/>
    <cellStyle name="Normal 58 3" xfId="5647" xr:uid="{00000000-0005-0000-0000-00007C150000}"/>
    <cellStyle name="Normal 58 3 2" xfId="6923" xr:uid="{00000000-0005-0000-0000-00000E1B0000}"/>
    <cellStyle name="Normal 58 4" xfId="5648" xr:uid="{00000000-0005-0000-0000-00007D150000}"/>
    <cellStyle name="Normal 58 5" xfId="5649" xr:uid="{00000000-0005-0000-0000-00007E150000}"/>
    <cellStyle name="Normal 58 6" xfId="5650" xr:uid="{00000000-0005-0000-0000-00007F150000}"/>
    <cellStyle name="Normal 58 7" xfId="5651" xr:uid="{00000000-0005-0000-0000-000080150000}"/>
    <cellStyle name="Normal 58 8" xfId="5652" xr:uid="{00000000-0005-0000-0000-000081150000}"/>
    <cellStyle name="Normal 58 9" xfId="6921" xr:uid="{00000000-0005-0000-0000-00000C1B0000}"/>
    <cellStyle name="Normal 59" xfId="354" xr:uid="{00000000-0005-0000-0000-000082150000}"/>
    <cellStyle name="Normal 59 2" xfId="5653" xr:uid="{00000000-0005-0000-0000-000083150000}"/>
    <cellStyle name="Normal 59 2 2" xfId="5654" xr:uid="{00000000-0005-0000-0000-000084150000}"/>
    <cellStyle name="Normal 59 2 3" xfId="5655" xr:uid="{00000000-0005-0000-0000-000085150000}"/>
    <cellStyle name="Normal 59 2 4" xfId="5656" xr:uid="{00000000-0005-0000-0000-000086150000}"/>
    <cellStyle name="Normal 59 2 5" xfId="5657" xr:uid="{00000000-0005-0000-0000-000087150000}"/>
    <cellStyle name="Normal 59 2 6" xfId="5658" xr:uid="{00000000-0005-0000-0000-000088150000}"/>
    <cellStyle name="Normal 59 3" xfId="5659" xr:uid="{00000000-0005-0000-0000-000089150000}"/>
    <cellStyle name="Normal 59 4" xfId="5660" xr:uid="{00000000-0005-0000-0000-00008A150000}"/>
    <cellStyle name="Normal 59 5" xfId="5661" xr:uid="{00000000-0005-0000-0000-00008B150000}"/>
    <cellStyle name="Normal 59 6" xfId="5662" xr:uid="{00000000-0005-0000-0000-00008C150000}"/>
    <cellStyle name="Normal 59 7" xfId="5663" xr:uid="{00000000-0005-0000-0000-00008D150000}"/>
    <cellStyle name="Normal 59 8" xfId="5664" xr:uid="{00000000-0005-0000-0000-00008E150000}"/>
    <cellStyle name="Normal 59 9" xfId="6924" xr:uid="{00000000-0005-0000-0000-00000F1B0000}"/>
    <cellStyle name="Normal 6" xfId="355" xr:uid="{00000000-0005-0000-0000-00008F150000}"/>
    <cellStyle name="Normal 6 10" xfId="5665" xr:uid="{00000000-0005-0000-0000-000090150000}"/>
    <cellStyle name="Normal 6 11" xfId="5666" xr:uid="{00000000-0005-0000-0000-000091150000}"/>
    <cellStyle name="Normal 6 12" xfId="5667" xr:uid="{00000000-0005-0000-0000-000092150000}"/>
    <cellStyle name="Normal 6 16" xfId="5668" xr:uid="{00000000-0005-0000-0000-000093150000}"/>
    <cellStyle name="Normal 6 2" xfId="356" xr:uid="{00000000-0005-0000-0000-000094150000}"/>
    <cellStyle name="Normal 6 2 10" xfId="5669" xr:uid="{00000000-0005-0000-0000-000095150000}"/>
    <cellStyle name="Normal 6 2 2" xfId="516" xr:uid="{00000000-0005-0000-0000-000096150000}"/>
    <cellStyle name="Normal 6 2 2 10" xfId="6925" xr:uid="{00000000-0005-0000-0000-0000101B0000}"/>
    <cellStyle name="Normal 6 2 2 2" xfId="5670" xr:uid="{00000000-0005-0000-0000-000097150000}"/>
    <cellStyle name="Normal 6 2 2 2 2" xfId="5671" xr:uid="{00000000-0005-0000-0000-000098150000}"/>
    <cellStyle name="Normal 6 2 2 2 2 2" xfId="5672" xr:uid="{00000000-0005-0000-0000-000099150000}"/>
    <cellStyle name="Normal 6 2 2 2 2 3" xfId="5673" xr:uid="{00000000-0005-0000-0000-00009A150000}"/>
    <cellStyle name="Normal 6 2 2 2 2 4" xfId="5674" xr:uid="{00000000-0005-0000-0000-00009B150000}"/>
    <cellStyle name="Normal 6 2 2 2 2 5" xfId="5675" xr:uid="{00000000-0005-0000-0000-00009C150000}"/>
    <cellStyle name="Normal 6 2 2 2 2 6" xfId="5676" xr:uid="{00000000-0005-0000-0000-00009D150000}"/>
    <cellStyle name="Normal 6 2 2 2 3" xfId="5677" xr:uid="{00000000-0005-0000-0000-00009E150000}"/>
    <cellStyle name="Normal 6 2 2 2 4" xfId="5678" xr:uid="{00000000-0005-0000-0000-00009F150000}"/>
    <cellStyle name="Normal 6 2 2 2 5" xfId="5679" xr:uid="{00000000-0005-0000-0000-0000A0150000}"/>
    <cellStyle name="Normal 6 2 2 2 6" xfId="5680" xr:uid="{00000000-0005-0000-0000-0000A1150000}"/>
    <cellStyle name="Normal 6 2 2 2 7" xfId="5681" xr:uid="{00000000-0005-0000-0000-0000A2150000}"/>
    <cellStyle name="Normal 6 2 2 3" xfId="5682" xr:uid="{00000000-0005-0000-0000-0000A3150000}"/>
    <cellStyle name="Normal 6 2 2 3 2" xfId="5683" xr:uid="{00000000-0005-0000-0000-0000A4150000}"/>
    <cellStyle name="Normal 6 2 2 3 3" xfId="5684" xr:uid="{00000000-0005-0000-0000-0000A5150000}"/>
    <cellStyle name="Normal 6 2 2 3 4" xfId="5685" xr:uid="{00000000-0005-0000-0000-0000A6150000}"/>
    <cellStyle name="Normal 6 2 2 3 5" xfId="5686" xr:uid="{00000000-0005-0000-0000-0000A7150000}"/>
    <cellStyle name="Normal 6 2 2 3 6" xfId="5687" xr:uid="{00000000-0005-0000-0000-0000A8150000}"/>
    <cellStyle name="Normal 6 2 2 4" xfId="5688" xr:uid="{00000000-0005-0000-0000-0000A9150000}"/>
    <cellStyle name="Normal 6 2 2 5" xfId="5689" xr:uid="{00000000-0005-0000-0000-0000AA150000}"/>
    <cellStyle name="Normal 6 2 2 6" xfId="5690" xr:uid="{00000000-0005-0000-0000-0000AB150000}"/>
    <cellStyle name="Normal 6 2 2 7" xfId="5691" xr:uid="{00000000-0005-0000-0000-0000AC150000}"/>
    <cellStyle name="Normal 6 2 2 8" xfId="5692" xr:uid="{00000000-0005-0000-0000-0000AD150000}"/>
    <cellStyle name="Normal 6 2 2 9" xfId="5693" xr:uid="{00000000-0005-0000-0000-0000AE150000}"/>
    <cellStyle name="Normal 6 2 3" xfId="5694" xr:uid="{00000000-0005-0000-0000-0000AF150000}"/>
    <cellStyle name="Normal 6 2 3 2" xfId="5695" xr:uid="{00000000-0005-0000-0000-0000B0150000}"/>
    <cellStyle name="Normal 6 2 3 2 2" xfId="5696" xr:uid="{00000000-0005-0000-0000-0000B1150000}"/>
    <cellStyle name="Normal 6 2 3 2 3" xfId="5697" xr:uid="{00000000-0005-0000-0000-0000B2150000}"/>
    <cellStyle name="Normal 6 2 3 2 4" xfId="5698" xr:uid="{00000000-0005-0000-0000-0000B3150000}"/>
    <cellStyle name="Normal 6 2 3 2 5" xfId="5699" xr:uid="{00000000-0005-0000-0000-0000B4150000}"/>
    <cellStyle name="Normal 6 2 3 2 6" xfId="5700" xr:uid="{00000000-0005-0000-0000-0000B5150000}"/>
    <cellStyle name="Normal 6 2 3 3" xfId="5701" xr:uid="{00000000-0005-0000-0000-0000B6150000}"/>
    <cellStyle name="Normal 6 2 3 4" xfId="5702" xr:uid="{00000000-0005-0000-0000-0000B7150000}"/>
    <cellStyle name="Normal 6 2 3 5" xfId="5703" xr:uid="{00000000-0005-0000-0000-0000B8150000}"/>
    <cellStyle name="Normal 6 2 3 6" xfId="5704" xr:uid="{00000000-0005-0000-0000-0000B9150000}"/>
    <cellStyle name="Normal 6 2 3 7" xfId="5705" xr:uid="{00000000-0005-0000-0000-0000BA150000}"/>
    <cellStyle name="Normal 6 2 4" xfId="5706" xr:uid="{00000000-0005-0000-0000-0000BB150000}"/>
    <cellStyle name="Normal 6 2 4 2" xfId="5707" xr:uid="{00000000-0005-0000-0000-0000BC150000}"/>
    <cellStyle name="Normal 6 2 4 3" xfId="5708" xr:uid="{00000000-0005-0000-0000-0000BD150000}"/>
    <cellStyle name="Normal 6 2 4 4" xfId="5709" xr:uid="{00000000-0005-0000-0000-0000BE150000}"/>
    <cellStyle name="Normal 6 2 4 5" xfId="5710" xr:uid="{00000000-0005-0000-0000-0000BF150000}"/>
    <cellStyle name="Normal 6 2 4 6" xfId="5711" xr:uid="{00000000-0005-0000-0000-0000C0150000}"/>
    <cellStyle name="Normal 6 2 5" xfId="5712" xr:uid="{00000000-0005-0000-0000-0000C1150000}"/>
    <cellStyle name="Normal 6 2 6" xfId="5713" xr:uid="{00000000-0005-0000-0000-0000C2150000}"/>
    <cellStyle name="Normal 6 2 7" xfId="5714" xr:uid="{00000000-0005-0000-0000-0000C3150000}"/>
    <cellStyle name="Normal 6 2 8" xfId="5715" xr:uid="{00000000-0005-0000-0000-0000C4150000}"/>
    <cellStyle name="Normal 6 2 9" xfId="5716" xr:uid="{00000000-0005-0000-0000-0000C5150000}"/>
    <cellStyle name="Normal 6 3" xfId="357" xr:uid="{00000000-0005-0000-0000-0000C6150000}"/>
    <cellStyle name="Normal 6 3 2" xfId="5717" xr:uid="{00000000-0005-0000-0000-0000C7150000}"/>
    <cellStyle name="Normal 6 3 2 2" xfId="5718" xr:uid="{00000000-0005-0000-0000-0000C8150000}"/>
    <cellStyle name="Normal 6 3 2 2 2" xfId="5719" xr:uid="{00000000-0005-0000-0000-0000C9150000}"/>
    <cellStyle name="Normal 6 3 2 2 2 2" xfId="5720" xr:uid="{00000000-0005-0000-0000-0000CA150000}"/>
    <cellStyle name="Normal 6 3 2 2 2 3" xfId="5721" xr:uid="{00000000-0005-0000-0000-0000CB150000}"/>
    <cellStyle name="Normal 6 3 2 2 2 4" xfId="5722" xr:uid="{00000000-0005-0000-0000-0000CC150000}"/>
    <cellStyle name="Normal 6 3 2 2 2 5" xfId="5723" xr:uid="{00000000-0005-0000-0000-0000CD150000}"/>
    <cellStyle name="Normal 6 3 2 2 2 6" xfId="5724" xr:uid="{00000000-0005-0000-0000-0000CE150000}"/>
    <cellStyle name="Normal 6 3 2 2 3" xfId="5725" xr:uid="{00000000-0005-0000-0000-0000CF150000}"/>
    <cellStyle name="Normal 6 3 2 2 4" xfId="5726" xr:uid="{00000000-0005-0000-0000-0000D0150000}"/>
    <cellStyle name="Normal 6 3 2 2 5" xfId="5727" xr:uid="{00000000-0005-0000-0000-0000D1150000}"/>
    <cellStyle name="Normal 6 3 2 2 6" xfId="5728" xr:uid="{00000000-0005-0000-0000-0000D2150000}"/>
    <cellStyle name="Normal 6 3 2 2 7" xfId="5729" xr:uid="{00000000-0005-0000-0000-0000D3150000}"/>
    <cellStyle name="Normal 6 3 2 3" xfId="5730" xr:uid="{00000000-0005-0000-0000-0000D4150000}"/>
    <cellStyle name="Normal 6 3 2 3 2" xfId="5731" xr:uid="{00000000-0005-0000-0000-0000D5150000}"/>
    <cellStyle name="Normal 6 3 2 3 3" xfId="5732" xr:uid="{00000000-0005-0000-0000-0000D6150000}"/>
    <cellStyle name="Normal 6 3 2 3 4" xfId="5733" xr:uid="{00000000-0005-0000-0000-0000D7150000}"/>
    <cellStyle name="Normal 6 3 2 3 5" xfId="5734" xr:uid="{00000000-0005-0000-0000-0000D8150000}"/>
    <cellStyle name="Normal 6 3 2 3 6" xfId="5735" xr:uid="{00000000-0005-0000-0000-0000D9150000}"/>
    <cellStyle name="Normal 6 3 2 4" xfId="5736" xr:uid="{00000000-0005-0000-0000-0000DA150000}"/>
    <cellStyle name="Normal 6 3 2 5" xfId="5737" xr:uid="{00000000-0005-0000-0000-0000DB150000}"/>
    <cellStyle name="Normal 6 3 2 6" xfId="5738" xr:uid="{00000000-0005-0000-0000-0000DC150000}"/>
    <cellStyle name="Normal 6 3 2 7" xfId="5739" xr:uid="{00000000-0005-0000-0000-0000DD150000}"/>
    <cellStyle name="Normal 6 3 2 8" xfId="5740" xr:uid="{00000000-0005-0000-0000-0000DE150000}"/>
    <cellStyle name="Normal 6 3 3" xfId="5741" xr:uid="{00000000-0005-0000-0000-0000DF150000}"/>
    <cellStyle name="Normal 6 3 3 2" xfId="5742" xr:uid="{00000000-0005-0000-0000-0000E0150000}"/>
    <cellStyle name="Normal 6 3 3 2 2" xfId="5743" xr:uid="{00000000-0005-0000-0000-0000E1150000}"/>
    <cellStyle name="Normal 6 3 3 2 3" xfId="5744" xr:uid="{00000000-0005-0000-0000-0000E2150000}"/>
    <cellStyle name="Normal 6 3 3 2 4" xfId="5745" xr:uid="{00000000-0005-0000-0000-0000E3150000}"/>
    <cellStyle name="Normal 6 3 3 2 5" xfId="5746" xr:uid="{00000000-0005-0000-0000-0000E4150000}"/>
    <cellStyle name="Normal 6 3 3 2 6" xfId="5747" xr:uid="{00000000-0005-0000-0000-0000E5150000}"/>
    <cellStyle name="Normal 6 3 3 3" xfId="5748" xr:uid="{00000000-0005-0000-0000-0000E6150000}"/>
    <cellStyle name="Normal 6 3 3 4" xfId="5749" xr:uid="{00000000-0005-0000-0000-0000E7150000}"/>
    <cellStyle name="Normal 6 3 3 5" xfId="5750" xr:uid="{00000000-0005-0000-0000-0000E8150000}"/>
    <cellStyle name="Normal 6 3 3 6" xfId="5751" xr:uid="{00000000-0005-0000-0000-0000E9150000}"/>
    <cellStyle name="Normal 6 3 3 7" xfId="5752" xr:uid="{00000000-0005-0000-0000-0000EA150000}"/>
    <cellStyle name="Normal 6 3 4" xfId="5753" xr:uid="{00000000-0005-0000-0000-0000EB150000}"/>
    <cellStyle name="Normal 6 3 4 2" xfId="5754" xr:uid="{00000000-0005-0000-0000-0000EC150000}"/>
    <cellStyle name="Normal 6 3 4 3" xfId="5755" xr:uid="{00000000-0005-0000-0000-0000ED150000}"/>
    <cellStyle name="Normal 6 3 4 4" xfId="5756" xr:uid="{00000000-0005-0000-0000-0000EE150000}"/>
    <cellStyle name="Normal 6 3 4 5" xfId="5757" xr:uid="{00000000-0005-0000-0000-0000EF150000}"/>
    <cellStyle name="Normal 6 3 4 6" xfId="5758" xr:uid="{00000000-0005-0000-0000-0000F0150000}"/>
    <cellStyle name="Normal 6 3 5" xfId="5759" xr:uid="{00000000-0005-0000-0000-0000F1150000}"/>
    <cellStyle name="Normal 6 3 6" xfId="5760" xr:uid="{00000000-0005-0000-0000-0000F2150000}"/>
    <cellStyle name="Normal 6 3 7" xfId="5761" xr:uid="{00000000-0005-0000-0000-0000F3150000}"/>
    <cellStyle name="Normal 6 3 8" xfId="5762" xr:uid="{00000000-0005-0000-0000-0000F4150000}"/>
    <cellStyle name="Normal 6 3 9" xfId="5763" xr:uid="{00000000-0005-0000-0000-0000F5150000}"/>
    <cellStyle name="Normal 6 4" xfId="358" xr:uid="{00000000-0005-0000-0000-0000F6150000}"/>
    <cellStyle name="Normal 6 4 2" xfId="5764" xr:uid="{00000000-0005-0000-0000-0000F7150000}"/>
    <cellStyle name="Normal 6 4 2 2" xfId="5765" xr:uid="{00000000-0005-0000-0000-0000F8150000}"/>
    <cellStyle name="Normal 6 4 2 2 2" xfId="5766" xr:uid="{00000000-0005-0000-0000-0000F9150000}"/>
    <cellStyle name="Normal 6 4 2 2 2 2" xfId="5767" xr:uid="{00000000-0005-0000-0000-0000FA150000}"/>
    <cellStyle name="Normal 6 4 2 2 2 3" xfId="5768" xr:uid="{00000000-0005-0000-0000-0000FB150000}"/>
    <cellStyle name="Normal 6 4 2 2 2 4" xfId="5769" xr:uid="{00000000-0005-0000-0000-0000FC150000}"/>
    <cellStyle name="Normal 6 4 2 2 2 5" xfId="5770" xr:uid="{00000000-0005-0000-0000-0000FD150000}"/>
    <cellStyle name="Normal 6 4 2 2 2 6" xfId="5771" xr:uid="{00000000-0005-0000-0000-0000FE150000}"/>
    <cellStyle name="Normal 6 4 2 2 3" xfId="5772" xr:uid="{00000000-0005-0000-0000-0000FF150000}"/>
    <cellStyle name="Normal 6 4 2 2 4" xfId="5773" xr:uid="{00000000-0005-0000-0000-000000160000}"/>
    <cellStyle name="Normal 6 4 2 2 5" xfId="5774" xr:uid="{00000000-0005-0000-0000-000001160000}"/>
    <cellStyle name="Normal 6 4 2 2 6" xfId="5775" xr:uid="{00000000-0005-0000-0000-000002160000}"/>
    <cellStyle name="Normal 6 4 2 2 7" xfId="5776" xr:uid="{00000000-0005-0000-0000-000003160000}"/>
    <cellStyle name="Normal 6 4 2 3" xfId="5777" xr:uid="{00000000-0005-0000-0000-000004160000}"/>
    <cellStyle name="Normal 6 4 2 3 2" xfId="5778" xr:uid="{00000000-0005-0000-0000-000005160000}"/>
    <cellStyle name="Normal 6 4 2 3 3" xfId="5779" xr:uid="{00000000-0005-0000-0000-000006160000}"/>
    <cellStyle name="Normal 6 4 2 3 4" xfId="5780" xr:uid="{00000000-0005-0000-0000-000007160000}"/>
    <cellStyle name="Normal 6 4 2 3 5" xfId="5781" xr:uid="{00000000-0005-0000-0000-000008160000}"/>
    <cellStyle name="Normal 6 4 2 3 6" xfId="5782" xr:uid="{00000000-0005-0000-0000-000009160000}"/>
    <cellStyle name="Normal 6 4 2 4" xfId="5783" xr:uid="{00000000-0005-0000-0000-00000A160000}"/>
    <cellStyle name="Normal 6 4 2 5" xfId="5784" xr:uid="{00000000-0005-0000-0000-00000B160000}"/>
    <cellStyle name="Normal 6 4 2 6" xfId="5785" xr:uid="{00000000-0005-0000-0000-00000C160000}"/>
    <cellStyle name="Normal 6 4 2 7" xfId="5786" xr:uid="{00000000-0005-0000-0000-00000D160000}"/>
    <cellStyle name="Normal 6 4 2 8" xfId="5787" xr:uid="{00000000-0005-0000-0000-00000E160000}"/>
    <cellStyle name="Normal 6 4 3" xfId="5788" xr:uid="{00000000-0005-0000-0000-00000F160000}"/>
    <cellStyle name="Normal 6 4 3 2" xfId="5789" xr:uid="{00000000-0005-0000-0000-000010160000}"/>
    <cellStyle name="Normal 6 4 3 2 2" xfId="5790" xr:uid="{00000000-0005-0000-0000-000011160000}"/>
    <cellStyle name="Normal 6 4 3 2 3" xfId="5791" xr:uid="{00000000-0005-0000-0000-000012160000}"/>
    <cellStyle name="Normal 6 4 3 2 4" xfId="5792" xr:uid="{00000000-0005-0000-0000-000013160000}"/>
    <cellStyle name="Normal 6 4 3 2 5" xfId="5793" xr:uid="{00000000-0005-0000-0000-000014160000}"/>
    <cellStyle name="Normal 6 4 3 2 6" xfId="5794" xr:uid="{00000000-0005-0000-0000-000015160000}"/>
    <cellStyle name="Normal 6 4 3 3" xfId="5795" xr:uid="{00000000-0005-0000-0000-000016160000}"/>
    <cellStyle name="Normal 6 4 3 4" xfId="5796" xr:uid="{00000000-0005-0000-0000-000017160000}"/>
    <cellStyle name="Normal 6 4 3 5" xfId="5797" xr:uid="{00000000-0005-0000-0000-000018160000}"/>
    <cellStyle name="Normal 6 4 3 6" xfId="5798" xr:uid="{00000000-0005-0000-0000-000019160000}"/>
    <cellStyle name="Normal 6 4 3 7" xfId="5799" xr:uid="{00000000-0005-0000-0000-00001A160000}"/>
    <cellStyle name="Normal 6 4 4" xfId="5800" xr:uid="{00000000-0005-0000-0000-00001B160000}"/>
    <cellStyle name="Normal 6 4 4 2" xfId="5801" xr:uid="{00000000-0005-0000-0000-00001C160000}"/>
    <cellStyle name="Normal 6 4 4 3" xfId="5802" xr:uid="{00000000-0005-0000-0000-00001D160000}"/>
    <cellStyle name="Normal 6 4 4 4" xfId="5803" xr:uid="{00000000-0005-0000-0000-00001E160000}"/>
    <cellStyle name="Normal 6 4 4 5" xfId="5804" xr:uid="{00000000-0005-0000-0000-00001F160000}"/>
    <cellStyle name="Normal 6 4 4 6" xfId="5805" xr:uid="{00000000-0005-0000-0000-000020160000}"/>
    <cellStyle name="Normal 6 4 5" xfId="5806" xr:uid="{00000000-0005-0000-0000-000021160000}"/>
    <cellStyle name="Normal 6 4 6" xfId="5807" xr:uid="{00000000-0005-0000-0000-000022160000}"/>
    <cellStyle name="Normal 6 4 7" xfId="5808" xr:uid="{00000000-0005-0000-0000-000023160000}"/>
    <cellStyle name="Normal 6 4 8" xfId="5809" xr:uid="{00000000-0005-0000-0000-000024160000}"/>
    <cellStyle name="Normal 6 4 9" xfId="5810" xr:uid="{00000000-0005-0000-0000-000025160000}"/>
    <cellStyle name="Normal 6 5" xfId="359" xr:uid="{00000000-0005-0000-0000-000026160000}"/>
    <cellStyle name="Normal 6 5 2" xfId="5811" xr:uid="{00000000-0005-0000-0000-000027160000}"/>
    <cellStyle name="Normal 6 6" xfId="360" xr:uid="{00000000-0005-0000-0000-000028160000}"/>
    <cellStyle name="Normal 6 6 2" xfId="5812" xr:uid="{00000000-0005-0000-0000-000029160000}"/>
    <cellStyle name="Normal 6 7" xfId="547" xr:uid="{00000000-0005-0000-0000-00002A160000}"/>
    <cellStyle name="Normal 6 7 2" xfId="5813" xr:uid="{00000000-0005-0000-0000-00002B160000}"/>
    <cellStyle name="Normal 6 8" xfId="5814" xr:uid="{00000000-0005-0000-0000-00002C160000}"/>
    <cellStyle name="Normal 6 9" xfId="5815" xr:uid="{00000000-0005-0000-0000-00002D160000}"/>
    <cellStyle name="Normal 60" xfId="361" xr:uid="{00000000-0005-0000-0000-00002E160000}"/>
    <cellStyle name="Normal 60 2" xfId="5816" xr:uid="{00000000-0005-0000-0000-00002F160000}"/>
    <cellStyle name="Normal 60 2 2" xfId="5817" xr:uid="{00000000-0005-0000-0000-000030160000}"/>
    <cellStyle name="Normal 60 2 3" xfId="5818" xr:uid="{00000000-0005-0000-0000-000031160000}"/>
    <cellStyle name="Normal 60 2 4" xfId="5819" xr:uid="{00000000-0005-0000-0000-000032160000}"/>
    <cellStyle name="Normal 60 2 5" xfId="5820" xr:uid="{00000000-0005-0000-0000-000033160000}"/>
    <cellStyle name="Normal 60 2 6" xfId="5821" xr:uid="{00000000-0005-0000-0000-000034160000}"/>
    <cellStyle name="Normal 60 3" xfId="5822" xr:uid="{00000000-0005-0000-0000-000035160000}"/>
    <cellStyle name="Normal 60 4" xfId="5823" xr:uid="{00000000-0005-0000-0000-000036160000}"/>
    <cellStyle name="Normal 60 5" xfId="5824" xr:uid="{00000000-0005-0000-0000-000037160000}"/>
    <cellStyle name="Normal 60 6" xfId="5825" xr:uid="{00000000-0005-0000-0000-000038160000}"/>
    <cellStyle name="Normal 60 7" xfId="5826" xr:uid="{00000000-0005-0000-0000-000039160000}"/>
    <cellStyle name="Normal 60 8" xfId="5827" xr:uid="{00000000-0005-0000-0000-00003A160000}"/>
    <cellStyle name="Normal 60 9" xfId="6926" xr:uid="{00000000-0005-0000-0000-0000111B0000}"/>
    <cellStyle name="Normal 61" xfId="362" xr:uid="{00000000-0005-0000-0000-00003B160000}"/>
    <cellStyle name="Normal 61 2" xfId="5828" xr:uid="{00000000-0005-0000-0000-00003C160000}"/>
    <cellStyle name="Normal 61 2 2" xfId="5829" xr:uid="{00000000-0005-0000-0000-00003D160000}"/>
    <cellStyle name="Normal 61 2 3" xfId="5830" xr:uid="{00000000-0005-0000-0000-00003E160000}"/>
    <cellStyle name="Normal 61 2 4" xfId="5831" xr:uid="{00000000-0005-0000-0000-00003F160000}"/>
    <cellStyle name="Normal 61 2 5" xfId="5832" xr:uid="{00000000-0005-0000-0000-000040160000}"/>
    <cellStyle name="Normal 61 2 6" xfId="5833" xr:uid="{00000000-0005-0000-0000-000041160000}"/>
    <cellStyle name="Normal 61 3" xfId="5834" xr:uid="{00000000-0005-0000-0000-000042160000}"/>
    <cellStyle name="Normal 61 4" xfId="5835" xr:uid="{00000000-0005-0000-0000-000043160000}"/>
    <cellStyle name="Normal 61 5" xfId="5836" xr:uid="{00000000-0005-0000-0000-000044160000}"/>
    <cellStyle name="Normal 61 6" xfId="5837" xr:uid="{00000000-0005-0000-0000-000045160000}"/>
    <cellStyle name="Normal 61 7" xfId="5838" xr:uid="{00000000-0005-0000-0000-000046160000}"/>
    <cellStyle name="Normal 61 8" xfId="5839" xr:uid="{00000000-0005-0000-0000-000047160000}"/>
    <cellStyle name="Normal 61 9" xfId="6927" xr:uid="{00000000-0005-0000-0000-0000121B0000}"/>
    <cellStyle name="Normal 62" xfId="363" xr:uid="{00000000-0005-0000-0000-000048160000}"/>
    <cellStyle name="Normal 62 2" xfId="5840" xr:uid="{00000000-0005-0000-0000-000049160000}"/>
    <cellStyle name="Normal 62 2 2" xfId="5841" xr:uid="{00000000-0005-0000-0000-00004A160000}"/>
    <cellStyle name="Normal 62 2 3" xfId="5842" xr:uid="{00000000-0005-0000-0000-00004B160000}"/>
    <cellStyle name="Normal 62 2 4" xfId="5843" xr:uid="{00000000-0005-0000-0000-00004C160000}"/>
    <cellStyle name="Normal 62 2 5" xfId="5844" xr:uid="{00000000-0005-0000-0000-00004D160000}"/>
    <cellStyle name="Normal 62 2 6" xfId="5845" xr:uid="{00000000-0005-0000-0000-00004E160000}"/>
    <cellStyle name="Normal 62 3" xfId="5846" xr:uid="{00000000-0005-0000-0000-00004F160000}"/>
    <cellStyle name="Normal 62 4" xfId="5847" xr:uid="{00000000-0005-0000-0000-000050160000}"/>
    <cellStyle name="Normal 62 5" xfId="5848" xr:uid="{00000000-0005-0000-0000-000051160000}"/>
    <cellStyle name="Normal 62 6" xfId="5849" xr:uid="{00000000-0005-0000-0000-000052160000}"/>
    <cellStyle name="Normal 62 7" xfId="5850" xr:uid="{00000000-0005-0000-0000-000053160000}"/>
    <cellStyle name="Normal 62 8" xfId="5851" xr:uid="{00000000-0005-0000-0000-000054160000}"/>
    <cellStyle name="Normal 62 9" xfId="6928" xr:uid="{00000000-0005-0000-0000-0000131B0000}"/>
    <cellStyle name="Normal 63" xfId="364" xr:uid="{00000000-0005-0000-0000-000055160000}"/>
    <cellStyle name="Normal 63 2" xfId="517" xr:uid="{00000000-0005-0000-0000-000056160000}"/>
    <cellStyle name="Normal 63 2 2" xfId="5852" xr:uid="{00000000-0005-0000-0000-000057160000}"/>
    <cellStyle name="Normal 63 2 3" xfId="5853" xr:uid="{00000000-0005-0000-0000-000058160000}"/>
    <cellStyle name="Normal 63 2 4" xfId="5854" xr:uid="{00000000-0005-0000-0000-000059160000}"/>
    <cellStyle name="Normal 63 2 5" xfId="5855" xr:uid="{00000000-0005-0000-0000-00005A160000}"/>
    <cellStyle name="Normal 63 2 6" xfId="5856" xr:uid="{00000000-0005-0000-0000-00005B160000}"/>
    <cellStyle name="Normal 63 2 7" xfId="5857" xr:uid="{00000000-0005-0000-0000-00005C160000}"/>
    <cellStyle name="Normal 63 3" xfId="5858" xr:uid="{00000000-0005-0000-0000-00005D160000}"/>
    <cellStyle name="Normal 63 4" xfId="5859" xr:uid="{00000000-0005-0000-0000-00005E160000}"/>
    <cellStyle name="Normal 63 5" xfId="5860" xr:uid="{00000000-0005-0000-0000-00005F160000}"/>
    <cellStyle name="Normal 63 6" xfId="5861" xr:uid="{00000000-0005-0000-0000-000060160000}"/>
    <cellStyle name="Normal 63 7" xfId="5862" xr:uid="{00000000-0005-0000-0000-000061160000}"/>
    <cellStyle name="Normal 63 8" xfId="5863" xr:uid="{00000000-0005-0000-0000-000062160000}"/>
    <cellStyle name="Normal 64" xfId="365" xr:uid="{00000000-0005-0000-0000-000063160000}"/>
    <cellStyle name="Normal 64 2" xfId="366" xr:uid="{00000000-0005-0000-0000-000064160000}"/>
    <cellStyle name="Normal 64 2 2" xfId="5864" xr:uid="{00000000-0005-0000-0000-000065160000}"/>
    <cellStyle name="Normal 64 2 3" xfId="5865" xr:uid="{00000000-0005-0000-0000-000066160000}"/>
    <cellStyle name="Normal 64 2 4" xfId="5866" xr:uid="{00000000-0005-0000-0000-000067160000}"/>
    <cellStyle name="Normal 64 2 5" xfId="5867" xr:uid="{00000000-0005-0000-0000-000068160000}"/>
    <cellStyle name="Normal 64 2 6" xfId="5868" xr:uid="{00000000-0005-0000-0000-000069160000}"/>
    <cellStyle name="Normal 64 2 7" xfId="5869" xr:uid="{00000000-0005-0000-0000-00006A160000}"/>
    <cellStyle name="Normal 64 3" xfId="5870" xr:uid="{00000000-0005-0000-0000-00006B160000}"/>
    <cellStyle name="Normal 64 4" xfId="5871" xr:uid="{00000000-0005-0000-0000-00006C160000}"/>
    <cellStyle name="Normal 64 5" xfId="5872" xr:uid="{00000000-0005-0000-0000-00006D160000}"/>
    <cellStyle name="Normal 64 6" xfId="5873" xr:uid="{00000000-0005-0000-0000-00006E160000}"/>
    <cellStyle name="Normal 64 7" xfId="5874" xr:uid="{00000000-0005-0000-0000-00006F160000}"/>
    <cellStyle name="Normal 64 8" xfId="5875" xr:uid="{00000000-0005-0000-0000-000070160000}"/>
    <cellStyle name="Normal 64 9" xfId="6929" xr:uid="{00000000-0005-0000-0000-0000141B0000}"/>
    <cellStyle name="Normal 65" xfId="518" xr:uid="{00000000-0005-0000-0000-000071160000}"/>
    <cellStyle name="Normal 65 2" xfId="5876" xr:uid="{00000000-0005-0000-0000-000072160000}"/>
    <cellStyle name="Normal 65 2 2" xfId="5877" xr:uid="{00000000-0005-0000-0000-000073160000}"/>
    <cellStyle name="Normal 65 2 3" xfId="5878" xr:uid="{00000000-0005-0000-0000-000074160000}"/>
    <cellStyle name="Normal 65 2 4" xfId="5879" xr:uid="{00000000-0005-0000-0000-000075160000}"/>
    <cellStyle name="Normal 65 2 5" xfId="5880" xr:uid="{00000000-0005-0000-0000-000076160000}"/>
    <cellStyle name="Normal 65 2 6" xfId="5881" xr:uid="{00000000-0005-0000-0000-000077160000}"/>
    <cellStyle name="Normal 65 3" xfId="5882" xr:uid="{00000000-0005-0000-0000-000078160000}"/>
    <cellStyle name="Normal 65 4" xfId="5883" xr:uid="{00000000-0005-0000-0000-000079160000}"/>
    <cellStyle name="Normal 65 5" xfId="5884" xr:uid="{00000000-0005-0000-0000-00007A160000}"/>
    <cellStyle name="Normal 65 6" xfId="5885" xr:uid="{00000000-0005-0000-0000-00007B160000}"/>
    <cellStyle name="Normal 65 7" xfId="5886" xr:uid="{00000000-0005-0000-0000-00007C160000}"/>
    <cellStyle name="Normal 66" xfId="519" xr:uid="{00000000-0005-0000-0000-00007D160000}"/>
    <cellStyle name="Normal 66 2" xfId="5887" xr:uid="{00000000-0005-0000-0000-00007E160000}"/>
    <cellStyle name="Normal 66 2 2" xfId="5888" xr:uid="{00000000-0005-0000-0000-00007F160000}"/>
    <cellStyle name="Normal 66 2 3" xfId="5889" xr:uid="{00000000-0005-0000-0000-000080160000}"/>
    <cellStyle name="Normal 66 2 4" xfId="5890" xr:uid="{00000000-0005-0000-0000-000081160000}"/>
    <cellStyle name="Normal 66 2 5" xfId="5891" xr:uid="{00000000-0005-0000-0000-000082160000}"/>
    <cellStyle name="Normal 66 2 6" xfId="5892" xr:uid="{00000000-0005-0000-0000-000083160000}"/>
    <cellStyle name="Normal 66 3" xfId="5893" xr:uid="{00000000-0005-0000-0000-000084160000}"/>
    <cellStyle name="Normal 66 4" xfId="5894" xr:uid="{00000000-0005-0000-0000-000085160000}"/>
    <cellStyle name="Normal 66 5" xfId="5895" xr:uid="{00000000-0005-0000-0000-000086160000}"/>
    <cellStyle name="Normal 66 6" xfId="5896" xr:uid="{00000000-0005-0000-0000-000087160000}"/>
    <cellStyle name="Normal 66 7" xfId="5897" xr:uid="{00000000-0005-0000-0000-000088160000}"/>
    <cellStyle name="Normal 66 8" xfId="5898" xr:uid="{00000000-0005-0000-0000-000089160000}"/>
    <cellStyle name="Normal 67" xfId="520" xr:uid="{00000000-0005-0000-0000-00008A160000}"/>
    <cellStyle name="Normal 67 2" xfId="5899" xr:uid="{00000000-0005-0000-0000-00008B160000}"/>
    <cellStyle name="Normal 67 2 2" xfId="5900" xr:uid="{00000000-0005-0000-0000-00008C160000}"/>
    <cellStyle name="Normal 67 2 3" xfId="5901" xr:uid="{00000000-0005-0000-0000-00008D160000}"/>
    <cellStyle name="Normal 67 2 4" xfId="5902" xr:uid="{00000000-0005-0000-0000-00008E160000}"/>
    <cellStyle name="Normal 67 2 5" xfId="5903" xr:uid="{00000000-0005-0000-0000-00008F160000}"/>
    <cellStyle name="Normal 67 2 6" xfId="5904" xr:uid="{00000000-0005-0000-0000-000090160000}"/>
    <cellStyle name="Normal 67 3" xfId="5905" xr:uid="{00000000-0005-0000-0000-000091160000}"/>
    <cellStyle name="Normal 67 4" xfId="5906" xr:uid="{00000000-0005-0000-0000-000092160000}"/>
    <cellStyle name="Normal 67 5" xfId="5907" xr:uid="{00000000-0005-0000-0000-000093160000}"/>
    <cellStyle name="Normal 67 6" xfId="5908" xr:uid="{00000000-0005-0000-0000-000094160000}"/>
    <cellStyle name="Normal 67 7" xfId="5909" xr:uid="{00000000-0005-0000-0000-000095160000}"/>
    <cellStyle name="Normal 67 8" xfId="5910" xr:uid="{00000000-0005-0000-0000-000096160000}"/>
    <cellStyle name="Normal 68" xfId="521" xr:uid="{00000000-0005-0000-0000-000097160000}"/>
    <cellStyle name="Normal 68 2" xfId="5911" xr:uid="{00000000-0005-0000-0000-000098160000}"/>
    <cellStyle name="Normal 68 2 2" xfId="5912" xr:uid="{00000000-0005-0000-0000-000099160000}"/>
    <cellStyle name="Normal 68 2 3" xfId="5913" xr:uid="{00000000-0005-0000-0000-00009A160000}"/>
    <cellStyle name="Normal 68 2 4" xfId="5914" xr:uid="{00000000-0005-0000-0000-00009B160000}"/>
    <cellStyle name="Normal 68 2 5" xfId="5915" xr:uid="{00000000-0005-0000-0000-00009C160000}"/>
    <cellStyle name="Normal 68 2 6" xfId="5916" xr:uid="{00000000-0005-0000-0000-00009D160000}"/>
    <cellStyle name="Normal 68 3" xfId="5917" xr:uid="{00000000-0005-0000-0000-00009E160000}"/>
    <cellStyle name="Normal 68 4" xfId="5918" xr:uid="{00000000-0005-0000-0000-00009F160000}"/>
    <cellStyle name="Normal 68 5" xfId="5919" xr:uid="{00000000-0005-0000-0000-0000A0160000}"/>
    <cellStyle name="Normal 68 6" xfId="5920" xr:uid="{00000000-0005-0000-0000-0000A1160000}"/>
    <cellStyle name="Normal 68 7" xfId="5921" xr:uid="{00000000-0005-0000-0000-0000A2160000}"/>
    <cellStyle name="Normal 68 8" xfId="5922" xr:uid="{00000000-0005-0000-0000-0000A3160000}"/>
    <cellStyle name="Normal 69" xfId="522" xr:uid="{00000000-0005-0000-0000-0000A4160000}"/>
    <cellStyle name="Normal 69 2" xfId="5923" xr:uid="{00000000-0005-0000-0000-0000A5160000}"/>
    <cellStyle name="Normal 69 2 2" xfId="5924" xr:uid="{00000000-0005-0000-0000-0000A6160000}"/>
    <cellStyle name="Normal 69 2 3" xfId="5925" xr:uid="{00000000-0005-0000-0000-0000A7160000}"/>
    <cellStyle name="Normal 69 2 4" xfId="5926" xr:uid="{00000000-0005-0000-0000-0000A8160000}"/>
    <cellStyle name="Normal 69 2 5" xfId="5927" xr:uid="{00000000-0005-0000-0000-0000A9160000}"/>
    <cellStyle name="Normal 69 2 6" xfId="5928" xr:uid="{00000000-0005-0000-0000-0000AA160000}"/>
    <cellStyle name="Normal 69 3" xfId="5929" xr:uid="{00000000-0005-0000-0000-0000AB160000}"/>
    <cellStyle name="Normal 69 4" xfId="5930" xr:uid="{00000000-0005-0000-0000-0000AC160000}"/>
    <cellStyle name="Normal 69 5" xfId="5931" xr:uid="{00000000-0005-0000-0000-0000AD160000}"/>
    <cellStyle name="Normal 69 6" xfId="5932" xr:uid="{00000000-0005-0000-0000-0000AE160000}"/>
    <cellStyle name="Normal 69 7" xfId="5933" xr:uid="{00000000-0005-0000-0000-0000AF160000}"/>
    <cellStyle name="Normal 69 8" xfId="5934" xr:uid="{00000000-0005-0000-0000-0000B0160000}"/>
    <cellStyle name="Normal 7" xfId="367" xr:uid="{00000000-0005-0000-0000-0000B1160000}"/>
    <cellStyle name="Normal 7 2" xfId="368" xr:uid="{00000000-0005-0000-0000-0000B2160000}"/>
    <cellStyle name="Normal 7 2 10" xfId="5935" xr:uid="{00000000-0005-0000-0000-0000B3160000}"/>
    <cellStyle name="Normal 7 2 11" xfId="6930" xr:uid="{00000000-0005-0000-0000-0000151B0000}"/>
    <cellStyle name="Normal 7 2 2" xfId="5936" xr:uid="{00000000-0005-0000-0000-0000B4160000}"/>
    <cellStyle name="Normal 7 2 2 2" xfId="5937" xr:uid="{00000000-0005-0000-0000-0000B5160000}"/>
    <cellStyle name="Normal 7 2 2 2 2" xfId="5938" xr:uid="{00000000-0005-0000-0000-0000B6160000}"/>
    <cellStyle name="Normal 7 2 2 2 2 2" xfId="5939" xr:uid="{00000000-0005-0000-0000-0000B7160000}"/>
    <cellStyle name="Normal 7 2 2 2 2 3" xfId="5940" xr:uid="{00000000-0005-0000-0000-0000B8160000}"/>
    <cellStyle name="Normal 7 2 2 2 2 4" xfId="5941" xr:uid="{00000000-0005-0000-0000-0000B9160000}"/>
    <cellStyle name="Normal 7 2 2 2 2 5" xfId="5942" xr:uid="{00000000-0005-0000-0000-0000BA160000}"/>
    <cellStyle name="Normal 7 2 2 2 2 6" xfId="5943" xr:uid="{00000000-0005-0000-0000-0000BB160000}"/>
    <cellStyle name="Normal 7 2 2 2 3" xfId="5944" xr:uid="{00000000-0005-0000-0000-0000BC160000}"/>
    <cellStyle name="Normal 7 2 2 2 4" xfId="5945" xr:uid="{00000000-0005-0000-0000-0000BD160000}"/>
    <cellStyle name="Normal 7 2 2 2 5" xfId="5946" xr:uid="{00000000-0005-0000-0000-0000BE160000}"/>
    <cellStyle name="Normal 7 2 2 2 6" xfId="5947" xr:uid="{00000000-0005-0000-0000-0000BF160000}"/>
    <cellStyle name="Normal 7 2 2 2 7" xfId="5948" xr:uid="{00000000-0005-0000-0000-0000C0160000}"/>
    <cellStyle name="Normal 7 2 2 3" xfId="5949" xr:uid="{00000000-0005-0000-0000-0000C1160000}"/>
    <cellStyle name="Normal 7 2 2 3 2" xfId="5950" xr:uid="{00000000-0005-0000-0000-0000C2160000}"/>
    <cellStyle name="Normal 7 2 2 3 3" xfId="5951" xr:uid="{00000000-0005-0000-0000-0000C3160000}"/>
    <cellStyle name="Normal 7 2 2 3 4" xfId="5952" xr:uid="{00000000-0005-0000-0000-0000C4160000}"/>
    <cellStyle name="Normal 7 2 2 3 5" xfId="5953" xr:uid="{00000000-0005-0000-0000-0000C5160000}"/>
    <cellStyle name="Normal 7 2 2 3 6" xfId="5954" xr:uid="{00000000-0005-0000-0000-0000C6160000}"/>
    <cellStyle name="Normal 7 2 2 4" xfId="5955" xr:uid="{00000000-0005-0000-0000-0000C7160000}"/>
    <cellStyle name="Normal 7 2 2 5" xfId="5956" xr:uid="{00000000-0005-0000-0000-0000C8160000}"/>
    <cellStyle name="Normal 7 2 2 6" xfId="5957" xr:uid="{00000000-0005-0000-0000-0000C9160000}"/>
    <cellStyle name="Normal 7 2 2 7" xfId="5958" xr:uid="{00000000-0005-0000-0000-0000CA160000}"/>
    <cellStyle name="Normal 7 2 2 8" xfId="5959" xr:uid="{00000000-0005-0000-0000-0000CB160000}"/>
    <cellStyle name="Normal 7 2 3" xfId="5960" xr:uid="{00000000-0005-0000-0000-0000CC160000}"/>
    <cellStyle name="Normal 7 2 3 2" xfId="5961" xr:uid="{00000000-0005-0000-0000-0000CD160000}"/>
    <cellStyle name="Normal 7 2 3 2 2" xfId="5962" xr:uid="{00000000-0005-0000-0000-0000CE160000}"/>
    <cellStyle name="Normal 7 2 3 2 3" xfId="5963" xr:uid="{00000000-0005-0000-0000-0000CF160000}"/>
    <cellStyle name="Normal 7 2 3 2 4" xfId="5964" xr:uid="{00000000-0005-0000-0000-0000D0160000}"/>
    <cellStyle name="Normal 7 2 3 2 5" xfId="5965" xr:uid="{00000000-0005-0000-0000-0000D1160000}"/>
    <cellStyle name="Normal 7 2 3 2 6" xfId="5966" xr:uid="{00000000-0005-0000-0000-0000D2160000}"/>
    <cellStyle name="Normal 7 2 3 3" xfId="5967" xr:uid="{00000000-0005-0000-0000-0000D3160000}"/>
    <cellStyle name="Normal 7 2 3 4" xfId="5968" xr:uid="{00000000-0005-0000-0000-0000D4160000}"/>
    <cellStyle name="Normal 7 2 3 5" xfId="5969" xr:uid="{00000000-0005-0000-0000-0000D5160000}"/>
    <cellStyle name="Normal 7 2 3 6" xfId="5970" xr:uid="{00000000-0005-0000-0000-0000D6160000}"/>
    <cellStyle name="Normal 7 2 3 7" xfId="5971" xr:uid="{00000000-0005-0000-0000-0000D7160000}"/>
    <cellStyle name="Normal 7 2 4" xfId="5972" xr:uid="{00000000-0005-0000-0000-0000D8160000}"/>
    <cellStyle name="Normal 7 2 4 2" xfId="5973" xr:uid="{00000000-0005-0000-0000-0000D9160000}"/>
    <cellStyle name="Normal 7 2 4 3" xfId="5974" xr:uid="{00000000-0005-0000-0000-0000DA160000}"/>
    <cellStyle name="Normal 7 2 4 4" xfId="5975" xr:uid="{00000000-0005-0000-0000-0000DB160000}"/>
    <cellStyle name="Normal 7 2 4 5" xfId="5976" xr:uid="{00000000-0005-0000-0000-0000DC160000}"/>
    <cellStyle name="Normal 7 2 4 6" xfId="5977" xr:uid="{00000000-0005-0000-0000-0000DD160000}"/>
    <cellStyle name="Normal 7 2 5" xfId="5978" xr:uid="{00000000-0005-0000-0000-0000DE160000}"/>
    <cellStyle name="Normal 7 2 6" xfId="5979" xr:uid="{00000000-0005-0000-0000-0000DF160000}"/>
    <cellStyle name="Normal 7 2 7" xfId="5980" xr:uid="{00000000-0005-0000-0000-0000E0160000}"/>
    <cellStyle name="Normal 7 2 8" xfId="5981" xr:uid="{00000000-0005-0000-0000-0000E1160000}"/>
    <cellStyle name="Normal 7 2 9" xfId="5982" xr:uid="{00000000-0005-0000-0000-0000E2160000}"/>
    <cellStyle name="Normal 7 3" xfId="369" xr:uid="{00000000-0005-0000-0000-0000E3160000}"/>
    <cellStyle name="Normal 7 3 2" xfId="5983" xr:uid="{00000000-0005-0000-0000-0000E4160000}"/>
    <cellStyle name="Normal 7 3 2 2" xfId="5984" xr:uid="{00000000-0005-0000-0000-0000E5160000}"/>
    <cellStyle name="Normal 7 3 2 2 2" xfId="5985" xr:uid="{00000000-0005-0000-0000-0000E6160000}"/>
    <cellStyle name="Normal 7 3 2 2 2 2" xfId="5986" xr:uid="{00000000-0005-0000-0000-0000E7160000}"/>
    <cellStyle name="Normal 7 3 2 2 2 3" xfId="5987" xr:uid="{00000000-0005-0000-0000-0000E8160000}"/>
    <cellStyle name="Normal 7 3 2 2 2 4" xfId="5988" xr:uid="{00000000-0005-0000-0000-0000E9160000}"/>
    <cellStyle name="Normal 7 3 2 2 2 5" xfId="5989" xr:uid="{00000000-0005-0000-0000-0000EA160000}"/>
    <cellStyle name="Normal 7 3 2 2 2 6" xfId="5990" xr:uid="{00000000-0005-0000-0000-0000EB160000}"/>
    <cellStyle name="Normal 7 3 2 2 3" xfId="5991" xr:uid="{00000000-0005-0000-0000-0000EC160000}"/>
    <cellStyle name="Normal 7 3 2 2 4" xfId="5992" xr:uid="{00000000-0005-0000-0000-0000ED160000}"/>
    <cellStyle name="Normal 7 3 2 2 5" xfId="5993" xr:uid="{00000000-0005-0000-0000-0000EE160000}"/>
    <cellStyle name="Normal 7 3 2 2 6" xfId="5994" xr:uid="{00000000-0005-0000-0000-0000EF160000}"/>
    <cellStyle name="Normal 7 3 2 2 7" xfId="5995" xr:uid="{00000000-0005-0000-0000-0000F0160000}"/>
    <cellStyle name="Normal 7 3 2 3" xfId="5996" xr:uid="{00000000-0005-0000-0000-0000F1160000}"/>
    <cellStyle name="Normal 7 3 2 3 2" xfId="5997" xr:uid="{00000000-0005-0000-0000-0000F2160000}"/>
    <cellStyle name="Normal 7 3 2 3 3" xfId="5998" xr:uid="{00000000-0005-0000-0000-0000F3160000}"/>
    <cellStyle name="Normal 7 3 2 3 4" xfId="5999" xr:uid="{00000000-0005-0000-0000-0000F4160000}"/>
    <cellStyle name="Normal 7 3 2 3 5" xfId="6000" xr:uid="{00000000-0005-0000-0000-0000F5160000}"/>
    <cellStyle name="Normal 7 3 2 3 6" xfId="6001" xr:uid="{00000000-0005-0000-0000-0000F6160000}"/>
    <cellStyle name="Normal 7 3 2 4" xfId="6002" xr:uid="{00000000-0005-0000-0000-0000F7160000}"/>
    <cellStyle name="Normal 7 3 2 5" xfId="6003" xr:uid="{00000000-0005-0000-0000-0000F8160000}"/>
    <cellStyle name="Normal 7 3 2 6" xfId="6004" xr:uid="{00000000-0005-0000-0000-0000F9160000}"/>
    <cellStyle name="Normal 7 3 2 7" xfId="6005" xr:uid="{00000000-0005-0000-0000-0000FA160000}"/>
    <cellStyle name="Normal 7 3 2 8" xfId="6006" xr:uid="{00000000-0005-0000-0000-0000FB160000}"/>
    <cellStyle name="Normal 7 3 3" xfId="6007" xr:uid="{00000000-0005-0000-0000-0000FC160000}"/>
    <cellStyle name="Normal 7 3 3 2" xfId="6008" xr:uid="{00000000-0005-0000-0000-0000FD160000}"/>
    <cellStyle name="Normal 7 3 3 2 2" xfId="6009" xr:uid="{00000000-0005-0000-0000-0000FE160000}"/>
    <cellStyle name="Normal 7 3 3 2 3" xfId="6010" xr:uid="{00000000-0005-0000-0000-0000FF160000}"/>
    <cellStyle name="Normal 7 3 3 2 4" xfId="6011" xr:uid="{00000000-0005-0000-0000-000000170000}"/>
    <cellStyle name="Normal 7 3 3 2 5" xfId="6012" xr:uid="{00000000-0005-0000-0000-000001170000}"/>
    <cellStyle name="Normal 7 3 3 2 6" xfId="6013" xr:uid="{00000000-0005-0000-0000-000002170000}"/>
    <cellStyle name="Normal 7 3 3 3" xfId="6014" xr:uid="{00000000-0005-0000-0000-000003170000}"/>
    <cellStyle name="Normal 7 3 3 4" xfId="6015" xr:uid="{00000000-0005-0000-0000-000004170000}"/>
    <cellStyle name="Normal 7 3 3 5" xfId="6016" xr:uid="{00000000-0005-0000-0000-000005170000}"/>
    <cellStyle name="Normal 7 3 3 6" xfId="6017" xr:uid="{00000000-0005-0000-0000-000006170000}"/>
    <cellStyle name="Normal 7 3 3 7" xfId="6018" xr:uid="{00000000-0005-0000-0000-000007170000}"/>
    <cellStyle name="Normal 7 3 4" xfId="6019" xr:uid="{00000000-0005-0000-0000-000008170000}"/>
    <cellStyle name="Normal 7 3 4 2" xfId="6020" xr:uid="{00000000-0005-0000-0000-000009170000}"/>
    <cellStyle name="Normal 7 3 4 3" xfId="6021" xr:uid="{00000000-0005-0000-0000-00000A170000}"/>
    <cellStyle name="Normal 7 3 4 4" xfId="6022" xr:uid="{00000000-0005-0000-0000-00000B170000}"/>
    <cellStyle name="Normal 7 3 4 5" xfId="6023" xr:uid="{00000000-0005-0000-0000-00000C170000}"/>
    <cellStyle name="Normal 7 3 4 6" xfId="6024" xr:uid="{00000000-0005-0000-0000-00000D170000}"/>
    <cellStyle name="Normal 7 3 5" xfId="6025" xr:uid="{00000000-0005-0000-0000-00000E170000}"/>
    <cellStyle name="Normal 7 3 6" xfId="6026" xr:uid="{00000000-0005-0000-0000-00000F170000}"/>
    <cellStyle name="Normal 7 3 7" xfId="6027" xr:uid="{00000000-0005-0000-0000-000010170000}"/>
    <cellStyle name="Normal 7 3 8" xfId="6028" xr:uid="{00000000-0005-0000-0000-000011170000}"/>
    <cellStyle name="Normal 7 3 9" xfId="6029" xr:uid="{00000000-0005-0000-0000-000012170000}"/>
    <cellStyle name="Normal 7 4" xfId="370" xr:uid="{00000000-0005-0000-0000-000013170000}"/>
    <cellStyle name="Normal 7 4 2" xfId="6030" xr:uid="{00000000-0005-0000-0000-000014170000}"/>
    <cellStyle name="Normal 7 4 2 2" xfId="6031" xr:uid="{00000000-0005-0000-0000-000015170000}"/>
    <cellStyle name="Normal 7 4 2 2 2" xfId="6032" xr:uid="{00000000-0005-0000-0000-000016170000}"/>
    <cellStyle name="Normal 7 4 2 2 2 2" xfId="6033" xr:uid="{00000000-0005-0000-0000-000017170000}"/>
    <cellStyle name="Normal 7 4 2 2 2 3" xfId="6034" xr:uid="{00000000-0005-0000-0000-000018170000}"/>
    <cellStyle name="Normal 7 4 2 2 2 4" xfId="6035" xr:uid="{00000000-0005-0000-0000-000019170000}"/>
    <cellStyle name="Normal 7 4 2 2 2 5" xfId="6036" xr:uid="{00000000-0005-0000-0000-00001A170000}"/>
    <cellStyle name="Normal 7 4 2 2 2 6" xfId="6037" xr:uid="{00000000-0005-0000-0000-00001B170000}"/>
    <cellStyle name="Normal 7 4 2 2 3" xfId="6038" xr:uid="{00000000-0005-0000-0000-00001C170000}"/>
    <cellStyle name="Normal 7 4 2 2 4" xfId="6039" xr:uid="{00000000-0005-0000-0000-00001D170000}"/>
    <cellStyle name="Normal 7 4 2 2 5" xfId="6040" xr:uid="{00000000-0005-0000-0000-00001E170000}"/>
    <cellStyle name="Normal 7 4 2 2 6" xfId="6041" xr:uid="{00000000-0005-0000-0000-00001F170000}"/>
    <cellStyle name="Normal 7 4 2 2 7" xfId="6042" xr:uid="{00000000-0005-0000-0000-000020170000}"/>
    <cellStyle name="Normal 7 4 2 3" xfId="6043" xr:uid="{00000000-0005-0000-0000-000021170000}"/>
    <cellStyle name="Normal 7 4 2 3 2" xfId="6044" xr:uid="{00000000-0005-0000-0000-000022170000}"/>
    <cellStyle name="Normal 7 4 2 3 3" xfId="6045" xr:uid="{00000000-0005-0000-0000-000023170000}"/>
    <cellStyle name="Normal 7 4 2 3 4" xfId="6046" xr:uid="{00000000-0005-0000-0000-000024170000}"/>
    <cellStyle name="Normal 7 4 2 3 5" xfId="6047" xr:uid="{00000000-0005-0000-0000-000025170000}"/>
    <cellStyle name="Normal 7 4 2 3 6" xfId="6048" xr:uid="{00000000-0005-0000-0000-000026170000}"/>
    <cellStyle name="Normal 7 4 2 4" xfId="6049" xr:uid="{00000000-0005-0000-0000-000027170000}"/>
    <cellStyle name="Normal 7 4 2 5" xfId="6050" xr:uid="{00000000-0005-0000-0000-000028170000}"/>
    <cellStyle name="Normal 7 4 2 6" xfId="6051" xr:uid="{00000000-0005-0000-0000-000029170000}"/>
    <cellStyle name="Normal 7 4 2 7" xfId="6052" xr:uid="{00000000-0005-0000-0000-00002A170000}"/>
    <cellStyle name="Normal 7 4 2 8" xfId="6053" xr:uid="{00000000-0005-0000-0000-00002B170000}"/>
    <cellStyle name="Normal 7 4 3" xfId="6054" xr:uid="{00000000-0005-0000-0000-00002C170000}"/>
    <cellStyle name="Normal 7 4 3 2" xfId="6055" xr:uid="{00000000-0005-0000-0000-00002D170000}"/>
    <cellStyle name="Normal 7 4 3 2 2" xfId="6056" xr:uid="{00000000-0005-0000-0000-00002E170000}"/>
    <cellStyle name="Normal 7 4 3 2 3" xfId="6057" xr:uid="{00000000-0005-0000-0000-00002F170000}"/>
    <cellStyle name="Normal 7 4 3 2 4" xfId="6058" xr:uid="{00000000-0005-0000-0000-000030170000}"/>
    <cellStyle name="Normal 7 4 3 2 5" xfId="6059" xr:uid="{00000000-0005-0000-0000-000031170000}"/>
    <cellStyle name="Normal 7 4 3 2 6" xfId="6060" xr:uid="{00000000-0005-0000-0000-000032170000}"/>
    <cellStyle name="Normal 7 4 3 3" xfId="6061" xr:uid="{00000000-0005-0000-0000-000033170000}"/>
    <cellStyle name="Normal 7 4 3 4" xfId="6062" xr:uid="{00000000-0005-0000-0000-000034170000}"/>
    <cellStyle name="Normal 7 4 3 5" xfId="6063" xr:uid="{00000000-0005-0000-0000-000035170000}"/>
    <cellStyle name="Normal 7 4 3 6" xfId="6064" xr:uid="{00000000-0005-0000-0000-000036170000}"/>
    <cellStyle name="Normal 7 4 3 7" xfId="6065" xr:uid="{00000000-0005-0000-0000-000037170000}"/>
    <cellStyle name="Normal 7 4 4" xfId="6066" xr:uid="{00000000-0005-0000-0000-000038170000}"/>
    <cellStyle name="Normal 7 4 4 2" xfId="6067" xr:uid="{00000000-0005-0000-0000-000039170000}"/>
    <cellStyle name="Normal 7 4 4 3" xfId="6068" xr:uid="{00000000-0005-0000-0000-00003A170000}"/>
    <cellStyle name="Normal 7 4 4 4" xfId="6069" xr:uid="{00000000-0005-0000-0000-00003B170000}"/>
    <cellStyle name="Normal 7 4 4 5" xfId="6070" xr:uid="{00000000-0005-0000-0000-00003C170000}"/>
    <cellStyle name="Normal 7 4 4 6" xfId="6071" xr:uid="{00000000-0005-0000-0000-00003D170000}"/>
    <cellStyle name="Normal 7 4 5" xfId="6072" xr:uid="{00000000-0005-0000-0000-00003E170000}"/>
    <cellStyle name="Normal 7 4 6" xfId="6073" xr:uid="{00000000-0005-0000-0000-00003F170000}"/>
    <cellStyle name="Normal 7 4 7" xfId="6074" xr:uid="{00000000-0005-0000-0000-000040170000}"/>
    <cellStyle name="Normal 7 4 8" xfId="6075" xr:uid="{00000000-0005-0000-0000-000041170000}"/>
    <cellStyle name="Normal 7 4 9" xfId="6076" xr:uid="{00000000-0005-0000-0000-000042170000}"/>
    <cellStyle name="Normal 7 5" xfId="371" xr:uid="{00000000-0005-0000-0000-000043170000}"/>
    <cellStyle name="Normal 7 5 2" xfId="6077" xr:uid="{00000000-0005-0000-0000-000044170000}"/>
    <cellStyle name="Normal 7 6" xfId="548" xr:uid="{00000000-0005-0000-0000-000045170000}"/>
    <cellStyle name="Normal 7 6 2" xfId="6078" xr:uid="{00000000-0005-0000-0000-000046170000}"/>
    <cellStyle name="Normal 7 7" xfId="6079" xr:uid="{00000000-0005-0000-0000-000047170000}"/>
    <cellStyle name="Normal 7 8" xfId="6080" xr:uid="{00000000-0005-0000-0000-000048170000}"/>
    <cellStyle name="Normal 7 9" xfId="6081" xr:uid="{00000000-0005-0000-0000-000049170000}"/>
    <cellStyle name="Normal 70" xfId="523" xr:uid="{00000000-0005-0000-0000-00004A170000}"/>
    <cellStyle name="Normal 70 2" xfId="6082" xr:uid="{00000000-0005-0000-0000-00004B170000}"/>
    <cellStyle name="Normal 70 2 2" xfId="6083" xr:uid="{00000000-0005-0000-0000-00004C170000}"/>
    <cellStyle name="Normal 70 2 3" xfId="6084" xr:uid="{00000000-0005-0000-0000-00004D170000}"/>
    <cellStyle name="Normal 70 2 4" xfId="6085" xr:uid="{00000000-0005-0000-0000-00004E170000}"/>
    <cellStyle name="Normal 70 2 5" xfId="6086" xr:uid="{00000000-0005-0000-0000-00004F170000}"/>
    <cellStyle name="Normal 70 2 6" xfId="6087" xr:uid="{00000000-0005-0000-0000-000050170000}"/>
    <cellStyle name="Normal 70 3" xfId="6088" xr:uid="{00000000-0005-0000-0000-000051170000}"/>
    <cellStyle name="Normal 70 4" xfId="6089" xr:uid="{00000000-0005-0000-0000-000052170000}"/>
    <cellStyle name="Normal 70 5" xfId="6090" xr:uid="{00000000-0005-0000-0000-000053170000}"/>
    <cellStyle name="Normal 70 6" xfId="6091" xr:uid="{00000000-0005-0000-0000-000054170000}"/>
    <cellStyle name="Normal 70 7" xfId="6092" xr:uid="{00000000-0005-0000-0000-000055170000}"/>
    <cellStyle name="Normal 70 8" xfId="6093" xr:uid="{00000000-0005-0000-0000-000056170000}"/>
    <cellStyle name="Normal 71" xfId="524" xr:uid="{00000000-0005-0000-0000-000057170000}"/>
    <cellStyle name="Normal 71 2" xfId="6094" xr:uid="{00000000-0005-0000-0000-000058170000}"/>
    <cellStyle name="Normal 71 2 2" xfId="6095" xr:uid="{00000000-0005-0000-0000-000059170000}"/>
    <cellStyle name="Normal 71 2 3" xfId="6096" xr:uid="{00000000-0005-0000-0000-00005A170000}"/>
    <cellStyle name="Normal 71 2 4" xfId="6097" xr:uid="{00000000-0005-0000-0000-00005B170000}"/>
    <cellStyle name="Normal 71 2 5" xfId="6098" xr:uid="{00000000-0005-0000-0000-00005C170000}"/>
    <cellStyle name="Normal 71 2 6" xfId="6099" xr:uid="{00000000-0005-0000-0000-00005D170000}"/>
    <cellStyle name="Normal 71 3" xfId="6100" xr:uid="{00000000-0005-0000-0000-00005E170000}"/>
    <cellStyle name="Normal 71 4" xfId="6101" xr:uid="{00000000-0005-0000-0000-00005F170000}"/>
    <cellStyle name="Normal 71 5" xfId="6102" xr:uid="{00000000-0005-0000-0000-000060170000}"/>
    <cellStyle name="Normal 71 6" xfId="6103" xr:uid="{00000000-0005-0000-0000-000061170000}"/>
    <cellStyle name="Normal 71 7" xfId="6104" xr:uid="{00000000-0005-0000-0000-000062170000}"/>
    <cellStyle name="Normal 71 8" xfId="6105" xr:uid="{00000000-0005-0000-0000-000063170000}"/>
    <cellStyle name="Normal 72" xfId="6106" xr:uid="{00000000-0005-0000-0000-000064170000}"/>
    <cellStyle name="Normal 72 2" xfId="6107" xr:uid="{00000000-0005-0000-0000-000065170000}"/>
    <cellStyle name="Normal 72 2 2" xfId="6108" xr:uid="{00000000-0005-0000-0000-000066170000}"/>
    <cellStyle name="Normal 72 2 3" xfId="6109" xr:uid="{00000000-0005-0000-0000-000067170000}"/>
    <cellStyle name="Normal 72 2 4" xfId="6110" xr:uid="{00000000-0005-0000-0000-000068170000}"/>
    <cellStyle name="Normal 72 2 5" xfId="6111" xr:uid="{00000000-0005-0000-0000-000069170000}"/>
    <cellStyle name="Normal 72 2 6" xfId="6112" xr:uid="{00000000-0005-0000-0000-00006A170000}"/>
    <cellStyle name="Normal 72 3" xfId="6113" xr:uid="{00000000-0005-0000-0000-00006B170000}"/>
    <cellStyle name="Normal 72 4" xfId="6114" xr:uid="{00000000-0005-0000-0000-00006C170000}"/>
    <cellStyle name="Normal 72 5" xfId="6115" xr:uid="{00000000-0005-0000-0000-00006D170000}"/>
    <cellStyle name="Normal 72 6" xfId="6116" xr:uid="{00000000-0005-0000-0000-00006E170000}"/>
    <cellStyle name="Normal 72 7" xfId="6117" xr:uid="{00000000-0005-0000-0000-00006F170000}"/>
    <cellStyle name="Normal 73" xfId="6118" xr:uid="{00000000-0005-0000-0000-000070170000}"/>
    <cellStyle name="Normal 73 2" xfId="6119" xr:uid="{00000000-0005-0000-0000-000071170000}"/>
    <cellStyle name="Normal 73 2 2" xfId="6120" xr:uid="{00000000-0005-0000-0000-000072170000}"/>
    <cellStyle name="Normal 73 2 3" xfId="6121" xr:uid="{00000000-0005-0000-0000-000073170000}"/>
    <cellStyle name="Normal 73 2 4" xfId="6122" xr:uid="{00000000-0005-0000-0000-000074170000}"/>
    <cellStyle name="Normal 73 2 5" xfId="6123" xr:uid="{00000000-0005-0000-0000-000075170000}"/>
    <cellStyle name="Normal 73 2 6" xfId="6124" xr:uid="{00000000-0005-0000-0000-000076170000}"/>
    <cellStyle name="Normal 73 3" xfId="6125" xr:uid="{00000000-0005-0000-0000-000077170000}"/>
    <cellStyle name="Normal 73 4" xfId="6126" xr:uid="{00000000-0005-0000-0000-000078170000}"/>
    <cellStyle name="Normal 73 5" xfId="6127" xr:uid="{00000000-0005-0000-0000-000079170000}"/>
    <cellStyle name="Normal 73 6" xfId="6128" xr:uid="{00000000-0005-0000-0000-00007A170000}"/>
    <cellStyle name="Normal 73 7" xfId="6129" xr:uid="{00000000-0005-0000-0000-00007B170000}"/>
    <cellStyle name="Normal 74" xfId="6130" xr:uid="{00000000-0005-0000-0000-00007C170000}"/>
    <cellStyle name="Normal 74 2" xfId="6131" xr:uid="{00000000-0005-0000-0000-00007D170000}"/>
    <cellStyle name="Normal 74 2 2" xfId="6132" xr:uid="{00000000-0005-0000-0000-00007E170000}"/>
    <cellStyle name="Normal 74 2 3" xfId="6133" xr:uid="{00000000-0005-0000-0000-00007F170000}"/>
    <cellStyle name="Normal 74 2 4" xfId="6134" xr:uid="{00000000-0005-0000-0000-000080170000}"/>
    <cellStyle name="Normal 74 2 5" xfId="6135" xr:uid="{00000000-0005-0000-0000-000081170000}"/>
    <cellStyle name="Normal 74 2 6" xfId="6136" xr:uid="{00000000-0005-0000-0000-000082170000}"/>
    <cellStyle name="Normal 74 3" xfId="6137" xr:uid="{00000000-0005-0000-0000-000083170000}"/>
    <cellStyle name="Normal 74 4" xfId="6138" xr:uid="{00000000-0005-0000-0000-000084170000}"/>
    <cellStyle name="Normal 74 5" xfId="6139" xr:uid="{00000000-0005-0000-0000-000085170000}"/>
    <cellStyle name="Normal 74 6" xfId="6140" xr:uid="{00000000-0005-0000-0000-000086170000}"/>
    <cellStyle name="Normal 74 7" xfId="6141" xr:uid="{00000000-0005-0000-0000-000087170000}"/>
    <cellStyle name="Normal 74 8" xfId="6931" xr:uid="{00000000-0005-0000-0000-0000161B0000}"/>
    <cellStyle name="Normal 75" xfId="6142" xr:uid="{00000000-0005-0000-0000-000088170000}"/>
    <cellStyle name="Normal 75 2" xfId="6143" xr:uid="{00000000-0005-0000-0000-000089170000}"/>
    <cellStyle name="Normal 75 2 2" xfId="6144" xr:uid="{00000000-0005-0000-0000-00008A170000}"/>
    <cellStyle name="Normal 75 2 3" xfId="6145" xr:uid="{00000000-0005-0000-0000-00008B170000}"/>
    <cellStyle name="Normal 75 2 4" xfId="6146" xr:uid="{00000000-0005-0000-0000-00008C170000}"/>
    <cellStyle name="Normal 75 2 5" xfId="6147" xr:uid="{00000000-0005-0000-0000-00008D170000}"/>
    <cellStyle name="Normal 75 2 6" xfId="6148" xr:uid="{00000000-0005-0000-0000-00008E170000}"/>
    <cellStyle name="Normal 75 3" xfId="6149" xr:uid="{00000000-0005-0000-0000-00008F170000}"/>
    <cellStyle name="Normal 75 4" xfId="6150" xr:uid="{00000000-0005-0000-0000-000090170000}"/>
    <cellStyle name="Normal 75 5" xfId="6151" xr:uid="{00000000-0005-0000-0000-000091170000}"/>
    <cellStyle name="Normal 75 6" xfId="6152" xr:uid="{00000000-0005-0000-0000-000092170000}"/>
    <cellStyle name="Normal 75 7" xfId="6153" xr:uid="{00000000-0005-0000-0000-000093170000}"/>
    <cellStyle name="Normal 76" xfId="6154" xr:uid="{00000000-0005-0000-0000-000094170000}"/>
    <cellStyle name="Normal 76 2" xfId="6155" xr:uid="{00000000-0005-0000-0000-000095170000}"/>
    <cellStyle name="Normal 76 2 2" xfId="6156" xr:uid="{00000000-0005-0000-0000-000096170000}"/>
    <cellStyle name="Normal 76 2 3" xfId="6157" xr:uid="{00000000-0005-0000-0000-000097170000}"/>
    <cellStyle name="Normal 76 2 4" xfId="6158" xr:uid="{00000000-0005-0000-0000-000098170000}"/>
    <cellStyle name="Normal 76 2 5" xfId="6159" xr:uid="{00000000-0005-0000-0000-000099170000}"/>
    <cellStyle name="Normal 76 2 6" xfId="6160" xr:uid="{00000000-0005-0000-0000-00009A170000}"/>
    <cellStyle name="Normal 76 3" xfId="6161" xr:uid="{00000000-0005-0000-0000-00009B170000}"/>
    <cellStyle name="Normal 76 4" xfId="6162" xr:uid="{00000000-0005-0000-0000-00009C170000}"/>
    <cellStyle name="Normal 76 5" xfId="6163" xr:uid="{00000000-0005-0000-0000-00009D170000}"/>
    <cellStyle name="Normal 76 6" xfId="6164" xr:uid="{00000000-0005-0000-0000-00009E170000}"/>
    <cellStyle name="Normal 76 7" xfId="6165" xr:uid="{00000000-0005-0000-0000-00009F170000}"/>
    <cellStyle name="Normal 77" xfId="6166" xr:uid="{00000000-0005-0000-0000-0000A0170000}"/>
    <cellStyle name="Normal 77 2" xfId="6167" xr:uid="{00000000-0005-0000-0000-0000A1170000}"/>
    <cellStyle name="Normal 77 2 2" xfId="6168" xr:uid="{00000000-0005-0000-0000-0000A2170000}"/>
    <cellStyle name="Normal 77 2 3" xfId="6169" xr:uid="{00000000-0005-0000-0000-0000A3170000}"/>
    <cellStyle name="Normal 77 2 4" xfId="6170" xr:uid="{00000000-0005-0000-0000-0000A4170000}"/>
    <cellStyle name="Normal 77 2 5" xfId="6171" xr:uid="{00000000-0005-0000-0000-0000A5170000}"/>
    <cellStyle name="Normal 77 2 6" xfId="6172" xr:uid="{00000000-0005-0000-0000-0000A6170000}"/>
    <cellStyle name="Normal 77 3" xfId="6173" xr:uid="{00000000-0005-0000-0000-0000A7170000}"/>
    <cellStyle name="Normal 77 4" xfId="6174" xr:uid="{00000000-0005-0000-0000-0000A8170000}"/>
    <cellStyle name="Normal 77 5" xfId="6175" xr:uid="{00000000-0005-0000-0000-0000A9170000}"/>
    <cellStyle name="Normal 77 6" xfId="6176" xr:uid="{00000000-0005-0000-0000-0000AA170000}"/>
    <cellStyle name="Normal 77 7" xfId="6177" xr:uid="{00000000-0005-0000-0000-0000AB170000}"/>
    <cellStyle name="Normal 78" xfId="6178" xr:uid="{00000000-0005-0000-0000-0000AC170000}"/>
    <cellStyle name="Normal 78 2" xfId="6179" xr:uid="{00000000-0005-0000-0000-0000AD170000}"/>
    <cellStyle name="Normal 78 2 2" xfId="6180" xr:uid="{00000000-0005-0000-0000-0000AE170000}"/>
    <cellStyle name="Normal 78 2 3" xfId="6181" xr:uid="{00000000-0005-0000-0000-0000AF170000}"/>
    <cellStyle name="Normal 78 2 4" xfId="6182" xr:uid="{00000000-0005-0000-0000-0000B0170000}"/>
    <cellStyle name="Normal 78 2 5" xfId="6183" xr:uid="{00000000-0005-0000-0000-0000B1170000}"/>
    <cellStyle name="Normal 78 2 6" xfId="6184" xr:uid="{00000000-0005-0000-0000-0000B2170000}"/>
    <cellStyle name="Normal 78 3" xfId="6185" xr:uid="{00000000-0005-0000-0000-0000B3170000}"/>
    <cellStyle name="Normal 78 4" xfId="6186" xr:uid="{00000000-0005-0000-0000-0000B4170000}"/>
    <cellStyle name="Normal 78 5" xfId="6187" xr:uid="{00000000-0005-0000-0000-0000B5170000}"/>
    <cellStyle name="Normal 78 6" xfId="6188" xr:uid="{00000000-0005-0000-0000-0000B6170000}"/>
    <cellStyle name="Normal 78 7" xfId="6189" xr:uid="{00000000-0005-0000-0000-0000B7170000}"/>
    <cellStyle name="Normal 79" xfId="6190" xr:uid="{00000000-0005-0000-0000-0000B8170000}"/>
    <cellStyle name="Normal 79 2" xfId="6191" xr:uid="{00000000-0005-0000-0000-0000B9170000}"/>
    <cellStyle name="Normal 79 2 2" xfId="6192" xr:uid="{00000000-0005-0000-0000-0000BA170000}"/>
    <cellStyle name="Normal 79 2 3" xfId="6193" xr:uid="{00000000-0005-0000-0000-0000BB170000}"/>
    <cellStyle name="Normal 79 2 4" xfId="6194" xr:uid="{00000000-0005-0000-0000-0000BC170000}"/>
    <cellStyle name="Normal 79 2 5" xfId="6195" xr:uid="{00000000-0005-0000-0000-0000BD170000}"/>
    <cellStyle name="Normal 79 2 6" xfId="6196" xr:uid="{00000000-0005-0000-0000-0000BE170000}"/>
    <cellStyle name="Normal 79 3" xfId="6197" xr:uid="{00000000-0005-0000-0000-0000BF170000}"/>
    <cellStyle name="Normal 79 4" xfId="6198" xr:uid="{00000000-0005-0000-0000-0000C0170000}"/>
    <cellStyle name="Normal 79 5" xfId="6199" xr:uid="{00000000-0005-0000-0000-0000C1170000}"/>
    <cellStyle name="Normal 79 6" xfId="6200" xr:uid="{00000000-0005-0000-0000-0000C2170000}"/>
    <cellStyle name="Normal 79 7" xfId="6201" xr:uid="{00000000-0005-0000-0000-0000C3170000}"/>
    <cellStyle name="Normal 8" xfId="372" xr:uid="{00000000-0005-0000-0000-0000C4170000}"/>
    <cellStyle name="Normal 8 10" xfId="6202" xr:uid="{00000000-0005-0000-0000-0000C5170000}"/>
    <cellStyle name="Normal 8 11" xfId="6203" xr:uid="{00000000-0005-0000-0000-0000C6170000}"/>
    <cellStyle name="Normal 8 12" xfId="6204" xr:uid="{00000000-0005-0000-0000-0000C7170000}"/>
    <cellStyle name="Normal 8 2" xfId="373" xr:uid="{00000000-0005-0000-0000-0000C8170000}"/>
    <cellStyle name="Normal 8 2 10" xfId="6205" xr:uid="{00000000-0005-0000-0000-0000C9170000}"/>
    <cellStyle name="Normal 8 2 2" xfId="525" xr:uid="{00000000-0005-0000-0000-0000CA170000}"/>
    <cellStyle name="Normal 8 2 2 2" xfId="6206" xr:uid="{00000000-0005-0000-0000-0000CB170000}"/>
    <cellStyle name="Normal 8 2 2 2 2" xfId="6207" xr:uid="{00000000-0005-0000-0000-0000CC170000}"/>
    <cellStyle name="Normal 8 2 2 2 2 2" xfId="6208" xr:uid="{00000000-0005-0000-0000-0000CD170000}"/>
    <cellStyle name="Normal 8 2 2 2 2 3" xfId="6209" xr:uid="{00000000-0005-0000-0000-0000CE170000}"/>
    <cellStyle name="Normal 8 2 2 2 2 4" xfId="6210" xr:uid="{00000000-0005-0000-0000-0000CF170000}"/>
    <cellStyle name="Normal 8 2 2 2 2 5" xfId="6211" xr:uid="{00000000-0005-0000-0000-0000D0170000}"/>
    <cellStyle name="Normal 8 2 2 2 2 6" xfId="6212" xr:uid="{00000000-0005-0000-0000-0000D1170000}"/>
    <cellStyle name="Normal 8 2 2 2 3" xfId="6213" xr:uid="{00000000-0005-0000-0000-0000D2170000}"/>
    <cellStyle name="Normal 8 2 2 2 4" xfId="6214" xr:uid="{00000000-0005-0000-0000-0000D3170000}"/>
    <cellStyle name="Normal 8 2 2 2 5" xfId="6215" xr:uid="{00000000-0005-0000-0000-0000D4170000}"/>
    <cellStyle name="Normal 8 2 2 2 6" xfId="6216" xr:uid="{00000000-0005-0000-0000-0000D5170000}"/>
    <cellStyle name="Normal 8 2 2 2 7" xfId="6217" xr:uid="{00000000-0005-0000-0000-0000D6170000}"/>
    <cellStyle name="Normal 8 2 2 3" xfId="6218" xr:uid="{00000000-0005-0000-0000-0000D7170000}"/>
    <cellStyle name="Normal 8 2 2 3 2" xfId="6219" xr:uid="{00000000-0005-0000-0000-0000D8170000}"/>
    <cellStyle name="Normal 8 2 2 3 3" xfId="6220" xr:uid="{00000000-0005-0000-0000-0000D9170000}"/>
    <cellStyle name="Normal 8 2 2 3 4" xfId="6221" xr:uid="{00000000-0005-0000-0000-0000DA170000}"/>
    <cellStyle name="Normal 8 2 2 3 5" xfId="6222" xr:uid="{00000000-0005-0000-0000-0000DB170000}"/>
    <cellStyle name="Normal 8 2 2 3 6" xfId="6223" xr:uid="{00000000-0005-0000-0000-0000DC170000}"/>
    <cellStyle name="Normal 8 2 2 4" xfId="6224" xr:uid="{00000000-0005-0000-0000-0000DD170000}"/>
    <cellStyle name="Normal 8 2 2 5" xfId="6225" xr:uid="{00000000-0005-0000-0000-0000DE170000}"/>
    <cellStyle name="Normal 8 2 2 6" xfId="6226" xr:uid="{00000000-0005-0000-0000-0000DF170000}"/>
    <cellStyle name="Normal 8 2 2 7" xfId="6227" xr:uid="{00000000-0005-0000-0000-0000E0170000}"/>
    <cellStyle name="Normal 8 2 2 8" xfId="6228" xr:uid="{00000000-0005-0000-0000-0000E1170000}"/>
    <cellStyle name="Normal 8 2 2 9" xfId="6229" xr:uid="{00000000-0005-0000-0000-0000E2170000}"/>
    <cellStyle name="Normal 8 2 3" xfId="6230" xr:uid="{00000000-0005-0000-0000-0000E3170000}"/>
    <cellStyle name="Normal 8 2 3 2" xfId="6231" xr:uid="{00000000-0005-0000-0000-0000E4170000}"/>
    <cellStyle name="Normal 8 2 3 2 2" xfId="6232" xr:uid="{00000000-0005-0000-0000-0000E5170000}"/>
    <cellStyle name="Normal 8 2 3 2 3" xfId="6233" xr:uid="{00000000-0005-0000-0000-0000E6170000}"/>
    <cellStyle name="Normal 8 2 3 2 4" xfId="6234" xr:uid="{00000000-0005-0000-0000-0000E7170000}"/>
    <cellStyle name="Normal 8 2 3 2 5" xfId="6235" xr:uid="{00000000-0005-0000-0000-0000E8170000}"/>
    <cellStyle name="Normal 8 2 3 2 6" xfId="6236" xr:uid="{00000000-0005-0000-0000-0000E9170000}"/>
    <cellStyle name="Normal 8 2 3 3" xfId="6237" xr:uid="{00000000-0005-0000-0000-0000EA170000}"/>
    <cellStyle name="Normal 8 2 3 4" xfId="6238" xr:uid="{00000000-0005-0000-0000-0000EB170000}"/>
    <cellStyle name="Normal 8 2 3 5" xfId="6239" xr:uid="{00000000-0005-0000-0000-0000EC170000}"/>
    <cellStyle name="Normal 8 2 3 6" xfId="6240" xr:uid="{00000000-0005-0000-0000-0000ED170000}"/>
    <cellStyle name="Normal 8 2 3 7" xfId="6241" xr:uid="{00000000-0005-0000-0000-0000EE170000}"/>
    <cellStyle name="Normal 8 2 4" xfId="6242" xr:uid="{00000000-0005-0000-0000-0000EF170000}"/>
    <cellStyle name="Normal 8 2 4 2" xfId="6243" xr:uid="{00000000-0005-0000-0000-0000F0170000}"/>
    <cellStyle name="Normal 8 2 4 3" xfId="6244" xr:uid="{00000000-0005-0000-0000-0000F1170000}"/>
    <cellStyle name="Normal 8 2 4 4" xfId="6245" xr:uid="{00000000-0005-0000-0000-0000F2170000}"/>
    <cellStyle name="Normal 8 2 4 5" xfId="6246" xr:uid="{00000000-0005-0000-0000-0000F3170000}"/>
    <cellStyle name="Normal 8 2 4 6" xfId="6247" xr:uid="{00000000-0005-0000-0000-0000F4170000}"/>
    <cellStyle name="Normal 8 2 5" xfId="6248" xr:uid="{00000000-0005-0000-0000-0000F5170000}"/>
    <cellStyle name="Normal 8 2 6" xfId="6249" xr:uid="{00000000-0005-0000-0000-0000F6170000}"/>
    <cellStyle name="Normal 8 2 7" xfId="6250" xr:uid="{00000000-0005-0000-0000-0000F7170000}"/>
    <cellStyle name="Normal 8 2 8" xfId="6251" xr:uid="{00000000-0005-0000-0000-0000F8170000}"/>
    <cellStyle name="Normal 8 2 9" xfId="6252" xr:uid="{00000000-0005-0000-0000-0000F9170000}"/>
    <cellStyle name="Normal 8 3" xfId="374" xr:uid="{00000000-0005-0000-0000-0000FA170000}"/>
    <cellStyle name="Normal 8 3 10" xfId="6253" xr:uid="{00000000-0005-0000-0000-0000FB170000}"/>
    <cellStyle name="Normal 8 3 11" xfId="6932" xr:uid="{00000000-0005-0000-0000-0000171B0000}"/>
    <cellStyle name="Normal 8 3 2" xfId="6254" xr:uid="{00000000-0005-0000-0000-0000FC170000}"/>
    <cellStyle name="Normal 8 3 2 2" xfId="6255" xr:uid="{00000000-0005-0000-0000-0000FD170000}"/>
    <cellStyle name="Normal 8 3 2 2 2" xfId="6256" xr:uid="{00000000-0005-0000-0000-0000FE170000}"/>
    <cellStyle name="Normal 8 3 2 2 2 2" xfId="6257" xr:uid="{00000000-0005-0000-0000-0000FF170000}"/>
    <cellStyle name="Normal 8 3 2 2 2 3" xfId="6258" xr:uid="{00000000-0005-0000-0000-000000180000}"/>
    <cellStyle name="Normal 8 3 2 2 2 4" xfId="6259" xr:uid="{00000000-0005-0000-0000-000001180000}"/>
    <cellStyle name="Normal 8 3 2 2 2 5" xfId="6260" xr:uid="{00000000-0005-0000-0000-000002180000}"/>
    <cellStyle name="Normal 8 3 2 2 2 6" xfId="6261" xr:uid="{00000000-0005-0000-0000-000003180000}"/>
    <cellStyle name="Normal 8 3 2 2 3" xfId="6262" xr:uid="{00000000-0005-0000-0000-000004180000}"/>
    <cellStyle name="Normal 8 3 2 2 4" xfId="6263" xr:uid="{00000000-0005-0000-0000-000005180000}"/>
    <cellStyle name="Normal 8 3 2 2 5" xfId="6264" xr:uid="{00000000-0005-0000-0000-000006180000}"/>
    <cellStyle name="Normal 8 3 2 2 6" xfId="6265" xr:uid="{00000000-0005-0000-0000-000007180000}"/>
    <cellStyle name="Normal 8 3 2 2 7" xfId="6266" xr:uid="{00000000-0005-0000-0000-000008180000}"/>
    <cellStyle name="Normal 8 3 2 3" xfId="6267" xr:uid="{00000000-0005-0000-0000-000009180000}"/>
    <cellStyle name="Normal 8 3 2 3 2" xfId="6268" xr:uid="{00000000-0005-0000-0000-00000A180000}"/>
    <cellStyle name="Normal 8 3 2 3 3" xfId="6269" xr:uid="{00000000-0005-0000-0000-00000B180000}"/>
    <cellStyle name="Normal 8 3 2 3 4" xfId="6270" xr:uid="{00000000-0005-0000-0000-00000C180000}"/>
    <cellStyle name="Normal 8 3 2 3 5" xfId="6271" xr:uid="{00000000-0005-0000-0000-00000D180000}"/>
    <cellStyle name="Normal 8 3 2 3 6" xfId="6272" xr:uid="{00000000-0005-0000-0000-00000E180000}"/>
    <cellStyle name="Normal 8 3 2 4" xfId="6273" xr:uid="{00000000-0005-0000-0000-00000F180000}"/>
    <cellStyle name="Normal 8 3 2 5" xfId="6274" xr:uid="{00000000-0005-0000-0000-000010180000}"/>
    <cellStyle name="Normal 8 3 2 6" xfId="6275" xr:uid="{00000000-0005-0000-0000-000011180000}"/>
    <cellStyle name="Normal 8 3 2 7" xfId="6276" xr:uid="{00000000-0005-0000-0000-000012180000}"/>
    <cellStyle name="Normal 8 3 2 8" xfId="6277" xr:uid="{00000000-0005-0000-0000-000013180000}"/>
    <cellStyle name="Normal 8 3 3" xfId="6278" xr:uid="{00000000-0005-0000-0000-000014180000}"/>
    <cellStyle name="Normal 8 3 3 2" xfId="6279" xr:uid="{00000000-0005-0000-0000-000015180000}"/>
    <cellStyle name="Normal 8 3 3 2 2" xfId="6280" xr:uid="{00000000-0005-0000-0000-000016180000}"/>
    <cellStyle name="Normal 8 3 3 2 3" xfId="6281" xr:uid="{00000000-0005-0000-0000-000017180000}"/>
    <cellStyle name="Normal 8 3 3 2 4" xfId="6282" xr:uid="{00000000-0005-0000-0000-000018180000}"/>
    <cellStyle name="Normal 8 3 3 2 5" xfId="6283" xr:uid="{00000000-0005-0000-0000-000019180000}"/>
    <cellStyle name="Normal 8 3 3 2 6" xfId="6284" xr:uid="{00000000-0005-0000-0000-00001A180000}"/>
    <cellStyle name="Normal 8 3 3 3" xfId="6285" xr:uid="{00000000-0005-0000-0000-00001B180000}"/>
    <cellStyle name="Normal 8 3 3 4" xfId="6286" xr:uid="{00000000-0005-0000-0000-00001C180000}"/>
    <cellStyle name="Normal 8 3 3 5" xfId="6287" xr:uid="{00000000-0005-0000-0000-00001D180000}"/>
    <cellStyle name="Normal 8 3 3 6" xfId="6288" xr:uid="{00000000-0005-0000-0000-00001E180000}"/>
    <cellStyle name="Normal 8 3 3 7" xfId="6289" xr:uid="{00000000-0005-0000-0000-00001F180000}"/>
    <cellStyle name="Normal 8 3 4" xfId="6290" xr:uid="{00000000-0005-0000-0000-000020180000}"/>
    <cellStyle name="Normal 8 3 4 2" xfId="6291" xr:uid="{00000000-0005-0000-0000-000021180000}"/>
    <cellStyle name="Normal 8 3 4 3" xfId="6292" xr:uid="{00000000-0005-0000-0000-000022180000}"/>
    <cellStyle name="Normal 8 3 4 4" xfId="6293" xr:uid="{00000000-0005-0000-0000-000023180000}"/>
    <cellStyle name="Normal 8 3 4 5" xfId="6294" xr:uid="{00000000-0005-0000-0000-000024180000}"/>
    <cellStyle name="Normal 8 3 4 6" xfId="6295" xr:uid="{00000000-0005-0000-0000-000025180000}"/>
    <cellStyle name="Normal 8 3 5" xfId="6296" xr:uid="{00000000-0005-0000-0000-000026180000}"/>
    <cellStyle name="Normal 8 3 6" xfId="6297" xr:uid="{00000000-0005-0000-0000-000027180000}"/>
    <cellStyle name="Normal 8 3 7" xfId="6298" xr:uid="{00000000-0005-0000-0000-000028180000}"/>
    <cellStyle name="Normal 8 3 8" xfId="6299" xr:uid="{00000000-0005-0000-0000-000029180000}"/>
    <cellStyle name="Normal 8 3 9" xfId="6300" xr:uid="{00000000-0005-0000-0000-00002A180000}"/>
    <cellStyle name="Normal 8 4" xfId="375" xr:uid="{00000000-0005-0000-0000-00002B180000}"/>
    <cellStyle name="Normal 8 4 10" xfId="6301" xr:uid="{00000000-0005-0000-0000-00002C180000}"/>
    <cellStyle name="Normal 8 4 2" xfId="6302" xr:uid="{00000000-0005-0000-0000-00002D180000}"/>
    <cellStyle name="Normal 8 4 2 2" xfId="6303" xr:uid="{00000000-0005-0000-0000-00002E180000}"/>
    <cellStyle name="Normal 8 4 2 2 2" xfId="6304" xr:uid="{00000000-0005-0000-0000-00002F180000}"/>
    <cellStyle name="Normal 8 4 2 2 2 2" xfId="6305" xr:uid="{00000000-0005-0000-0000-000030180000}"/>
    <cellStyle name="Normal 8 4 2 2 2 3" xfId="6306" xr:uid="{00000000-0005-0000-0000-000031180000}"/>
    <cellStyle name="Normal 8 4 2 2 2 4" xfId="6307" xr:uid="{00000000-0005-0000-0000-000032180000}"/>
    <cellStyle name="Normal 8 4 2 2 2 5" xfId="6308" xr:uid="{00000000-0005-0000-0000-000033180000}"/>
    <cellStyle name="Normal 8 4 2 2 2 6" xfId="6309" xr:uid="{00000000-0005-0000-0000-000034180000}"/>
    <cellStyle name="Normal 8 4 2 2 3" xfId="6310" xr:uid="{00000000-0005-0000-0000-000035180000}"/>
    <cellStyle name="Normal 8 4 2 2 4" xfId="6311" xr:uid="{00000000-0005-0000-0000-000036180000}"/>
    <cellStyle name="Normal 8 4 2 2 5" xfId="6312" xr:uid="{00000000-0005-0000-0000-000037180000}"/>
    <cellStyle name="Normal 8 4 2 2 6" xfId="6313" xr:uid="{00000000-0005-0000-0000-000038180000}"/>
    <cellStyle name="Normal 8 4 2 2 7" xfId="6314" xr:uid="{00000000-0005-0000-0000-000039180000}"/>
    <cellStyle name="Normal 8 4 2 3" xfId="6315" xr:uid="{00000000-0005-0000-0000-00003A180000}"/>
    <cellStyle name="Normal 8 4 2 3 2" xfId="6316" xr:uid="{00000000-0005-0000-0000-00003B180000}"/>
    <cellStyle name="Normal 8 4 2 3 3" xfId="6317" xr:uid="{00000000-0005-0000-0000-00003C180000}"/>
    <cellStyle name="Normal 8 4 2 3 4" xfId="6318" xr:uid="{00000000-0005-0000-0000-00003D180000}"/>
    <cellStyle name="Normal 8 4 2 3 5" xfId="6319" xr:uid="{00000000-0005-0000-0000-00003E180000}"/>
    <cellStyle name="Normal 8 4 2 3 6" xfId="6320" xr:uid="{00000000-0005-0000-0000-00003F180000}"/>
    <cellStyle name="Normal 8 4 2 4" xfId="6321" xr:uid="{00000000-0005-0000-0000-000040180000}"/>
    <cellStyle name="Normal 8 4 2 5" xfId="6322" xr:uid="{00000000-0005-0000-0000-000041180000}"/>
    <cellStyle name="Normal 8 4 2 6" xfId="6323" xr:uid="{00000000-0005-0000-0000-000042180000}"/>
    <cellStyle name="Normal 8 4 2 7" xfId="6324" xr:uid="{00000000-0005-0000-0000-000043180000}"/>
    <cellStyle name="Normal 8 4 2 8" xfId="6325" xr:uid="{00000000-0005-0000-0000-000044180000}"/>
    <cellStyle name="Normal 8 4 3" xfId="6326" xr:uid="{00000000-0005-0000-0000-000045180000}"/>
    <cellStyle name="Normal 8 4 3 2" xfId="6327" xr:uid="{00000000-0005-0000-0000-000046180000}"/>
    <cellStyle name="Normal 8 4 3 2 2" xfId="6328" xr:uid="{00000000-0005-0000-0000-000047180000}"/>
    <cellStyle name="Normal 8 4 3 2 3" xfId="6329" xr:uid="{00000000-0005-0000-0000-000048180000}"/>
    <cellStyle name="Normal 8 4 3 2 4" xfId="6330" xr:uid="{00000000-0005-0000-0000-000049180000}"/>
    <cellStyle name="Normal 8 4 3 2 5" xfId="6331" xr:uid="{00000000-0005-0000-0000-00004A180000}"/>
    <cellStyle name="Normal 8 4 3 2 6" xfId="6332" xr:uid="{00000000-0005-0000-0000-00004B180000}"/>
    <cellStyle name="Normal 8 4 3 3" xfId="6333" xr:uid="{00000000-0005-0000-0000-00004C180000}"/>
    <cellStyle name="Normal 8 4 3 4" xfId="6334" xr:uid="{00000000-0005-0000-0000-00004D180000}"/>
    <cellStyle name="Normal 8 4 3 5" xfId="6335" xr:uid="{00000000-0005-0000-0000-00004E180000}"/>
    <cellStyle name="Normal 8 4 3 6" xfId="6336" xr:uid="{00000000-0005-0000-0000-00004F180000}"/>
    <cellStyle name="Normal 8 4 3 7" xfId="6337" xr:uid="{00000000-0005-0000-0000-000050180000}"/>
    <cellStyle name="Normal 8 4 4" xfId="6338" xr:uid="{00000000-0005-0000-0000-000051180000}"/>
    <cellStyle name="Normal 8 4 4 2" xfId="6339" xr:uid="{00000000-0005-0000-0000-000052180000}"/>
    <cellStyle name="Normal 8 4 4 3" xfId="6340" xr:uid="{00000000-0005-0000-0000-000053180000}"/>
    <cellStyle name="Normal 8 4 4 4" xfId="6341" xr:uid="{00000000-0005-0000-0000-000054180000}"/>
    <cellStyle name="Normal 8 4 4 5" xfId="6342" xr:uid="{00000000-0005-0000-0000-000055180000}"/>
    <cellStyle name="Normal 8 4 4 6" xfId="6343" xr:uid="{00000000-0005-0000-0000-000056180000}"/>
    <cellStyle name="Normal 8 4 5" xfId="6344" xr:uid="{00000000-0005-0000-0000-000057180000}"/>
    <cellStyle name="Normal 8 4 6" xfId="6345" xr:uid="{00000000-0005-0000-0000-000058180000}"/>
    <cellStyle name="Normal 8 4 7" xfId="6346" xr:uid="{00000000-0005-0000-0000-000059180000}"/>
    <cellStyle name="Normal 8 4 8" xfId="6347" xr:uid="{00000000-0005-0000-0000-00005A180000}"/>
    <cellStyle name="Normal 8 4 9" xfId="6348" xr:uid="{00000000-0005-0000-0000-00005B180000}"/>
    <cellStyle name="Normal 8 5" xfId="376" xr:uid="{00000000-0005-0000-0000-00005C180000}"/>
    <cellStyle name="Normal 8 5 2" xfId="6349" xr:uid="{00000000-0005-0000-0000-00005D180000}"/>
    <cellStyle name="Normal 8 6" xfId="377" xr:uid="{00000000-0005-0000-0000-00005E180000}"/>
    <cellStyle name="Normal 8 6 2" xfId="6350" xr:uid="{00000000-0005-0000-0000-00005F180000}"/>
    <cellStyle name="Normal 8 7" xfId="549" xr:uid="{00000000-0005-0000-0000-000060180000}"/>
    <cellStyle name="Normal 8 7 2" xfId="6351" xr:uid="{00000000-0005-0000-0000-000061180000}"/>
    <cellStyle name="Normal 8 8" xfId="6352" xr:uid="{00000000-0005-0000-0000-000062180000}"/>
    <cellStyle name="Normal 8 9" xfId="6353" xr:uid="{00000000-0005-0000-0000-000063180000}"/>
    <cellStyle name="Normal 80" xfId="6354" xr:uid="{00000000-0005-0000-0000-000064180000}"/>
    <cellStyle name="Normal 80 2" xfId="6355" xr:uid="{00000000-0005-0000-0000-000065180000}"/>
    <cellStyle name="Normal 80 2 2" xfId="6356" xr:uid="{00000000-0005-0000-0000-000066180000}"/>
    <cellStyle name="Normal 80 2 3" xfId="6357" xr:uid="{00000000-0005-0000-0000-000067180000}"/>
    <cellStyle name="Normal 80 2 4" xfId="6358" xr:uid="{00000000-0005-0000-0000-000068180000}"/>
    <cellStyle name="Normal 80 2 5" xfId="6359" xr:uid="{00000000-0005-0000-0000-000069180000}"/>
    <cellStyle name="Normal 80 2 6" xfId="6360" xr:uid="{00000000-0005-0000-0000-00006A180000}"/>
    <cellStyle name="Normal 80 3" xfId="6361" xr:uid="{00000000-0005-0000-0000-00006B180000}"/>
    <cellStyle name="Normal 80 4" xfId="6362" xr:uid="{00000000-0005-0000-0000-00006C180000}"/>
    <cellStyle name="Normal 80 5" xfId="6363" xr:uid="{00000000-0005-0000-0000-00006D180000}"/>
    <cellStyle name="Normal 80 6" xfId="6364" xr:uid="{00000000-0005-0000-0000-00006E180000}"/>
    <cellStyle name="Normal 80 7" xfId="6365" xr:uid="{00000000-0005-0000-0000-00006F180000}"/>
    <cellStyle name="Normal 81" xfId="6366" xr:uid="{00000000-0005-0000-0000-000070180000}"/>
    <cellStyle name="Normal 81 2" xfId="6367" xr:uid="{00000000-0005-0000-0000-000071180000}"/>
    <cellStyle name="Normal 81 2 2" xfId="6368" xr:uid="{00000000-0005-0000-0000-000072180000}"/>
    <cellStyle name="Normal 81 2 3" xfId="6369" xr:uid="{00000000-0005-0000-0000-000073180000}"/>
    <cellStyle name="Normal 81 2 4" xfId="6370" xr:uid="{00000000-0005-0000-0000-000074180000}"/>
    <cellStyle name="Normal 81 2 5" xfId="6371" xr:uid="{00000000-0005-0000-0000-000075180000}"/>
    <cellStyle name="Normal 81 2 6" xfId="6372" xr:uid="{00000000-0005-0000-0000-000076180000}"/>
    <cellStyle name="Normal 81 3" xfId="6373" xr:uid="{00000000-0005-0000-0000-000077180000}"/>
    <cellStyle name="Normal 81 4" xfId="6374" xr:uid="{00000000-0005-0000-0000-000078180000}"/>
    <cellStyle name="Normal 81 5" xfId="6375" xr:uid="{00000000-0005-0000-0000-000079180000}"/>
    <cellStyle name="Normal 81 6" xfId="6376" xr:uid="{00000000-0005-0000-0000-00007A180000}"/>
    <cellStyle name="Normal 81 7" xfId="6377" xr:uid="{00000000-0005-0000-0000-00007B180000}"/>
    <cellStyle name="Normal 82" xfId="6378" xr:uid="{00000000-0005-0000-0000-00007C180000}"/>
    <cellStyle name="Normal 82 2" xfId="6379" xr:uid="{00000000-0005-0000-0000-00007D180000}"/>
    <cellStyle name="Normal 83" xfId="6380" xr:uid="{00000000-0005-0000-0000-00007E180000}"/>
    <cellStyle name="Normal 83 2" xfId="6381" xr:uid="{00000000-0005-0000-0000-00007F180000}"/>
    <cellStyle name="Normal 83 2 2" xfId="6382" xr:uid="{00000000-0005-0000-0000-000080180000}"/>
    <cellStyle name="Normal 83 3" xfId="6383" xr:uid="{00000000-0005-0000-0000-000081180000}"/>
    <cellStyle name="Normal 84" xfId="6384" xr:uid="{00000000-0005-0000-0000-000082180000}"/>
    <cellStyle name="Normal 84 2" xfId="6385" xr:uid="{00000000-0005-0000-0000-000083180000}"/>
    <cellStyle name="Normal 85" xfId="6386" xr:uid="{00000000-0005-0000-0000-000084180000}"/>
    <cellStyle name="Normal 85 2" xfId="6387" xr:uid="{00000000-0005-0000-0000-000085180000}"/>
    <cellStyle name="Normal 85 2 2" xfId="6388" xr:uid="{00000000-0005-0000-0000-000086180000}"/>
    <cellStyle name="Normal 85 2 3" xfId="6389" xr:uid="{00000000-0005-0000-0000-000087180000}"/>
    <cellStyle name="Normal 85 2 4" xfId="6390" xr:uid="{00000000-0005-0000-0000-000088180000}"/>
    <cellStyle name="Normal 85 2 5" xfId="6391" xr:uid="{00000000-0005-0000-0000-000089180000}"/>
    <cellStyle name="Normal 85 2 6" xfId="6392" xr:uid="{00000000-0005-0000-0000-00008A180000}"/>
    <cellStyle name="Normal 85 3" xfId="6393" xr:uid="{00000000-0005-0000-0000-00008B180000}"/>
    <cellStyle name="Normal 85 4" xfId="6394" xr:uid="{00000000-0005-0000-0000-00008C180000}"/>
    <cellStyle name="Normal 85 5" xfId="6395" xr:uid="{00000000-0005-0000-0000-00008D180000}"/>
    <cellStyle name="Normal 85 6" xfId="6396" xr:uid="{00000000-0005-0000-0000-00008E180000}"/>
    <cellStyle name="Normal 85 7" xfId="6397" xr:uid="{00000000-0005-0000-0000-00008F180000}"/>
    <cellStyle name="Normal 86" xfId="6398" xr:uid="{00000000-0005-0000-0000-000090180000}"/>
    <cellStyle name="Normal 86 2" xfId="6399" xr:uid="{00000000-0005-0000-0000-000091180000}"/>
    <cellStyle name="Normal 86 2 2" xfId="6400" xr:uid="{00000000-0005-0000-0000-000092180000}"/>
    <cellStyle name="Normal 86 2 3" xfId="6401" xr:uid="{00000000-0005-0000-0000-000093180000}"/>
    <cellStyle name="Normal 86 2 4" xfId="6402" xr:uid="{00000000-0005-0000-0000-000094180000}"/>
    <cellStyle name="Normal 86 2 5" xfId="6403" xr:uid="{00000000-0005-0000-0000-000095180000}"/>
    <cellStyle name="Normal 86 2 6" xfId="6404" xr:uid="{00000000-0005-0000-0000-000096180000}"/>
    <cellStyle name="Normal 86 3" xfId="6405" xr:uid="{00000000-0005-0000-0000-000097180000}"/>
    <cellStyle name="Normal 86 4" xfId="6406" xr:uid="{00000000-0005-0000-0000-000098180000}"/>
    <cellStyle name="Normal 86 5" xfId="6407" xr:uid="{00000000-0005-0000-0000-000099180000}"/>
    <cellStyle name="Normal 86 6" xfId="6408" xr:uid="{00000000-0005-0000-0000-00009A180000}"/>
    <cellStyle name="Normal 86 7" xfId="6409" xr:uid="{00000000-0005-0000-0000-00009B180000}"/>
    <cellStyle name="Normal 87" xfId="6410" xr:uid="{00000000-0005-0000-0000-00009C180000}"/>
    <cellStyle name="Normal 87 2" xfId="6411" xr:uid="{00000000-0005-0000-0000-00009D180000}"/>
    <cellStyle name="Normal 87 2 2" xfId="6412" xr:uid="{00000000-0005-0000-0000-00009E180000}"/>
    <cellStyle name="Normal 87 2 3" xfId="6413" xr:uid="{00000000-0005-0000-0000-00009F180000}"/>
    <cellStyle name="Normal 87 2 4" xfId="6414" xr:uid="{00000000-0005-0000-0000-0000A0180000}"/>
    <cellStyle name="Normal 87 2 5" xfId="6415" xr:uid="{00000000-0005-0000-0000-0000A1180000}"/>
    <cellStyle name="Normal 87 2 6" xfId="6416" xr:uid="{00000000-0005-0000-0000-0000A2180000}"/>
    <cellStyle name="Normal 87 3" xfId="6417" xr:uid="{00000000-0005-0000-0000-0000A3180000}"/>
    <cellStyle name="Normal 87 4" xfId="6418" xr:uid="{00000000-0005-0000-0000-0000A4180000}"/>
    <cellStyle name="Normal 87 5" xfId="6419" xr:uid="{00000000-0005-0000-0000-0000A5180000}"/>
    <cellStyle name="Normal 87 6" xfId="6420" xr:uid="{00000000-0005-0000-0000-0000A6180000}"/>
    <cellStyle name="Normal 87 7" xfId="6421" xr:uid="{00000000-0005-0000-0000-0000A7180000}"/>
    <cellStyle name="Normal 88" xfId="6422" xr:uid="{00000000-0005-0000-0000-0000A8180000}"/>
    <cellStyle name="Normal 88 2" xfId="6423" xr:uid="{00000000-0005-0000-0000-0000A9180000}"/>
    <cellStyle name="Normal 88 2 2" xfId="6424" xr:uid="{00000000-0005-0000-0000-0000AA180000}"/>
    <cellStyle name="Normal 88 2 3" xfId="6425" xr:uid="{00000000-0005-0000-0000-0000AB180000}"/>
    <cellStyle name="Normal 88 2 4" xfId="6426" xr:uid="{00000000-0005-0000-0000-0000AC180000}"/>
    <cellStyle name="Normal 88 2 5" xfId="6427" xr:uid="{00000000-0005-0000-0000-0000AD180000}"/>
    <cellStyle name="Normal 88 2 6" xfId="6428" xr:uid="{00000000-0005-0000-0000-0000AE180000}"/>
    <cellStyle name="Normal 88 3" xfId="6429" xr:uid="{00000000-0005-0000-0000-0000AF180000}"/>
    <cellStyle name="Normal 88 4" xfId="6430" xr:uid="{00000000-0005-0000-0000-0000B0180000}"/>
    <cellStyle name="Normal 88 5" xfId="6431" xr:uid="{00000000-0005-0000-0000-0000B1180000}"/>
    <cellStyle name="Normal 88 6" xfId="6432" xr:uid="{00000000-0005-0000-0000-0000B2180000}"/>
    <cellStyle name="Normal 88 7" xfId="6433" xr:uid="{00000000-0005-0000-0000-0000B3180000}"/>
    <cellStyle name="Normal 89" xfId="6434" xr:uid="{00000000-0005-0000-0000-0000B4180000}"/>
    <cellStyle name="Normal 89 2" xfId="6435" xr:uid="{00000000-0005-0000-0000-0000B5180000}"/>
    <cellStyle name="Normal 89 3" xfId="6436" xr:uid="{00000000-0005-0000-0000-0000B6180000}"/>
    <cellStyle name="Normal 89 4" xfId="6437" xr:uid="{00000000-0005-0000-0000-0000B7180000}"/>
    <cellStyle name="Normal 89 5" xfId="6438" xr:uid="{00000000-0005-0000-0000-0000B8180000}"/>
    <cellStyle name="Normal 89 6" xfId="6439" xr:uid="{00000000-0005-0000-0000-0000B9180000}"/>
    <cellStyle name="Normal 9" xfId="378" xr:uid="{00000000-0005-0000-0000-0000BA180000}"/>
    <cellStyle name="Normal 9 10" xfId="6440" xr:uid="{00000000-0005-0000-0000-0000BB180000}"/>
    <cellStyle name="Normal 9 11" xfId="6933" xr:uid="{00000000-0005-0000-0000-0000181B0000}"/>
    <cellStyle name="Normal 9 2" xfId="379" xr:uid="{00000000-0005-0000-0000-0000BC180000}"/>
    <cellStyle name="Normal 9 2 10" xfId="6441" xr:uid="{00000000-0005-0000-0000-0000BD180000}"/>
    <cellStyle name="Normal 9 2 2" xfId="526" xr:uid="{00000000-0005-0000-0000-0000BE180000}"/>
    <cellStyle name="Normal 9 2 2 2" xfId="6442" xr:uid="{00000000-0005-0000-0000-0000BF180000}"/>
    <cellStyle name="Normal 9 2 2 2 2" xfId="6443" xr:uid="{00000000-0005-0000-0000-0000C0180000}"/>
    <cellStyle name="Normal 9 2 2 2 2 2" xfId="6444" xr:uid="{00000000-0005-0000-0000-0000C1180000}"/>
    <cellStyle name="Normal 9 2 2 2 2 3" xfId="6445" xr:uid="{00000000-0005-0000-0000-0000C2180000}"/>
    <cellStyle name="Normal 9 2 2 2 2 4" xfId="6446" xr:uid="{00000000-0005-0000-0000-0000C3180000}"/>
    <cellStyle name="Normal 9 2 2 2 2 5" xfId="6447" xr:uid="{00000000-0005-0000-0000-0000C4180000}"/>
    <cellStyle name="Normal 9 2 2 2 2 6" xfId="6448" xr:uid="{00000000-0005-0000-0000-0000C5180000}"/>
    <cellStyle name="Normal 9 2 2 2 3" xfId="6449" xr:uid="{00000000-0005-0000-0000-0000C6180000}"/>
    <cellStyle name="Normal 9 2 2 2 4" xfId="6450" xr:uid="{00000000-0005-0000-0000-0000C7180000}"/>
    <cellStyle name="Normal 9 2 2 2 5" xfId="6451" xr:uid="{00000000-0005-0000-0000-0000C8180000}"/>
    <cellStyle name="Normal 9 2 2 2 6" xfId="6452" xr:uid="{00000000-0005-0000-0000-0000C9180000}"/>
    <cellStyle name="Normal 9 2 2 2 7" xfId="6453" xr:uid="{00000000-0005-0000-0000-0000CA180000}"/>
    <cellStyle name="Normal 9 2 2 3" xfId="6454" xr:uid="{00000000-0005-0000-0000-0000CB180000}"/>
    <cellStyle name="Normal 9 2 2 3 2" xfId="6455" xr:uid="{00000000-0005-0000-0000-0000CC180000}"/>
    <cellStyle name="Normal 9 2 2 3 3" xfId="6456" xr:uid="{00000000-0005-0000-0000-0000CD180000}"/>
    <cellStyle name="Normal 9 2 2 3 4" xfId="6457" xr:uid="{00000000-0005-0000-0000-0000CE180000}"/>
    <cellStyle name="Normal 9 2 2 3 5" xfId="6458" xr:uid="{00000000-0005-0000-0000-0000CF180000}"/>
    <cellStyle name="Normal 9 2 2 3 6" xfId="6459" xr:uid="{00000000-0005-0000-0000-0000D0180000}"/>
    <cellStyle name="Normal 9 2 2 4" xfId="6460" xr:uid="{00000000-0005-0000-0000-0000D1180000}"/>
    <cellStyle name="Normal 9 2 2 5" xfId="6461" xr:uid="{00000000-0005-0000-0000-0000D2180000}"/>
    <cellStyle name="Normal 9 2 2 6" xfId="6462" xr:uid="{00000000-0005-0000-0000-0000D3180000}"/>
    <cellStyle name="Normal 9 2 2 7" xfId="6463" xr:uid="{00000000-0005-0000-0000-0000D4180000}"/>
    <cellStyle name="Normal 9 2 2 8" xfId="6464" xr:uid="{00000000-0005-0000-0000-0000D5180000}"/>
    <cellStyle name="Normal 9 2 2 9" xfId="6465" xr:uid="{00000000-0005-0000-0000-0000D6180000}"/>
    <cellStyle name="Normal 9 2 3" xfId="6466" xr:uid="{00000000-0005-0000-0000-0000D7180000}"/>
    <cellStyle name="Normal 9 2 3 2" xfId="6467" xr:uid="{00000000-0005-0000-0000-0000D8180000}"/>
    <cellStyle name="Normal 9 2 3 2 2" xfId="6468" xr:uid="{00000000-0005-0000-0000-0000D9180000}"/>
    <cellStyle name="Normal 9 2 3 2 3" xfId="6469" xr:uid="{00000000-0005-0000-0000-0000DA180000}"/>
    <cellStyle name="Normal 9 2 3 2 4" xfId="6470" xr:uid="{00000000-0005-0000-0000-0000DB180000}"/>
    <cellStyle name="Normal 9 2 3 2 5" xfId="6471" xr:uid="{00000000-0005-0000-0000-0000DC180000}"/>
    <cellStyle name="Normal 9 2 3 2 6" xfId="6472" xr:uid="{00000000-0005-0000-0000-0000DD180000}"/>
    <cellStyle name="Normal 9 2 3 3" xfId="6473" xr:uid="{00000000-0005-0000-0000-0000DE180000}"/>
    <cellStyle name="Normal 9 2 3 4" xfId="6474" xr:uid="{00000000-0005-0000-0000-0000DF180000}"/>
    <cellStyle name="Normal 9 2 3 5" xfId="6475" xr:uid="{00000000-0005-0000-0000-0000E0180000}"/>
    <cellStyle name="Normal 9 2 3 6" xfId="6476" xr:uid="{00000000-0005-0000-0000-0000E1180000}"/>
    <cellStyle name="Normal 9 2 3 7" xfId="6477" xr:uid="{00000000-0005-0000-0000-0000E2180000}"/>
    <cellStyle name="Normal 9 2 4" xfId="6478" xr:uid="{00000000-0005-0000-0000-0000E3180000}"/>
    <cellStyle name="Normal 9 2 4 2" xfId="6479" xr:uid="{00000000-0005-0000-0000-0000E4180000}"/>
    <cellStyle name="Normal 9 2 4 3" xfId="6480" xr:uid="{00000000-0005-0000-0000-0000E5180000}"/>
    <cellStyle name="Normal 9 2 4 4" xfId="6481" xr:uid="{00000000-0005-0000-0000-0000E6180000}"/>
    <cellStyle name="Normal 9 2 4 5" xfId="6482" xr:uid="{00000000-0005-0000-0000-0000E7180000}"/>
    <cellStyle name="Normal 9 2 4 6" xfId="6483" xr:uid="{00000000-0005-0000-0000-0000E8180000}"/>
    <cellStyle name="Normal 9 2 5" xfId="6484" xr:uid="{00000000-0005-0000-0000-0000E9180000}"/>
    <cellStyle name="Normal 9 2 6" xfId="6485" xr:uid="{00000000-0005-0000-0000-0000EA180000}"/>
    <cellStyle name="Normal 9 2 7" xfId="6486" xr:uid="{00000000-0005-0000-0000-0000EB180000}"/>
    <cellStyle name="Normal 9 2 8" xfId="6487" xr:uid="{00000000-0005-0000-0000-0000EC180000}"/>
    <cellStyle name="Normal 9 2 9" xfId="6488" xr:uid="{00000000-0005-0000-0000-0000ED180000}"/>
    <cellStyle name="Normal 9 3" xfId="380" xr:uid="{00000000-0005-0000-0000-0000EE180000}"/>
    <cellStyle name="Normal 9 3 10" xfId="6489" xr:uid="{00000000-0005-0000-0000-0000EF180000}"/>
    <cellStyle name="Normal 9 3 2" xfId="6490" xr:uid="{00000000-0005-0000-0000-0000F0180000}"/>
    <cellStyle name="Normal 9 3 2 2" xfId="6491" xr:uid="{00000000-0005-0000-0000-0000F1180000}"/>
    <cellStyle name="Normal 9 3 2 2 2" xfId="6492" xr:uid="{00000000-0005-0000-0000-0000F2180000}"/>
    <cellStyle name="Normal 9 3 2 2 2 2" xfId="6493" xr:uid="{00000000-0005-0000-0000-0000F3180000}"/>
    <cellStyle name="Normal 9 3 2 2 2 3" xfId="6494" xr:uid="{00000000-0005-0000-0000-0000F4180000}"/>
    <cellStyle name="Normal 9 3 2 2 2 4" xfId="6495" xr:uid="{00000000-0005-0000-0000-0000F5180000}"/>
    <cellStyle name="Normal 9 3 2 2 2 5" xfId="6496" xr:uid="{00000000-0005-0000-0000-0000F6180000}"/>
    <cellStyle name="Normal 9 3 2 2 2 6" xfId="6497" xr:uid="{00000000-0005-0000-0000-0000F7180000}"/>
    <cellStyle name="Normal 9 3 2 2 3" xfId="6498" xr:uid="{00000000-0005-0000-0000-0000F8180000}"/>
    <cellStyle name="Normal 9 3 2 2 4" xfId="6499" xr:uid="{00000000-0005-0000-0000-0000F9180000}"/>
    <cellStyle name="Normal 9 3 2 2 5" xfId="6500" xr:uid="{00000000-0005-0000-0000-0000FA180000}"/>
    <cellStyle name="Normal 9 3 2 2 6" xfId="6501" xr:uid="{00000000-0005-0000-0000-0000FB180000}"/>
    <cellStyle name="Normal 9 3 2 2 7" xfId="6502" xr:uid="{00000000-0005-0000-0000-0000FC180000}"/>
    <cellStyle name="Normal 9 3 2 3" xfId="6503" xr:uid="{00000000-0005-0000-0000-0000FD180000}"/>
    <cellStyle name="Normal 9 3 2 3 2" xfId="6504" xr:uid="{00000000-0005-0000-0000-0000FE180000}"/>
    <cellStyle name="Normal 9 3 2 3 3" xfId="6505" xr:uid="{00000000-0005-0000-0000-0000FF180000}"/>
    <cellStyle name="Normal 9 3 2 3 4" xfId="6506" xr:uid="{00000000-0005-0000-0000-000000190000}"/>
    <cellStyle name="Normal 9 3 2 3 5" xfId="6507" xr:uid="{00000000-0005-0000-0000-000001190000}"/>
    <cellStyle name="Normal 9 3 2 3 6" xfId="6508" xr:uid="{00000000-0005-0000-0000-000002190000}"/>
    <cellStyle name="Normal 9 3 2 4" xfId="6509" xr:uid="{00000000-0005-0000-0000-000003190000}"/>
    <cellStyle name="Normal 9 3 2 5" xfId="6510" xr:uid="{00000000-0005-0000-0000-000004190000}"/>
    <cellStyle name="Normal 9 3 2 6" xfId="6511" xr:uid="{00000000-0005-0000-0000-000005190000}"/>
    <cellStyle name="Normal 9 3 2 7" xfId="6512" xr:uid="{00000000-0005-0000-0000-000006190000}"/>
    <cellStyle name="Normal 9 3 2 8" xfId="6513" xr:uid="{00000000-0005-0000-0000-000007190000}"/>
    <cellStyle name="Normal 9 3 3" xfId="6514" xr:uid="{00000000-0005-0000-0000-000008190000}"/>
    <cellStyle name="Normal 9 3 3 2" xfId="6515" xr:uid="{00000000-0005-0000-0000-000009190000}"/>
    <cellStyle name="Normal 9 3 3 2 2" xfId="6516" xr:uid="{00000000-0005-0000-0000-00000A190000}"/>
    <cellStyle name="Normal 9 3 3 2 3" xfId="6517" xr:uid="{00000000-0005-0000-0000-00000B190000}"/>
    <cellStyle name="Normal 9 3 3 2 4" xfId="6518" xr:uid="{00000000-0005-0000-0000-00000C190000}"/>
    <cellStyle name="Normal 9 3 3 2 5" xfId="6519" xr:uid="{00000000-0005-0000-0000-00000D190000}"/>
    <cellStyle name="Normal 9 3 3 2 6" xfId="6520" xr:uid="{00000000-0005-0000-0000-00000E190000}"/>
    <cellStyle name="Normal 9 3 3 3" xfId="6521" xr:uid="{00000000-0005-0000-0000-00000F190000}"/>
    <cellStyle name="Normal 9 3 3 4" xfId="6522" xr:uid="{00000000-0005-0000-0000-000010190000}"/>
    <cellStyle name="Normal 9 3 3 5" xfId="6523" xr:uid="{00000000-0005-0000-0000-000011190000}"/>
    <cellStyle name="Normal 9 3 3 6" xfId="6524" xr:uid="{00000000-0005-0000-0000-000012190000}"/>
    <cellStyle name="Normal 9 3 3 7" xfId="6525" xr:uid="{00000000-0005-0000-0000-000013190000}"/>
    <cellStyle name="Normal 9 3 4" xfId="6526" xr:uid="{00000000-0005-0000-0000-000014190000}"/>
    <cellStyle name="Normal 9 3 4 2" xfId="6527" xr:uid="{00000000-0005-0000-0000-000015190000}"/>
    <cellStyle name="Normal 9 3 4 3" xfId="6528" xr:uid="{00000000-0005-0000-0000-000016190000}"/>
    <cellStyle name="Normal 9 3 4 4" xfId="6529" xr:uid="{00000000-0005-0000-0000-000017190000}"/>
    <cellStyle name="Normal 9 3 4 5" xfId="6530" xr:uid="{00000000-0005-0000-0000-000018190000}"/>
    <cellStyle name="Normal 9 3 4 6" xfId="6531" xr:uid="{00000000-0005-0000-0000-000019190000}"/>
    <cellStyle name="Normal 9 3 5" xfId="6532" xr:uid="{00000000-0005-0000-0000-00001A190000}"/>
    <cellStyle name="Normal 9 3 6" xfId="6533" xr:uid="{00000000-0005-0000-0000-00001B190000}"/>
    <cellStyle name="Normal 9 3 7" xfId="6534" xr:uid="{00000000-0005-0000-0000-00001C190000}"/>
    <cellStyle name="Normal 9 3 8" xfId="6535" xr:uid="{00000000-0005-0000-0000-00001D190000}"/>
    <cellStyle name="Normal 9 3 9" xfId="6536" xr:uid="{00000000-0005-0000-0000-00001E190000}"/>
    <cellStyle name="Normal 9 4" xfId="381" xr:uid="{00000000-0005-0000-0000-00001F190000}"/>
    <cellStyle name="Normal 9 4 10" xfId="6537" xr:uid="{00000000-0005-0000-0000-000020190000}"/>
    <cellStyle name="Normal 9 4 2" xfId="6538" xr:uid="{00000000-0005-0000-0000-000021190000}"/>
    <cellStyle name="Normal 9 4 2 2" xfId="6539" xr:uid="{00000000-0005-0000-0000-000022190000}"/>
    <cellStyle name="Normal 9 4 2 2 2" xfId="6540" xr:uid="{00000000-0005-0000-0000-000023190000}"/>
    <cellStyle name="Normal 9 4 2 2 2 2" xfId="6541" xr:uid="{00000000-0005-0000-0000-000024190000}"/>
    <cellStyle name="Normal 9 4 2 2 2 3" xfId="6542" xr:uid="{00000000-0005-0000-0000-000025190000}"/>
    <cellStyle name="Normal 9 4 2 2 2 4" xfId="6543" xr:uid="{00000000-0005-0000-0000-000026190000}"/>
    <cellStyle name="Normal 9 4 2 2 2 5" xfId="6544" xr:uid="{00000000-0005-0000-0000-000027190000}"/>
    <cellStyle name="Normal 9 4 2 2 2 6" xfId="6545" xr:uid="{00000000-0005-0000-0000-000028190000}"/>
    <cellStyle name="Normal 9 4 2 2 3" xfId="6546" xr:uid="{00000000-0005-0000-0000-000029190000}"/>
    <cellStyle name="Normal 9 4 2 2 4" xfId="6547" xr:uid="{00000000-0005-0000-0000-00002A190000}"/>
    <cellStyle name="Normal 9 4 2 2 5" xfId="6548" xr:uid="{00000000-0005-0000-0000-00002B190000}"/>
    <cellStyle name="Normal 9 4 2 2 6" xfId="6549" xr:uid="{00000000-0005-0000-0000-00002C190000}"/>
    <cellStyle name="Normal 9 4 2 2 7" xfId="6550" xr:uid="{00000000-0005-0000-0000-00002D190000}"/>
    <cellStyle name="Normal 9 4 2 3" xfId="6551" xr:uid="{00000000-0005-0000-0000-00002E190000}"/>
    <cellStyle name="Normal 9 4 2 3 2" xfId="6552" xr:uid="{00000000-0005-0000-0000-00002F190000}"/>
    <cellStyle name="Normal 9 4 2 3 3" xfId="6553" xr:uid="{00000000-0005-0000-0000-000030190000}"/>
    <cellStyle name="Normal 9 4 2 3 4" xfId="6554" xr:uid="{00000000-0005-0000-0000-000031190000}"/>
    <cellStyle name="Normal 9 4 2 3 5" xfId="6555" xr:uid="{00000000-0005-0000-0000-000032190000}"/>
    <cellStyle name="Normal 9 4 2 3 6" xfId="6556" xr:uid="{00000000-0005-0000-0000-000033190000}"/>
    <cellStyle name="Normal 9 4 2 4" xfId="6557" xr:uid="{00000000-0005-0000-0000-000034190000}"/>
    <cellStyle name="Normal 9 4 2 5" xfId="6558" xr:uid="{00000000-0005-0000-0000-000035190000}"/>
    <cellStyle name="Normal 9 4 2 6" xfId="6559" xr:uid="{00000000-0005-0000-0000-000036190000}"/>
    <cellStyle name="Normal 9 4 2 7" xfId="6560" xr:uid="{00000000-0005-0000-0000-000037190000}"/>
    <cellStyle name="Normal 9 4 2 8" xfId="6561" xr:uid="{00000000-0005-0000-0000-000038190000}"/>
    <cellStyle name="Normal 9 4 3" xfId="6562" xr:uid="{00000000-0005-0000-0000-000039190000}"/>
    <cellStyle name="Normal 9 4 3 2" xfId="6563" xr:uid="{00000000-0005-0000-0000-00003A190000}"/>
    <cellStyle name="Normal 9 4 3 2 2" xfId="6564" xr:uid="{00000000-0005-0000-0000-00003B190000}"/>
    <cellStyle name="Normal 9 4 3 2 3" xfId="6565" xr:uid="{00000000-0005-0000-0000-00003C190000}"/>
    <cellStyle name="Normal 9 4 3 2 4" xfId="6566" xr:uid="{00000000-0005-0000-0000-00003D190000}"/>
    <cellStyle name="Normal 9 4 3 2 5" xfId="6567" xr:uid="{00000000-0005-0000-0000-00003E190000}"/>
    <cellStyle name="Normal 9 4 3 2 6" xfId="6568" xr:uid="{00000000-0005-0000-0000-00003F190000}"/>
    <cellStyle name="Normal 9 4 3 3" xfId="6569" xr:uid="{00000000-0005-0000-0000-000040190000}"/>
    <cellStyle name="Normal 9 4 3 4" xfId="6570" xr:uid="{00000000-0005-0000-0000-000041190000}"/>
    <cellStyle name="Normal 9 4 3 5" xfId="6571" xr:uid="{00000000-0005-0000-0000-000042190000}"/>
    <cellStyle name="Normal 9 4 3 6" xfId="6572" xr:uid="{00000000-0005-0000-0000-000043190000}"/>
    <cellStyle name="Normal 9 4 3 7" xfId="6573" xr:uid="{00000000-0005-0000-0000-000044190000}"/>
    <cellStyle name="Normal 9 4 4" xfId="6574" xr:uid="{00000000-0005-0000-0000-000045190000}"/>
    <cellStyle name="Normal 9 4 4 2" xfId="6575" xr:uid="{00000000-0005-0000-0000-000046190000}"/>
    <cellStyle name="Normal 9 4 4 3" xfId="6576" xr:uid="{00000000-0005-0000-0000-000047190000}"/>
    <cellStyle name="Normal 9 4 4 4" xfId="6577" xr:uid="{00000000-0005-0000-0000-000048190000}"/>
    <cellStyle name="Normal 9 4 4 5" xfId="6578" xr:uid="{00000000-0005-0000-0000-000049190000}"/>
    <cellStyle name="Normal 9 4 4 6" xfId="6579" xr:uid="{00000000-0005-0000-0000-00004A190000}"/>
    <cellStyle name="Normal 9 4 5" xfId="6580" xr:uid="{00000000-0005-0000-0000-00004B190000}"/>
    <cellStyle name="Normal 9 4 6" xfId="6581" xr:uid="{00000000-0005-0000-0000-00004C190000}"/>
    <cellStyle name="Normal 9 4 7" xfId="6582" xr:uid="{00000000-0005-0000-0000-00004D190000}"/>
    <cellStyle name="Normal 9 4 8" xfId="6583" xr:uid="{00000000-0005-0000-0000-00004E190000}"/>
    <cellStyle name="Normal 9 4 9" xfId="6584" xr:uid="{00000000-0005-0000-0000-00004F190000}"/>
    <cellStyle name="Normal 9 5" xfId="382" xr:uid="{00000000-0005-0000-0000-000050190000}"/>
    <cellStyle name="Normal 9 5 2" xfId="6585" xr:uid="{00000000-0005-0000-0000-000051190000}"/>
    <cellStyle name="Normal 9 6" xfId="383" xr:uid="{00000000-0005-0000-0000-000052190000}"/>
    <cellStyle name="Normal 9 6 2" xfId="6586" xr:uid="{00000000-0005-0000-0000-000053190000}"/>
    <cellStyle name="Normal 9 7" xfId="550" xr:uid="{00000000-0005-0000-0000-000054190000}"/>
    <cellStyle name="Normal 9 7 2" xfId="6587" xr:uid="{00000000-0005-0000-0000-000055190000}"/>
    <cellStyle name="Normal 9 8" xfId="6588" xr:uid="{00000000-0005-0000-0000-000056190000}"/>
    <cellStyle name="Normal 9 9" xfId="6589" xr:uid="{00000000-0005-0000-0000-000057190000}"/>
    <cellStyle name="Normal 90" xfId="6590" xr:uid="{00000000-0005-0000-0000-000058190000}"/>
    <cellStyle name="Normal 90 2" xfId="6591" xr:uid="{00000000-0005-0000-0000-000059190000}"/>
    <cellStyle name="Normal 90 2 2" xfId="6592" xr:uid="{00000000-0005-0000-0000-00005A190000}"/>
    <cellStyle name="Normal 90 3" xfId="6593" xr:uid="{00000000-0005-0000-0000-00005B190000}"/>
    <cellStyle name="Normal 91" xfId="6594" xr:uid="{00000000-0005-0000-0000-00005C190000}"/>
    <cellStyle name="Normal 91 2" xfId="6595" xr:uid="{00000000-0005-0000-0000-00005D190000}"/>
    <cellStyle name="Normal 91 3" xfId="6596" xr:uid="{00000000-0005-0000-0000-00005E190000}"/>
    <cellStyle name="Normal 91 4" xfId="6597" xr:uid="{00000000-0005-0000-0000-00005F190000}"/>
    <cellStyle name="Normal 91 5" xfId="6598" xr:uid="{00000000-0005-0000-0000-000060190000}"/>
    <cellStyle name="Normal 91 6" xfId="6599" xr:uid="{00000000-0005-0000-0000-000061190000}"/>
    <cellStyle name="Normal 92" xfId="6600" xr:uid="{00000000-0005-0000-0000-000062190000}"/>
    <cellStyle name="Normal 92 2" xfId="6601" xr:uid="{00000000-0005-0000-0000-000063190000}"/>
    <cellStyle name="Normal 92 3" xfId="6602" xr:uid="{00000000-0005-0000-0000-000064190000}"/>
    <cellStyle name="Normal 92 4" xfId="6603" xr:uid="{00000000-0005-0000-0000-000065190000}"/>
    <cellStyle name="Normal 92 5" xfId="6604" xr:uid="{00000000-0005-0000-0000-000066190000}"/>
    <cellStyle name="Normal 92 6" xfId="6605" xr:uid="{00000000-0005-0000-0000-000067190000}"/>
    <cellStyle name="Normal 93" xfId="6606" xr:uid="{00000000-0005-0000-0000-000068190000}"/>
    <cellStyle name="Normal 93 2" xfId="6607" xr:uid="{00000000-0005-0000-0000-000069190000}"/>
    <cellStyle name="Normal 93 3" xfId="6608" xr:uid="{00000000-0005-0000-0000-00006A190000}"/>
    <cellStyle name="Normal 93 4" xfId="6609" xr:uid="{00000000-0005-0000-0000-00006B190000}"/>
    <cellStyle name="Normal 93 5" xfId="6610" xr:uid="{00000000-0005-0000-0000-00006C190000}"/>
    <cellStyle name="Normal 93 6" xfId="6611" xr:uid="{00000000-0005-0000-0000-00006D190000}"/>
    <cellStyle name="Normal 94" xfId="6612" xr:uid="{00000000-0005-0000-0000-00006E190000}"/>
    <cellStyle name="Normal 94 2" xfId="6613" xr:uid="{00000000-0005-0000-0000-00006F190000}"/>
    <cellStyle name="Normal 94 3" xfId="6614" xr:uid="{00000000-0005-0000-0000-000070190000}"/>
    <cellStyle name="Normal 94 4" xfId="6615" xr:uid="{00000000-0005-0000-0000-000071190000}"/>
    <cellStyle name="Normal 94 5" xfId="6616" xr:uid="{00000000-0005-0000-0000-000072190000}"/>
    <cellStyle name="Normal 94 6" xfId="6617" xr:uid="{00000000-0005-0000-0000-000073190000}"/>
    <cellStyle name="Normal 95" xfId="6618" xr:uid="{00000000-0005-0000-0000-000074190000}"/>
    <cellStyle name="Normal 95 2" xfId="6619" xr:uid="{00000000-0005-0000-0000-000075190000}"/>
    <cellStyle name="Normal 95 3" xfId="6620" xr:uid="{00000000-0005-0000-0000-000076190000}"/>
    <cellStyle name="Normal 95 4" xfId="6621" xr:uid="{00000000-0005-0000-0000-000077190000}"/>
    <cellStyle name="Normal 95 5" xfId="6622" xr:uid="{00000000-0005-0000-0000-000078190000}"/>
    <cellStyle name="Normal 95 6" xfId="6623" xr:uid="{00000000-0005-0000-0000-000079190000}"/>
    <cellStyle name="Normal 96" xfId="6624" xr:uid="{00000000-0005-0000-0000-00007A190000}"/>
    <cellStyle name="Normal 96 2" xfId="6625" xr:uid="{00000000-0005-0000-0000-00007B190000}"/>
    <cellStyle name="Normal 96 3" xfId="6626" xr:uid="{00000000-0005-0000-0000-00007C190000}"/>
    <cellStyle name="Normal 96 4" xfId="6627" xr:uid="{00000000-0005-0000-0000-00007D190000}"/>
    <cellStyle name="Normal 96 5" xfId="6628" xr:uid="{00000000-0005-0000-0000-00007E190000}"/>
    <cellStyle name="Normal 96 6" xfId="6629" xr:uid="{00000000-0005-0000-0000-00007F190000}"/>
    <cellStyle name="Normal 97" xfId="6630" xr:uid="{00000000-0005-0000-0000-000080190000}"/>
    <cellStyle name="Normal 97 2" xfId="6631" xr:uid="{00000000-0005-0000-0000-000081190000}"/>
    <cellStyle name="Normal 97 3" xfId="6632" xr:uid="{00000000-0005-0000-0000-000082190000}"/>
    <cellStyle name="Normal 97 4" xfId="6633" xr:uid="{00000000-0005-0000-0000-000083190000}"/>
    <cellStyle name="Normal 97 5" xfId="6634" xr:uid="{00000000-0005-0000-0000-000084190000}"/>
    <cellStyle name="Normal 97 6" xfId="6635" xr:uid="{00000000-0005-0000-0000-000085190000}"/>
    <cellStyle name="Normal 98" xfId="6636" xr:uid="{00000000-0005-0000-0000-000086190000}"/>
    <cellStyle name="Normal 98 2" xfId="6637" xr:uid="{00000000-0005-0000-0000-000087190000}"/>
    <cellStyle name="Normal 98 3" xfId="6638" xr:uid="{00000000-0005-0000-0000-000088190000}"/>
    <cellStyle name="Normal 98 4" xfId="6639" xr:uid="{00000000-0005-0000-0000-000089190000}"/>
    <cellStyle name="Normal 98 5" xfId="6640" xr:uid="{00000000-0005-0000-0000-00008A190000}"/>
    <cellStyle name="Normal 98 6" xfId="6641" xr:uid="{00000000-0005-0000-0000-00008B190000}"/>
    <cellStyle name="Normal 99" xfId="6642" xr:uid="{00000000-0005-0000-0000-00008C190000}"/>
    <cellStyle name="Normal 99 2" xfId="6643" xr:uid="{00000000-0005-0000-0000-00008D190000}"/>
    <cellStyle name="Normal 99 3" xfId="6644" xr:uid="{00000000-0005-0000-0000-00008E190000}"/>
    <cellStyle name="Normal 99 4" xfId="6645" xr:uid="{00000000-0005-0000-0000-00008F190000}"/>
    <cellStyle name="Normal 99 5" xfId="6646" xr:uid="{00000000-0005-0000-0000-000090190000}"/>
    <cellStyle name="Normal 99 6" xfId="6647" xr:uid="{00000000-0005-0000-0000-000091190000}"/>
    <cellStyle name="Normal_Aform4v2" xfId="459" xr:uid="{00000000-0005-0000-0000-000092190000}"/>
    <cellStyle name="Normal_עמלות סופי" xfId="458" xr:uid="{00000000-0005-0000-0000-000093190000}"/>
    <cellStyle name="Normal_פרוטים" xfId="457" xr:uid="{00000000-0005-0000-0000-000094190000}"/>
    <cellStyle name="Percent" xfId="2" builtinId="5"/>
    <cellStyle name="Percent 2" xfId="384" xr:uid="{00000000-0005-0000-0000-000096190000}"/>
    <cellStyle name="Percent 2 10" xfId="385" xr:uid="{00000000-0005-0000-0000-000097190000}"/>
    <cellStyle name="Percent 2 10 2" xfId="6648" xr:uid="{00000000-0005-0000-0000-000098190000}"/>
    <cellStyle name="Percent 2 10 3" xfId="6649" xr:uid="{00000000-0005-0000-0000-000099190000}"/>
    <cellStyle name="Percent 2 11" xfId="386" xr:uid="{00000000-0005-0000-0000-00009A190000}"/>
    <cellStyle name="Percent 2 11 2" xfId="6650" xr:uid="{00000000-0005-0000-0000-00009B190000}"/>
    <cellStyle name="Percent 2 11 3" xfId="6651" xr:uid="{00000000-0005-0000-0000-00009C190000}"/>
    <cellStyle name="Percent 2 12" xfId="387" xr:uid="{00000000-0005-0000-0000-00009D190000}"/>
    <cellStyle name="Percent 2 12 2" xfId="6652" xr:uid="{00000000-0005-0000-0000-00009E190000}"/>
    <cellStyle name="Percent 2 12 3" xfId="6653" xr:uid="{00000000-0005-0000-0000-00009F190000}"/>
    <cellStyle name="Percent 2 13" xfId="388" xr:uid="{00000000-0005-0000-0000-0000A0190000}"/>
    <cellStyle name="Percent 2 13 2" xfId="6654" xr:uid="{00000000-0005-0000-0000-0000A1190000}"/>
    <cellStyle name="Percent 2 13 3" xfId="6655" xr:uid="{00000000-0005-0000-0000-0000A2190000}"/>
    <cellStyle name="Percent 2 14" xfId="389" xr:uid="{00000000-0005-0000-0000-0000A3190000}"/>
    <cellStyle name="Percent 2 14 2" xfId="6656" xr:uid="{00000000-0005-0000-0000-0000A4190000}"/>
    <cellStyle name="Percent 2 14 3" xfId="6657" xr:uid="{00000000-0005-0000-0000-0000A5190000}"/>
    <cellStyle name="Percent 2 15" xfId="390" xr:uid="{00000000-0005-0000-0000-0000A6190000}"/>
    <cellStyle name="Percent 2 15 2" xfId="6658" xr:uid="{00000000-0005-0000-0000-0000A7190000}"/>
    <cellStyle name="Percent 2 15 3" xfId="6659" xr:uid="{00000000-0005-0000-0000-0000A8190000}"/>
    <cellStyle name="Percent 2 16" xfId="391" xr:uid="{00000000-0005-0000-0000-0000A9190000}"/>
    <cellStyle name="Percent 2 16 2" xfId="6660" xr:uid="{00000000-0005-0000-0000-0000AA190000}"/>
    <cellStyle name="Percent 2 16 3" xfId="6661" xr:uid="{00000000-0005-0000-0000-0000AB190000}"/>
    <cellStyle name="Percent 2 17" xfId="392" xr:uid="{00000000-0005-0000-0000-0000AC190000}"/>
    <cellStyle name="Percent 2 17 2" xfId="6662" xr:uid="{00000000-0005-0000-0000-0000AD190000}"/>
    <cellStyle name="Percent 2 17 3" xfId="6663" xr:uid="{00000000-0005-0000-0000-0000AE190000}"/>
    <cellStyle name="Percent 2 18" xfId="393" xr:uid="{00000000-0005-0000-0000-0000AF190000}"/>
    <cellStyle name="Percent 2 18 2" xfId="6664" xr:uid="{00000000-0005-0000-0000-0000B0190000}"/>
    <cellStyle name="Percent 2 18 3" xfId="6665" xr:uid="{00000000-0005-0000-0000-0000B1190000}"/>
    <cellStyle name="Percent 2 19" xfId="394" xr:uid="{00000000-0005-0000-0000-0000B2190000}"/>
    <cellStyle name="Percent 2 19 2" xfId="6666" xr:uid="{00000000-0005-0000-0000-0000B3190000}"/>
    <cellStyle name="Percent 2 19 3" xfId="6667" xr:uid="{00000000-0005-0000-0000-0000B4190000}"/>
    <cellStyle name="Percent 2 2" xfId="395" xr:uid="{00000000-0005-0000-0000-0000B5190000}"/>
    <cellStyle name="Percent 2 2 2" xfId="6668" xr:uid="{00000000-0005-0000-0000-0000B6190000}"/>
    <cellStyle name="Percent 2 2 3" xfId="6669" xr:uid="{00000000-0005-0000-0000-0000B7190000}"/>
    <cellStyle name="Percent 2 2 3 2" xfId="6670" xr:uid="{00000000-0005-0000-0000-0000B8190000}"/>
    <cellStyle name="Percent 2 2 4" xfId="6671" xr:uid="{00000000-0005-0000-0000-0000B9190000}"/>
    <cellStyle name="Percent 2 2 4 2" xfId="6672" xr:uid="{00000000-0005-0000-0000-0000BA190000}"/>
    <cellStyle name="Percent 2 2 4 2 2" xfId="6673" xr:uid="{00000000-0005-0000-0000-0000BB190000}"/>
    <cellStyle name="Percent 2 2 4 2 2 2" xfId="6674" xr:uid="{00000000-0005-0000-0000-0000BC190000}"/>
    <cellStyle name="Percent 2 2 4 3" xfId="6675" xr:uid="{00000000-0005-0000-0000-0000BD190000}"/>
    <cellStyle name="Percent 2 2 5" xfId="6676" xr:uid="{00000000-0005-0000-0000-0000BE190000}"/>
    <cellStyle name="Percent 2 2 5 2" xfId="6677" xr:uid="{00000000-0005-0000-0000-0000BF190000}"/>
    <cellStyle name="Percent 2 2 6" xfId="6678" xr:uid="{00000000-0005-0000-0000-0000C0190000}"/>
    <cellStyle name="Percent 2 20" xfId="396" xr:uid="{00000000-0005-0000-0000-0000C1190000}"/>
    <cellStyle name="Percent 2 20 2" xfId="6679" xr:uid="{00000000-0005-0000-0000-0000C2190000}"/>
    <cellStyle name="Percent 2 20 3" xfId="6680" xr:uid="{00000000-0005-0000-0000-0000C3190000}"/>
    <cellStyle name="Percent 2 21" xfId="397" xr:uid="{00000000-0005-0000-0000-0000C4190000}"/>
    <cellStyle name="Percent 2 21 2" xfId="6681" xr:uid="{00000000-0005-0000-0000-0000C5190000}"/>
    <cellStyle name="Percent 2 21 3" xfId="6682" xr:uid="{00000000-0005-0000-0000-0000C6190000}"/>
    <cellStyle name="Percent 2 22" xfId="398" xr:uid="{00000000-0005-0000-0000-0000C7190000}"/>
    <cellStyle name="Percent 2 22 2" xfId="6683" xr:uid="{00000000-0005-0000-0000-0000C8190000}"/>
    <cellStyle name="Percent 2 22 3" xfId="6684" xr:uid="{00000000-0005-0000-0000-0000C9190000}"/>
    <cellStyle name="Percent 2 23" xfId="399" xr:uid="{00000000-0005-0000-0000-0000CA190000}"/>
    <cellStyle name="Percent 2 23 2" xfId="6685" xr:uid="{00000000-0005-0000-0000-0000CB190000}"/>
    <cellStyle name="Percent 2 23 3" xfId="6686" xr:uid="{00000000-0005-0000-0000-0000CC190000}"/>
    <cellStyle name="Percent 2 24" xfId="400" xr:uid="{00000000-0005-0000-0000-0000CD190000}"/>
    <cellStyle name="Percent 2 24 2" xfId="6687" xr:uid="{00000000-0005-0000-0000-0000CE190000}"/>
    <cellStyle name="Percent 2 24 3" xfId="6688" xr:uid="{00000000-0005-0000-0000-0000CF190000}"/>
    <cellStyle name="Percent 2 25" xfId="401" xr:uid="{00000000-0005-0000-0000-0000D0190000}"/>
    <cellStyle name="Percent 2 25 2" xfId="6689" xr:uid="{00000000-0005-0000-0000-0000D1190000}"/>
    <cellStyle name="Percent 2 25 3" xfId="6690" xr:uid="{00000000-0005-0000-0000-0000D2190000}"/>
    <cellStyle name="Percent 2 26" xfId="402" xr:uid="{00000000-0005-0000-0000-0000D3190000}"/>
    <cellStyle name="Percent 2 26 2" xfId="6691" xr:uid="{00000000-0005-0000-0000-0000D4190000}"/>
    <cellStyle name="Percent 2 26 3" xfId="6692" xr:uid="{00000000-0005-0000-0000-0000D5190000}"/>
    <cellStyle name="Percent 2 27" xfId="403" xr:uid="{00000000-0005-0000-0000-0000D6190000}"/>
    <cellStyle name="Percent 2 27 2" xfId="6693" xr:uid="{00000000-0005-0000-0000-0000D7190000}"/>
    <cellStyle name="Percent 2 27 3" xfId="6694" xr:uid="{00000000-0005-0000-0000-0000D8190000}"/>
    <cellStyle name="Percent 2 28" xfId="404" xr:uid="{00000000-0005-0000-0000-0000D9190000}"/>
    <cellStyle name="Percent 2 28 2" xfId="6695" xr:uid="{00000000-0005-0000-0000-0000DA190000}"/>
    <cellStyle name="Percent 2 28 3" xfId="6696" xr:uid="{00000000-0005-0000-0000-0000DB190000}"/>
    <cellStyle name="Percent 2 29" xfId="405" xr:uid="{00000000-0005-0000-0000-0000DC190000}"/>
    <cellStyle name="Percent 2 29 2" xfId="6697" xr:uid="{00000000-0005-0000-0000-0000DD190000}"/>
    <cellStyle name="Percent 2 29 3" xfId="6698" xr:uid="{00000000-0005-0000-0000-0000DE190000}"/>
    <cellStyle name="Percent 2 3" xfId="406" xr:uid="{00000000-0005-0000-0000-0000DF190000}"/>
    <cellStyle name="Percent 2 3 2" xfId="6699" xr:uid="{00000000-0005-0000-0000-0000E0190000}"/>
    <cellStyle name="Percent 2 3 3" xfId="6700" xr:uid="{00000000-0005-0000-0000-0000E1190000}"/>
    <cellStyle name="Percent 2 30" xfId="407" xr:uid="{00000000-0005-0000-0000-0000E2190000}"/>
    <cellStyle name="Percent 2 30 2" xfId="6701" xr:uid="{00000000-0005-0000-0000-0000E3190000}"/>
    <cellStyle name="Percent 2 30 3" xfId="6702" xr:uid="{00000000-0005-0000-0000-0000E4190000}"/>
    <cellStyle name="Percent 2 31" xfId="408" xr:uid="{00000000-0005-0000-0000-0000E5190000}"/>
    <cellStyle name="Percent 2 31 2" xfId="6703" xr:uid="{00000000-0005-0000-0000-0000E6190000}"/>
    <cellStyle name="Percent 2 31 3" xfId="6704" xr:uid="{00000000-0005-0000-0000-0000E7190000}"/>
    <cellStyle name="Percent 2 32" xfId="409" xr:uid="{00000000-0005-0000-0000-0000E8190000}"/>
    <cellStyle name="Percent 2 32 2" xfId="6705" xr:uid="{00000000-0005-0000-0000-0000E9190000}"/>
    <cellStyle name="Percent 2 32 3" xfId="6706" xr:uid="{00000000-0005-0000-0000-0000EA190000}"/>
    <cellStyle name="Percent 2 33" xfId="410" xr:uid="{00000000-0005-0000-0000-0000EB190000}"/>
    <cellStyle name="Percent 2 33 2" xfId="6707" xr:uid="{00000000-0005-0000-0000-0000EC190000}"/>
    <cellStyle name="Percent 2 33 3" xfId="6708" xr:uid="{00000000-0005-0000-0000-0000ED190000}"/>
    <cellStyle name="Percent 2 34" xfId="411" xr:uid="{00000000-0005-0000-0000-0000EE190000}"/>
    <cellStyle name="Percent 2 34 2" xfId="6709" xr:uid="{00000000-0005-0000-0000-0000EF190000}"/>
    <cellStyle name="Percent 2 34 3" xfId="6710" xr:uid="{00000000-0005-0000-0000-0000F0190000}"/>
    <cellStyle name="Percent 2 35" xfId="412" xr:uid="{00000000-0005-0000-0000-0000F1190000}"/>
    <cellStyle name="Percent 2 35 2" xfId="6711" xr:uid="{00000000-0005-0000-0000-0000F2190000}"/>
    <cellStyle name="Percent 2 35 3" xfId="6712" xr:uid="{00000000-0005-0000-0000-0000F3190000}"/>
    <cellStyle name="Percent 2 36" xfId="413" xr:uid="{00000000-0005-0000-0000-0000F4190000}"/>
    <cellStyle name="Percent 2 36 2" xfId="6713" xr:uid="{00000000-0005-0000-0000-0000F5190000}"/>
    <cellStyle name="Percent 2 36 3" xfId="6714" xr:uid="{00000000-0005-0000-0000-0000F6190000}"/>
    <cellStyle name="Percent 2 37" xfId="414" xr:uid="{00000000-0005-0000-0000-0000F7190000}"/>
    <cellStyle name="Percent 2 37 2" xfId="6715" xr:uid="{00000000-0005-0000-0000-0000F8190000}"/>
    <cellStyle name="Percent 2 37 3" xfId="6716" xr:uid="{00000000-0005-0000-0000-0000F9190000}"/>
    <cellStyle name="Percent 2 38" xfId="415" xr:uid="{00000000-0005-0000-0000-0000FA190000}"/>
    <cellStyle name="Percent 2 38 2" xfId="6717" xr:uid="{00000000-0005-0000-0000-0000FB190000}"/>
    <cellStyle name="Percent 2 38 3" xfId="6718" xr:uid="{00000000-0005-0000-0000-0000FC190000}"/>
    <cellStyle name="Percent 2 39" xfId="416" xr:uid="{00000000-0005-0000-0000-0000FD190000}"/>
    <cellStyle name="Percent 2 39 2" xfId="6719" xr:uid="{00000000-0005-0000-0000-0000FE190000}"/>
    <cellStyle name="Percent 2 39 3" xfId="6720" xr:uid="{00000000-0005-0000-0000-0000FF190000}"/>
    <cellStyle name="Percent 2 4" xfId="417" xr:uid="{00000000-0005-0000-0000-0000001A0000}"/>
    <cellStyle name="Percent 2 4 2" xfId="6721" xr:uid="{00000000-0005-0000-0000-0000011A0000}"/>
    <cellStyle name="Percent 2 4 3" xfId="6722" xr:uid="{00000000-0005-0000-0000-0000021A0000}"/>
    <cellStyle name="Percent 2 40" xfId="418" xr:uid="{00000000-0005-0000-0000-0000031A0000}"/>
    <cellStyle name="Percent 2 40 2" xfId="6723" xr:uid="{00000000-0005-0000-0000-0000041A0000}"/>
    <cellStyle name="Percent 2 40 3" xfId="6724" xr:uid="{00000000-0005-0000-0000-0000051A0000}"/>
    <cellStyle name="Percent 2 41" xfId="419" xr:uid="{00000000-0005-0000-0000-0000061A0000}"/>
    <cellStyle name="Percent 2 41 2" xfId="6725" xr:uid="{00000000-0005-0000-0000-0000071A0000}"/>
    <cellStyle name="Percent 2 41 3" xfId="6726" xr:uid="{00000000-0005-0000-0000-0000081A0000}"/>
    <cellStyle name="Percent 2 42" xfId="420" xr:uid="{00000000-0005-0000-0000-0000091A0000}"/>
    <cellStyle name="Percent 2 42 2" xfId="6727" xr:uid="{00000000-0005-0000-0000-00000A1A0000}"/>
    <cellStyle name="Percent 2 42 3" xfId="6728" xr:uid="{00000000-0005-0000-0000-00000B1A0000}"/>
    <cellStyle name="Percent 2 43" xfId="421" xr:uid="{00000000-0005-0000-0000-00000C1A0000}"/>
    <cellStyle name="Percent 2 43 2" xfId="6729" xr:uid="{00000000-0005-0000-0000-00000D1A0000}"/>
    <cellStyle name="Percent 2 43 3" xfId="6730" xr:uid="{00000000-0005-0000-0000-00000E1A0000}"/>
    <cellStyle name="Percent 2 44" xfId="422" xr:uid="{00000000-0005-0000-0000-00000F1A0000}"/>
    <cellStyle name="Percent 2 44 2" xfId="6731" xr:uid="{00000000-0005-0000-0000-0000101A0000}"/>
    <cellStyle name="Percent 2 44 3" xfId="6732" xr:uid="{00000000-0005-0000-0000-0000111A0000}"/>
    <cellStyle name="Percent 2 45" xfId="423" xr:uid="{00000000-0005-0000-0000-0000121A0000}"/>
    <cellStyle name="Percent 2 45 2" xfId="6733" xr:uid="{00000000-0005-0000-0000-0000131A0000}"/>
    <cellStyle name="Percent 2 45 3" xfId="6734" xr:uid="{00000000-0005-0000-0000-0000141A0000}"/>
    <cellStyle name="Percent 2 46" xfId="424" xr:uid="{00000000-0005-0000-0000-0000151A0000}"/>
    <cellStyle name="Percent 2 46 2" xfId="6735" xr:uid="{00000000-0005-0000-0000-0000161A0000}"/>
    <cellStyle name="Percent 2 46 3" xfId="6736" xr:uid="{00000000-0005-0000-0000-0000171A0000}"/>
    <cellStyle name="Percent 2 47" xfId="527" xr:uid="{00000000-0005-0000-0000-0000181A0000}"/>
    <cellStyle name="Percent 2 47 2" xfId="6737" xr:uid="{00000000-0005-0000-0000-0000191A0000}"/>
    <cellStyle name="Percent 2 47 3" xfId="6738" xr:uid="{00000000-0005-0000-0000-00001A1A0000}"/>
    <cellStyle name="Percent 2 47 4" xfId="6739" xr:uid="{00000000-0005-0000-0000-00001B1A0000}"/>
    <cellStyle name="Percent 2 47 5" xfId="6740" xr:uid="{00000000-0005-0000-0000-00001C1A0000}"/>
    <cellStyle name="Percent 2 47 6" xfId="6741" xr:uid="{00000000-0005-0000-0000-00001D1A0000}"/>
    <cellStyle name="Percent 2 47 7" xfId="6742" xr:uid="{00000000-0005-0000-0000-00001E1A0000}"/>
    <cellStyle name="Percent 2 48" xfId="6743" xr:uid="{00000000-0005-0000-0000-00001F1A0000}"/>
    <cellStyle name="Percent 2 48 2" xfId="6744" xr:uid="{00000000-0005-0000-0000-0000201A0000}"/>
    <cellStyle name="Percent 2 48 3" xfId="6745" xr:uid="{00000000-0005-0000-0000-0000211A0000}"/>
    <cellStyle name="Percent 2 48 4" xfId="6746" xr:uid="{00000000-0005-0000-0000-0000221A0000}"/>
    <cellStyle name="Percent 2 48 5" xfId="6747" xr:uid="{00000000-0005-0000-0000-0000231A0000}"/>
    <cellStyle name="Percent 2 48 6" xfId="6748" xr:uid="{00000000-0005-0000-0000-0000241A0000}"/>
    <cellStyle name="Percent 2 49" xfId="6749" xr:uid="{00000000-0005-0000-0000-0000251A0000}"/>
    <cellStyle name="Percent 2 49 2" xfId="6750" xr:uid="{00000000-0005-0000-0000-0000261A0000}"/>
    <cellStyle name="Percent 2 49 3" xfId="6751" xr:uid="{00000000-0005-0000-0000-0000271A0000}"/>
    <cellStyle name="Percent 2 49 4" xfId="6752" xr:uid="{00000000-0005-0000-0000-0000281A0000}"/>
    <cellStyle name="Percent 2 49 5" xfId="6753" xr:uid="{00000000-0005-0000-0000-0000291A0000}"/>
    <cellStyle name="Percent 2 49 6" xfId="6754" xr:uid="{00000000-0005-0000-0000-00002A1A0000}"/>
    <cellStyle name="Percent 2 5" xfId="425" xr:uid="{00000000-0005-0000-0000-00002B1A0000}"/>
    <cellStyle name="Percent 2 5 2" xfId="6755" xr:uid="{00000000-0005-0000-0000-00002C1A0000}"/>
    <cellStyle name="Percent 2 5 3" xfId="6756" xr:uid="{00000000-0005-0000-0000-00002D1A0000}"/>
    <cellStyle name="Percent 2 50" xfId="6757" xr:uid="{00000000-0005-0000-0000-00002E1A0000}"/>
    <cellStyle name="Percent 2 51" xfId="6758" xr:uid="{00000000-0005-0000-0000-00002F1A0000}"/>
    <cellStyle name="Percent 2 52" xfId="6759" xr:uid="{00000000-0005-0000-0000-0000301A0000}"/>
    <cellStyle name="Percent 2 53" xfId="6935" xr:uid="{00000000-0005-0000-0000-00001A1B0000}"/>
    <cellStyle name="Percent 2 6" xfId="426" xr:uid="{00000000-0005-0000-0000-0000311A0000}"/>
    <cellStyle name="Percent 2 6 2" xfId="6760" xr:uid="{00000000-0005-0000-0000-0000321A0000}"/>
    <cellStyle name="Percent 2 6 3" xfId="6761" xr:uid="{00000000-0005-0000-0000-0000331A0000}"/>
    <cellStyle name="Percent 2 7" xfId="427" xr:uid="{00000000-0005-0000-0000-0000341A0000}"/>
    <cellStyle name="Percent 2 7 2" xfId="6762" xr:uid="{00000000-0005-0000-0000-0000351A0000}"/>
    <cellStyle name="Percent 2 7 3" xfId="6763" xr:uid="{00000000-0005-0000-0000-0000361A0000}"/>
    <cellStyle name="Percent 2 8" xfId="428" xr:uid="{00000000-0005-0000-0000-0000371A0000}"/>
    <cellStyle name="Percent 2 8 2" xfId="6764" xr:uid="{00000000-0005-0000-0000-0000381A0000}"/>
    <cellStyle name="Percent 2 8 3" xfId="6765" xr:uid="{00000000-0005-0000-0000-0000391A0000}"/>
    <cellStyle name="Percent 2 9" xfId="429" xr:uid="{00000000-0005-0000-0000-00003A1A0000}"/>
    <cellStyle name="Percent 2 9 2" xfId="6766" xr:uid="{00000000-0005-0000-0000-00003B1A0000}"/>
    <cellStyle name="Percent 2 9 3" xfId="6767" xr:uid="{00000000-0005-0000-0000-00003C1A0000}"/>
    <cellStyle name="Percent 3" xfId="6936" xr:uid="{00000000-0005-0000-0000-00001B1B0000}"/>
    <cellStyle name="Percent 4" xfId="6937" xr:uid="{00000000-0005-0000-0000-00001C1B0000}"/>
    <cellStyle name="Percent 5" xfId="528" xr:uid="{00000000-0005-0000-0000-00003D1A0000}"/>
    <cellStyle name="Percent 5 2" xfId="6938" xr:uid="{00000000-0005-0000-0000-00001D1B0000}"/>
    <cellStyle name="Percent 6" xfId="430" xr:uid="{00000000-0005-0000-0000-00003E1A0000}"/>
    <cellStyle name="Percent 6 2" xfId="6939" xr:uid="{00000000-0005-0000-0000-00001E1B0000}"/>
    <cellStyle name="Percent 7" xfId="431" xr:uid="{00000000-0005-0000-0000-00003F1A0000}"/>
    <cellStyle name="Percent 7 2" xfId="6940" xr:uid="{00000000-0005-0000-0000-00001F1B0000}"/>
    <cellStyle name="Percent 8" xfId="6934" xr:uid="{00000000-0005-0000-0000-0000191B0000}"/>
    <cellStyle name="הדגשה1" xfId="477" builtinId="29" customBuiltin="1"/>
    <cellStyle name="הדגשה1 2" xfId="432" xr:uid="{00000000-0005-0000-0000-0000411A0000}"/>
    <cellStyle name="הדגשה1 2 2" xfId="6941" xr:uid="{00000000-0005-0000-0000-0000201B0000}"/>
    <cellStyle name="הדגשה1 3" xfId="6942" xr:uid="{00000000-0005-0000-0000-0000211B0000}"/>
    <cellStyle name="הדגשה2" xfId="481" builtinId="33" customBuiltin="1"/>
    <cellStyle name="הדגשה2 2" xfId="433" xr:uid="{00000000-0005-0000-0000-0000431A0000}"/>
    <cellStyle name="הדגשה2 2 2" xfId="6943" xr:uid="{00000000-0005-0000-0000-0000221B0000}"/>
    <cellStyle name="הדגשה2 3" xfId="6944" xr:uid="{00000000-0005-0000-0000-0000231B0000}"/>
    <cellStyle name="הדגשה3" xfId="485" builtinId="37" customBuiltin="1"/>
    <cellStyle name="הדגשה3 2" xfId="434" xr:uid="{00000000-0005-0000-0000-0000451A0000}"/>
    <cellStyle name="הדגשה3 2 2" xfId="6945" xr:uid="{00000000-0005-0000-0000-0000241B0000}"/>
    <cellStyle name="הדגשה3 3" xfId="6946" xr:uid="{00000000-0005-0000-0000-0000251B0000}"/>
    <cellStyle name="הדגשה4" xfId="489" builtinId="41" customBuiltin="1"/>
    <cellStyle name="הדגשה4 2" xfId="435" xr:uid="{00000000-0005-0000-0000-0000471A0000}"/>
    <cellStyle name="הדגשה4 2 2" xfId="6947" xr:uid="{00000000-0005-0000-0000-0000261B0000}"/>
    <cellStyle name="הדגשה4 3" xfId="6948" xr:uid="{00000000-0005-0000-0000-0000271B0000}"/>
    <cellStyle name="הדגשה5" xfId="493" builtinId="45" customBuiltin="1"/>
    <cellStyle name="הדגשה5 2" xfId="436" xr:uid="{00000000-0005-0000-0000-0000491A0000}"/>
    <cellStyle name="הדגשה5 2 2" xfId="6949" xr:uid="{00000000-0005-0000-0000-0000281B0000}"/>
    <cellStyle name="הדגשה5 3" xfId="6950" xr:uid="{00000000-0005-0000-0000-0000291B0000}"/>
    <cellStyle name="הדגשה6" xfId="497" builtinId="49" customBuiltin="1"/>
    <cellStyle name="הדגשה6 2" xfId="437" xr:uid="{00000000-0005-0000-0000-00004B1A0000}"/>
    <cellStyle name="הדגשה6 2 2" xfId="6951" xr:uid="{00000000-0005-0000-0000-00002A1B0000}"/>
    <cellStyle name="הדגשה6 3" xfId="6952" xr:uid="{00000000-0005-0000-0000-00002B1B0000}"/>
    <cellStyle name="הערה" xfId="474" builtinId="10" customBuiltin="1"/>
    <cellStyle name="הערה 2" xfId="438" xr:uid="{00000000-0005-0000-0000-00004D1A0000}"/>
    <cellStyle name="הערה 2 2" xfId="6953" xr:uid="{00000000-0005-0000-0000-00002C1B0000}"/>
    <cellStyle name="הערה 3" xfId="6954" xr:uid="{00000000-0005-0000-0000-00002D1B0000}"/>
    <cellStyle name="הערה 4" xfId="6955" xr:uid="{00000000-0005-0000-0000-00002E1B0000}"/>
    <cellStyle name="חישוב" xfId="470" builtinId="22" customBuiltin="1"/>
    <cellStyle name="חישוב 2" xfId="439" xr:uid="{00000000-0005-0000-0000-00004F1A0000}"/>
    <cellStyle name="חישוב 2 2" xfId="6956" xr:uid="{00000000-0005-0000-0000-00002F1B0000}"/>
    <cellStyle name="חישוב 3" xfId="6957" xr:uid="{00000000-0005-0000-0000-0000301B0000}"/>
    <cellStyle name="טוב" xfId="465" builtinId="26" customBuiltin="1"/>
    <cellStyle name="טוב 2" xfId="440" xr:uid="{00000000-0005-0000-0000-0000511A0000}"/>
    <cellStyle name="טוב 2 2" xfId="6958" xr:uid="{00000000-0005-0000-0000-0000311B0000}"/>
    <cellStyle name="טוב 3" xfId="6959" xr:uid="{00000000-0005-0000-0000-0000321B0000}"/>
    <cellStyle name="טקסט אזהרה" xfId="473" builtinId="11" customBuiltin="1"/>
    <cellStyle name="טקסט אזהרה 2" xfId="441" xr:uid="{00000000-0005-0000-0000-0000531A0000}"/>
    <cellStyle name="טקסט אזהרה 2 2" xfId="6960" xr:uid="{00000000-0005-0000-0000-0000331B0000}"/>
    <cellStyle name="טקסט אזהרה 3" xfId="6961" xr:uid="{00000000-0005-0000-0000-0000341B0000}"/>
    <cellStyle name="טקסט הסברי" xfId="475" builtinId="53" customBuiltin="1"/>
    <cellStyle name="טקסט הסברי 2" xfId="442" xr:uid="{00000000-0005-0000-0000-0000551A0000}"/>
    <cellStyle name="טקסט הסברי 2 2" xfId="6962" xr:uid="{00000000-0005-0000-0000-0000351B0000}"/>
    <cellStyle name="טקסט הסברי 3" xfId="6963" xr:uid="{00000000-0005-0000-0000-0000361B0000}"/>
    <cellStyle name="ינואר 2000" xfId="443" xr:uid="{00000000-0005-0000-0000-0000561A0000}"/>
    <cellStyle name="כותרת" xfId="460" builtinId="15" customBuiltin="1"/>
    <cellStyle name="כותרת 1" xfId="461" builtinId="16" customBuiltin="1"/>
    <cellStyle name="כותרת 1 2" xfId="444" xr:uid="{00000000-0005-0000-0000-0000591A0000}"/>
    <cellStyle name="כותרת 1 2 2" xfId="6964" xr:uid="{00000000-0005-0000-0000-0000371B0000}"/>
    <cellStyle name="כותרת 1 3" xfId="6965" xr:uid="{00000000-0005-0000-0000-0000381B0000}"/>
    <cellStyle name="כותרת 2" xfId="462" builtinId="17" customBuiltin="1"/>
    <cellStyle name="כותרת 2 2" xfId="445" xr:uid="{00000000-0005-0000-0000-00005B1A0000}"/>
    <cellStyle name="כותרת 2 2 2" xfId="6966" xr:uid="{00000000-0005-0000-0000-0000391B0000}"/>
    <cellStyle name="כותרת 2 3" xfId="6967" xr:uid="{00000000-0005-0000-0000-00003A1B0000}"/>
    <cellStyle name="כותרת 3" xfId="463" builtinId="18" customBuiltin="1"/>
    <cellStyle name="כותרת 3 2" xfId="446" xr:uid="{00000000-0005-0000-0000-00005D1A0000}"/>
    <cellStyle name="כותרת 3 2 2" xfId="6968" xr:uid="{00000000-0005-0000-0000-00003B1B0000}"/>
    <cellStyle name="כותרת 3 3" xfId="6969" xr:uid="{00000000-0005-0000-0000-00003C1B0000}"/>
    <cellStyle name="כותרת 4" xfId="464" builtinId="19" customBuiltin="1"/>
    <cellStyle name="כותרת 4 2" xfId="447" xr:uid="{00000000-0005-0000-0000-00005F1A0000}"/>
    <cellStyle name="כותרת 4 2 2" xfId="6970" xr:uid="{00000000-0005-0000-0000-00003D1B0000}"/>
    <cellStyle name="כותרת 4 3" xfId="6971" xr:uid="{00000000-0005-0000-0000-00003E1B0000}"/>
    <cellStyle name="כותרת 5" xfId="448" xr:uid="{00000000-0005-0000-0000-0000601A0000}"/>
    <cellStyle name="ניטראלי" xfId="467" builtinId="28" customBuiltin="1"/>
    <cellStyle name="ניטראלי 2" xfId="449" xr:uid="{00000000-0005-0000-0000-0000621A0000}"/>
    <cellStyle name="ניטראלי 2 2" xfId="6972" xr:uid="{00000000-0005-0000-0000-00003F1B0000}"/>
    <cellStyle name="ניטראלי 3" xfId="6973" xr:uid="{00000000-0005-0000-0000-0000401B0000}"/>
    <cellStyle name="סה&quot;כ" xfId="476" builtinId="25" customBuiltin="1"/>
    <cellStyle name="סה&quot;כ 2" xfId="450" xr:uid="{00000000-0005-0000-0000-0000641A0000}"/>
    <cellStyle name="סה&quot;כ 2 2" xfId="6974" xr:uid="{00000000-0005-0000-0000-0000411B0000}"/>
    <cellStyle name="סה&quot;כ 3" xfId="6975" xr:uid="{00000000-0005-0000-0000-0000421B0000}"/>
    <cellStyle name="פלט" xfId="469" builtinId="21" customBuiltin="1"/>
    <cellStyle name="פלט 2" xfId="451" xr:uid="{00000000-0005-0000-0000-0000661A0000}"/>
    <cellStyle name="פלט 2 2" xfId="6976" xr:uid="{00000000-0005-0000-0000-0000431B0000}"/>
    <cellStyle name="פלט 3" xfId="6977" xr:uid="{00000000-0005-0000-0000-0000441B0000}"/>
    <cellStyle name="קלט" xfId="468" builtinId="20" customBuiltin="1"/>
    <cellStyle name="קלט 2" xfId="452" xr:uid="{00000000-0005-0000-0000-0000681A0000}"/>
    <cellStyle name="קלט 2 2" xfId="6978" xr:uid="{00000000-0005-0000-0000-0000451B0000}"/>
    <cellStyle name="קלט 3" xfId="6979" xr:uid="{00000000-0005-0000-0000-0000461B0000}"/>
    <cellStyle name="רע" xfId="466" builtinId="27" customBuiltin="1"/>
    <cellStyle name="רע 2" xfId="453" xr:uid="{00000000-0005-0000-0000-00006A1A0000}"/>
    <cellStyle name="רע 2 2" xfId="6980" xr:uid="{00000000-0005-0000-0000-0000471B0000}"/>
    <cellStyle name="רע 3" xfId="6981" xr:uid="{00000000-0005-0000-0000-0000481B0000}"/>
    <cellStyle name="שעה: 13:36" xfId="454" xr:uid="{00000000-0005-0000-0000-00006B1A0000}"/>
    <cellStyle name="תא מסומן" xfId="472" builtinId="23" customBuiltin="1"/>
    <cellStyle name="תא מסומן 2" xfId="455" xr:uid="{00000000-0005-0000-0000-00006D1A0000}"/>
    <cellStyle name="תא מסומן 2 2" xfId="6982" xr:uid="{00000000-0005-0000-0000-0000491B0000}"/>
    <cellStyle name="תא מסומן 3" xfId="6983" xr:uid="{00000000-0005-0000-0000-00004A1B0000}"/>
    <cellStyle name="תא מקושר" xfId="471" builtinId="24" customBuiltin="1"/>
    <cellStyle name="תא מקושר 2" xfId="456" xr:uid="{00000000-0005-0000-0000-00006F1A0000}"/>
    <cellStyle name="תא מקושר 2 2" xfId="6984" xr:uid="{00000000-0005-0000-0000-00004B1B0000}"/>
    <cellStyle name="תא מקושר 3" xfId="6985" xr:uid="{00000000-0005-0000-0000-00004C1B0000}"/>
  </cellStyles>
  <dxfs count="0"/>
  <tableStyles count="0" defaultTableStyle="TableStyleMedium2" defaultPivotStyle="PivotStyleLight16"/>
  <colors>
    <mruColors>
      <color rgb="FFFF9966"/>
      <color rgb="FFFF99FF"/>
      <color rgb="FFFFFF99"/>
      <color rgb="FF66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extLst>
            <c:ext xmlns:c16="http://schemas.microsoft.com/office/drawing/2014/chart" uri="{C3380CC4-5D6E-409C-BE32-E72D297353CC}">
              <c16:uniqueId val="{00000000-D282-461B-8434-5C4D207ED9B8}"/>
            </c:ext>
          </c:extLst>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extLst>
            <c:ext xmlns:c16="http://schemas.microsoft.com/office/drawing/2014/chart" uri="{C3380CC4-5D6E-409C-BE32-E72D297353CC}">
              <c16:uniqueId val="{00000001-D282-461B-8434-5C4D207ED9B8}"/>
            </c:ext>
          </c:extLst>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extLst>
            <c:ext xmlns:c16="http://schemas.microsoft.com/office/drawing/2014/chart" uri="{C3380CC4-5D6E-409C-BE32-E72D297353CC}">
              <c16:uniqueId val="{00000002-D282-461B-8434-5C4D207ED9B8}"/>
            </c:ext>
          </c:extLst>
        </c:ser>
        <c:dLbls>
          <c:showLegendKey val="0"/>
          <c:showVal val="0"/>
          <c:showCatName val="0"/>
          <c:showSerName val="0"/>
          <c:showPercent val="0"/>
          <c:showBubbleSize val="0"/>
        </c:dLbls>
        <c:gapWidth val="150"/>
        <c:axId val="137671808"/>
        <c:axId val="137673344"/>
      </c:barChart>
      <c:catAx>
        <c:axId val="137671808"/>
        <c:scaling>
          <c:orientation val="minMax"/>
        </c:scaling>
        <c:delete val="0"/>
        <c:axPos val="b"/>
        <c:numFmt formatCode="General" sourceLinked="0"/>
        <c:majorTickMark val="out"/>
        <c:minorTickMark val="none"/>
        <c:tickLblPos val="nextTo"/>
        <c:crossAx val="137673344"/>
        <c:crosses val="autoZero"/>
        <c:auto val="1"/>
        <c:lblAlgn val="ctr"/>
        <c:lblOffset val="100"/>
        <c:noMultiLvlLbl val="0"/>
      </c:catAx>
      <c:valAx>
        <c:axId val="137673344"/>
        <c:scaling>
          <c:orientation val="minMax"/>
        </c:scaling>
        <c:delete val="0"/>
        <c:axPos val="l"/>
        <c:majorGridlines/>
        <c:numFmt formatCode="0.000%" sourceLinked="1"/>
        <c:majorTickMark val="out"/>
        <c:minorTickMark val="none"/>
        <c:tickLblPos val="nextTo"/>
        <c:crossAx val="137671808"/>
        <c:crosses val="autoZero"/>
        <c:crossBetween val="between"/>
      </c:valAx>
    </c:plotArea>
    <c:legend>
      <c:legendPos val="l"/>
      <c:overlay val="0"/>
    </c:legend>
    <c:plotVisOnly val="1"/>
    <c:dispBlanksAs val="gap"/>
    <c:showDLblsOverMax val="0"/>
  </c:chart>
  <c:spPr>
    <a:ln>
      <a:solidFill>
        <a:prstClr val="black"/>
      </a:solidFill>
    </a:ln>
  </c:spPr>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'מצגת Q3'!$A$73:$A$76</c:f>
              <c:strCache>
                <c:ptCount val="4"/>
                <c:pt idx="0">
                  <c:v>מניות בארץ</c:v>
                </c:pt>
                <c:pt idx="1">
                  <c:v>אג"ח בארץ</c:v>
                </c:pt>
                <c:pt idx="2">
                  <c:v>מניות בחו"ל</c:v>
                </c:pt>
                <c:pt idx="3">
                  <c:v>אג"ח בחו"ל</c:v>
                </c:pt>
              </c:strCache>
            </c:strRef>
          </c:cat>
          <c:val>
            <c:numRef>
              <c:f>'מצגת Q3'!$B$73:$B$76</c:f>
              <c:numCache>
                <c:formatCode>_ * #,##0_ ;_ * \-#,##0_ ;_ * "-"??_ ;_ @_ </c:formatCode>
                <c:ptCount val="4"/>
                <c:pt idx="0">
                  <c:v>1289.1703067034296</c:v>
                </c:pt>
                <c:pt idx="1">
                  <c:v>2426.2876455239589</c:v>
                </c:pt>
                <c:pt idx="2">
                  <c:v>1594.5193078240998</c:v>
                </c:pt>
                <c:pt idx="3">
                  <c:v>15.260999999999999</c:v>
                </c:pt>
              </c:numCache>
            </c:numRef>
          </c:val>
          <c:extLst>
            <c:ext xmlns:c16="http://schemas.microsoft.com/office/drawing/2014/chart" uri="{C3380CC4-5D6E-409C-BE32-E72D297353CC}">
              <c16:uniqueId val="{00000000-B71E-4341-824A-CA5526B225E8}"/>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'מצגת Q3'!$A$77:$A$80</c:f>
              <c:strCache>
                <c:ptCount val="4"/>
                <c:pt idx="0">
                  <c:v>מניות בארץ</c:v>
                </c:pt>
                <c:pt idx="1">
                  <c:v>אג"ח בארץ</c:v>
                </c:pt>
                <c:pt idx="2">
                  <c:v>מניות בחו"ל</c:v>
                </c:pt>
                <c:pt idx="3">
                  <c:v>אג"ח בחו"ל</c:v>
                </c:pt>
              </c:strCache>
            </c:strRef>
          </c:cat>
          <c:val>
            <c:numRef>
              <c:f>'מצגת Q3'!$B$77:$B$80</c:f>
              <c:numCache>
                <c:formatCode>_ * #,##0_ ;_ * \-#,##0_ ;_ * "-"??_ ;_ @_ </c:formatCode>
                <c:ptCount val="4"/>
                <c:pt idx="0">
                  <c:v>642.55430703085608</c:v>
                </c:pt>
                <c:pt idx="1">
                  <c:v>1569.1301303524301</c:v>
                </c:pt>
                <c:pt idx="2">
                  <c:v>1881.60475071627</c:v>
                </c:pt>
                <c:pt idx="3">
                  <c:v>101.93544849794999</c:v>
                </c:pt>
              </c:numCache>
            </c:numRef>
          </c:val>
          <c:extLst>
            <c:ext xmlns:c16="http://schemas.microsoft.com/office/drawing/2014/chart" uri="{C3380CC4-5D6E-409C-BE32-E72D297353CC}">
              <c16:uniqueId val="{00000000-E417-4505-A840-5641368A60F8}"/>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Q3'!$A$73:$A$76</c:f>
              <c:strCache>
                <c:ptCount val="4"/>
                <c:pt idx="0">
                  <c:v>מניות בארץ</c:v>
                </c:pt>
                <c:pt idx="1">
                  <c:v>אג"ח בארץ</c:v>
                </c:pt>
                <c:pt idx="2">
                  <c:v>מניות בחו"ל</c:v>
                </c:pt>
                <c:pt idx="3">
                  <c:v>אג"ח בחו"ל</c:v>
                </c:pt>
              </c:strCache>
            </c:strRef>
          </c:cat>
          <c:val>
            <c:numRef>
              <c:f>'מצגת Q3'!$C$73:$C$76</c:f>
              <c:numCache>
                <c:formatCode>#,##0_ ;\-#,##0\ </c:formatCode>
                <c:ptCount val="4"/>
                <c:pt idx="0">
                  <c:v>2367079.8256958188</c:v>
                </c:pt>
                <c:pt idx="1">
                  <c:v>9663879.6340248752</c:v>
                </c:pt>
                <c:pt idx="2">
                  <c:v>5905444.4879564745</c:v>
                </c:pt>
                <c:pt idx="3">
                  <c:v>76291.584821097989</c:v>
                </c:pt>
              </c:numCache>
            </c:numRef>
          </c:val>
          <c:extLst>
            <c:ext xmlns:c16="http://schemas.microsoft.com/office/drawing/2014/chart" uri="{C3380CC4-5D6E-409C-BE32-E72D297353CC}">
              <c16:uniqueId val="{00000000-867E-4901-BEA1-6A7BF3045F27}"/>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Q3'!$A$77:$A$80</c:f>
              <c:strCache>
                <c:ptCount val="4"/>
                <c:pt idx="0">
                  <c:v>מניות בארץ</c:v>
                </c:pt>
                <c:pt idx="1">
                  <c:v>אג"ח בארץ</c:v>
                </c:pt>
                <c:pt idx="2">
                  <c:v>מניות בחו"ל</c:v>
                </c:pt>
                <c:pt idx="3">
                  <c:v>אג"ח בחו"ל</c:v>
                </c:pt>
              </c:strCache>
            </c:strRef>
          </c:cat>
          <c:val>
            <c:numRef>
              <c:f>'מצגת Q3'!$C$77:$C$80</c:f>
              <c:numCache>
                <c:formatCode>#,##0_ ;\-#,##0\ </c:formatCode>
                <c:ptCount val="4"/>
                <c:pt idx="0">
                  <c:v>956771.60082110902</c:v>
                </c:pt>
                <c:pt idx="1">
                  <c:v>5855411.7671284797</c:v>
                </c:pt>
                <c:pt idx="2">
                  <c:v>6113415.1953161005</c:v>
                </c:pt>
                <c:pt idx="3">
                  <c:v>509677.24248975003</c:v>
                </c:pt>
              </c:numCache>
            </c:numRef>
          </c:val>
          <c:extLst>
            <c:ext xmlns:c16="http://schemas.microsoft.com/office/drawing/2014/chart" uri="{C3380CC4-5D6E-409C-BE32-E72D297353CC}">
              <c16:uniqueId val="{00000000-DDE9-4775-8D82-CBC60558E486}"/>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extLst>
            <c:ext xmlns:c16="http://schemas.microsoft.com/office/drawing/2014/chart" uri="{C3380CC4-5D6E-409C-BE32-E72D297353CC}">
              <c16:uniqueId val="{00000000-EA50-4F93-9865-D0B1BA95C082}"/>
            </c:ext>
          </c:extLst>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extLst>
            <c:ext xmlns:c16="http://schemas.microsoft.com/office/drawing/2014/chart" uri="{C3380CC4-5D6E-409C-BE32-E72D297353CC}">
              <c16:uniqueId val="{00000001-EA50-4F93-9865-D0B1BA95C082}"/>
            </c:ext>
          </c:extLst>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extLst>
            <c:ext xmlns:c16="http://schemas.microsoft.com/office/drawing/2014/chart" uri="{C3380CC4-5D6E-409C-BE32-E72D297353CC}">
              <c16:uniqueId val="{00000002-EA50-4F93-9865-D0B1BA95C082}"/>
            </c:ext>
          </c:extLst>
        </c:ser>
        <c:dLbls>
          <c:showLegendKey val="0"/>
          <c:showVal val="0"/>
          <c:showCatName val="0"/>
          <c:showSerName val="0"/>
          <c:showPercent val="0"/>
          <c:showBubbleSize val="0"/>
        </c:dLbls>
        <c:gapWidth val="150"/>
        <c:axId val="137419776"/>
        <c:axId val="137421568"/>
      </c:barChart>
      <c:catAx>
        <c:axId val="137419776"/>
        <c:scaling>
          <c:orientation val="minMax"/>
        </c:scaling>
        <c:delete val="0"/>
        <c:axPos val="b"/>
        <c:numFmt formatCode="General" sourceLinked="0"/>
        <c:majorTickMark val="out"/>
        <c:minorTickMark val="none"/>
        <c:tickLblPos val="nextTo"/>
        <c:crossAx val="137421568"/>
        <c:crosses val="autoZero"/>
        <c:auto val="1"/>
        <c:lblAlgn val="ctr"/>
        <c:lblOffset val="100"/>
        <c:noMultiLvlLbl val="0"/>
      </c:catAx>
      <c:valAx>
        <c:axId val="137421568"/>
        <c:scaling>
          <c:orientation val="minMax"/>
        </c:scaling>
        <c:delete val="0"/>
        <c:axPos val="l"/>
        <c:majorGridlines/>
        <c:numFmt formatCode="0.000%" sourceLinked="1"/>
        <c:majorTickMark val="out"/>
        <c:minorTickMark val="none"/>
        <c:tickLblPos val="nextTo"/>
        <c:crossAx val="137419776"/>
        <c:crosses val="autoZero"/>
        <c:crossBetween val="between"/>
      </c:valAx>
    </c:plotArea>
    <c:legend>
      <c:legendPos val="l"/>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28575</xdr:colOff>
      <xdr:row>42</xdr:row>
      <xdr:rowOff>0</xdr:rowOff>
    </xdr:from>
    <xdr:to>
      <xdr:col>5</xdr:col>
      <xdr:colOff>476250</xdr:colOff>
      <xdr:row>57</xdr:row>
      <xdr:rowOff>28575</xdr:rowOff>
    </xdr:to>
    <xdr:graphicFrame macro="">
      <xdr:nvGraphicFramePr>
        <xdr:cNvPr id="2" name="תרשים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581025</xdr:colOff>
      <xdr:row>69</xdr:row>
      <xdr:rowOff>95250</xdr:rowOff>
    </xdr:from>
    <xdr:to>
      <xdr:col>8</xdr:col>
      <xdr:colOff>171451</xdr:colOff>
      <xdr:row>80</xdr:row>
      <xdr:rowOff>161925</xdr:rowOff>
    </xdr:to>
    <xdr:graphicFrame macro="">
      <xdr:nvGraphicFramePr>
        <xdr:cNvPr id="4" name="תרשים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581025</xdr:colOff>
      <xdr:row>80</xdr:row>
      <xdr:rowOff>171450</xdr:rowOff>
    </xdr:from>
    <xdr:to>
      <xdr:col>8</xdr:col>
      <xdr:colOff>180975</xdr:colOff>
      <xdr:row>92</xdr:row>
      <xdr:rowOff>114300</xdr:rowOff>
    </xdr:to>
    <xdr:graphicFrame macro="">
      <xdr:nvGraphicFramePr>
        <xdr:cNvPr id="5" name="תרשים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190501</xdr:colOff>
      <xdr:row>69</xdr:row>
      <xdr:rowOff>104775</xdr:rowOff>
    </xdr:from>
    <xdr:to>
      <xdr:col>10</xdr:col>
      <xdr:colOff>533400</xdr:colOff>
      <xdr:row>80</xdr:row>
      <xdr:rowOff>171450</xdr:rowOff>
    </xdr:to>
    <xdr:graphicFrame macro="">
      <xdr:nvGraphicFramePr>
        <xdr:cNvPr id="6" name="תרשים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161925</xdr:colOff>
      <xdr:row>80</xdr:row>
      <xdr:rowOff>114300</xdr:rowOff>
    </xdr:from>
    <xdr:to>
      <xdr:col>10</xdr:col>
      <xdr:colOff>504825</xdr:colOff>
      <xdr:row>92</xdr:row>
      <xdr:rowOff>123825</xdr:rowOff>
    </xdr:to>
    <xdr:graphicFrame macro="">
      <xdr:nvGraphicFramePr>
        <xdr:cNvPr id="7" name="תרשים 6">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733425</xdr:colOff>
      <xdr:row>73</xdr:row>
      <xdr:rowOff>142875</xdr:rowOff>
    </xdr:from>
    <xdr:to>
      <xdr:col>3</xdr:col>
      <xdr:colOff>1133475</xdr:colOff>
      <xdr:row>88</xdr:row>
      <xdr:rowOff>171450</xdr:rowOff>
    </xdr:to>
    <xdr:graphicFrame macro="">
      <xdr:nvGraphicFramePr>
        <xdr:cNvPr id="32" name="תרשים 31">
          <a:extLst>
            <a:ext uri="{FF2B5EF4-FFF2-40B4-BE49-F238E27FC236}">
              <a16:creationId xmlns:a16="http://schemas.microsoft.com/office/drawing/2014/main" id="{00000000-0008-0000-02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 val="רווח"/>
      <sheetName val="בקרות"/>
    </sheetNames>
    <definedNames>
      <definedName name="חודש" refersTo="='נתונים'!$C$5:$C$52562"/>
      <definedName name="סכום" refersTo="='נתונים'!$F$5:$F$52562"/>
      <definedName name="קדוד" refersTo="='נתונים'!$E$5:$E$52562"/>
      <definedName name="קרן" refersTo="='נתונים'!$D$5:$D$52562"/>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5">
          <cell r="C1925" t="str">
            <v>מספר עוסק</v>
          </cell>
          <cell r="E1925" t="str">
            <v>FT830</v>
          </cell>
          <cell r="F1925" t="str">
            <v>מספר עוסק</v>
          </cell>
        </row>
        <row r="1926">
          <cell r="C1926" t="str">
            <v>22 מספר בורסה</v>
          </cell>
          <cell r="E1926" t="str">
            <v>FT831</v>
          </cell>
          <cell r="F1926" t="str">
            <v>מספר עוסק</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3">
          <cell r="C1983" t="str">
            <v>מספר בורסה</v>
          </cell>
          <cell r="E1983" t="str">
            <v>KT771</v>
          </cell>
          <cell r="F1983" t="str">
            <v>מספר בורסה</v>
          </cell>
        </row>
        <row r="1984">
          <cell r="C1984" t="str">
            <v xml:space="preserve">נספח ב'  - רכישת אג"ח מיועדות </v>
          </cell>
          <cell r="E1984" t="str">
            <v/>
          </cell>
          <cell r="F1984" t="str">
            <v>מספר בורסה</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C1991" t="str">
            <v>מספר בורסה</v>
          </cell>
          <cell r="E1991" t="str">
            <v>KT797</v>
          </cell>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1999">
          <cell r="C1999" t="str">
            <v>מספר בורסה</v>
          </cell>
          <cell r="E1999" t="str">
            <v>KT793</v>
          </cell>
          <cell r="F1999" t="str">
            <v>מספר בורסה</v>
          </cell>
        </row>
        <row r="2000">
          <cell r="C2000" t="str">
            <v>מספר בורסה</v>
          </cell>
          <cell r="E2000" t="str">
            <v>KT793</v>
          </cell>
          <cell r="F2000" t="str">
            <v>מספר בורסה</v>
          </cell>
        </row>
        <row r="2001">
          <cell r="C2001" t="str">
            <v>מספר בורסה</v>
          </cell>
          <cell r="E2001" t="str">
            <v>KT793</v>
          </cell>
          <cell r="F2001" t="str">
            <v>מספר בורסה</v>
          </cell>
        </row>
        <row r="2002">
          <cell r="C2002" t="str">
            <v>נספח ד'</v>
          </cell>
          <cell r="E2002" t="str">
            <v/>
          </cell>
          <cell r="F2002" t="str">
            <v>מספר בורסה</v>
          </cell>
        </row>
        <row r="2003">
          <cell r="C2003" t="str">
            <v>מספר בורסה</v>
          </cell>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7">
          <cell r="C2007" t="str">
            <v>מספר בורסה</v>
          </cell>
          <cell r="E2007" t="str">
            <v>KT807</v>
          </cell>
          <cell r="F2007" t="str">
            <v>מספר בורסה</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4">
          <cell r="C2024" t="str">
            <v>מספר בורסה</v>
          </cell>
          <cell r="E2024" t="str">
            <v>KT824</v>
          </cell>
          <cell r="F2024" t="str">
            <v>מספר בורסה</v>
          </cell>
        </row>
        <row r="2025">
          <cell r="C2025" t="str">
            <v>נספח ו': חשיפה מטבעית וחשיפה גיאוגרפית</v>
          </cell>
          <cell r="E2025" t="str">
            <v/>
          </cell>
          <cell r="F2025" t="str">
            <v>מספר בורסה</v>
          </cell>
        </row>
        <row r="2026">
          <cell r="C2026" t="str">
            <v>אג"ח ממשלתיות</v>
          </cell>
          <cell r="E2026" t="str">
            <v>KT826</v>
          </cell>
          <cell r="F2026" t="str">
            <v>מספר בורסה</v>
          </cell>
        </row>
        <row r="2027">
          <cell r="C2027" t="str">
            <v>חשיפה מטבעית</v>
          </cell>
          <cell r="E2027" t="str">
            <v>KT827</v>
          </cell>
          <cell r="F2027" t="str">
            <v>מספר בורסה</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cell r="E2037" t="str">
            <v>KT46</v>
          </cell>
          <cell r="F2037" t="str">
            <v>נספחים</v>
          </cell>
        </row>
        <row r="2038">
          <cell r="C2038" t="str">
            <v>מדינות</v>
          </cell>
          <cell r="E2038" t="str">
            <v>KT42</v>
          </cell>
          <cell r="F2038" t="str">
            <v>נספחים</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D2054" t="str">
            <v>נכסים העומדים כנגד התחייבויות הקרן בגין זכאים קיימים לפנסיה</v>
          </cell>
          <cell r="E2054" t="str">
            <v>GT115</v>
          </cell>
          <cell r="F2054" t="str">
            <v>נספחים</v>
          </cell>
        </row>
        <row r="2055">
          <cell r="C2055" t="str">
            <v>רוסיה</v>
          </cell>
          <cell r="D2055" t="str">
            <v>MT100</v>
          </cell>
          <cell r="E2055" t="str">
            <v>GT116</v>
          </cell>
          <cell r="F2055" t="str">
            <v>נספחים</v>
          </cell>
        </row>
        <row r="2056">
          <cell r="C2056" t="str">
            <v>אחר</v>
          </cell>
          <cell r="D2056" t="str">
            <v>MT117</v>
          </cell>
          <cell r="E2056" t="str">
            <v>GT117</v>
          </cell>
          <cell r="F2056" t="str">
            <v>נספחים</v>
          </cell>
        </row>
        <row r="2057">
          <cell r="C2057" t="str">
            <v>אזורים</v>
          </cell>
          <cell r="D2057" t="str">
            <v>MT118</v>
          </cell>
          <cell r="E2057" t="str">
            <v>MT218</v>
          </cell>
          <cell r="F2057" t="str">
            <v>MT318</v>
          </cell>
        </row>
        <row r="2058">
          <cell r="C2058" t="str">
            <v>שווקים מתעוררים</v>
          </cell>
          <cell r="E2058" t="str">
            <v>PT100</v>
          </cell>
          <cell r="F2058" t="str">
            <v>נספחים</v>
          </cell>
        </row>
        <row r="2059">
          <cell r="C2059" t="str">
            <v>צפון אמריקה</v>
          </cell>
          <cell r="D2059" t="str">
            <v>MT119</v>
          </cell>
          <cell r="E2059" t="str">
            <v>PT101</v>
          </cell>
          <cell r="F2059" t="str">
            <v>נספחים</v>
          </cell>
        </row>
        <row r="2060">
          <cell r="C2060" t="str">
            <v>BRIC</v>
          </cell>
          <cell r="D2060" t="str">
            <v>MT102</v>
          </cell>
          <cell r="E2060" t="str">
            <v>PT102</v>
          </cell>
          <cell r="F2060" t="str">
            <v>נספחים</v>
          </cell>
        </row>
        <row r="2061">
          <cell r="C2061" t="str">
            <v>מזרח אירופה</v>
          </cell>
          <cell r="D2061" t="str">
            <v>MT103</v>
          </cell>
          <cell r="E2061" t="str">
            <v>PT103</v>
          </cell>
          <cell r="F2061" t="str">
            <v>נספחים</v>
          </cell>
        </row>
        <row r="2062">
          <cell r="C2062" t="str">
            <v>מזרח אסיה</v>
          </cell>
          <cell r="D2062" t="str">
            <v>MT104</v>
          </cell>
          <cell r="E2062" t="str">
            <v>PT104</v>
          </cell>
          <cell r="F2062" t="str">
            <v>נספחים</v>
          </cell>
        </row>
        <row r="2063">
          <cell r="C2063" t="str">
            <v>אפריקה</v>
          </cell>
          <cell r="D2063" t="str">
            <v>MT105</v>
          </cell>
          <cell r="E2063" t="str">
            <v>PT105</v>
          </cell>
          <cell r="F2063" t="str">
            <v>נספחים</v>
          </cell>
        </row>
        <row r="2064">
          <cell r="C2064" t="str">
            <v>אג"ח להמרה</v>
          </cell>
          <cell r="D2064" t="str">
            <v>MT106</v>
          </cell>
          <cell r="E2064" t="str">
            <v>MT206</v>
          </cell>
          <cell r="F2064" t="str">
            <v>MT306</v>
          </cell>
        </row>
        <row r="2065">
          <cell r="C2065" t="str">
            <v>אג"ח קונצרניות</v>
          </cell>
          <cell r="D2065" t="str">
            <v>MT107</v>
          </cell>
          <cell r="E2065" t="str">
            <v>MT207</v>
          </cell>
          <cell r="F2065" t="str">
            <v>MT307</v>
          </cell>
        </row>
        <row r="2066">
          <cell r="C2066" t="str">
            <v>חשיפה מטבעית</v>
          </cell>
          <cell r="D2066" t="str">
            <v>MT108</v>
          </cell>
          <cell r="E2066" t="str">
            <v>MT208</v>
          </cell>
          <cell r="F2066" t="str">
            <v>MT308</v>
          </cell>
        </row>
        <row r="2067">
          <cell r="C2067" t="str">
            <v>שקל –צמוד מדד</v>
          </cell>
          <cell r="D2067" t="str">
            <v>MT109</v>
          </cell>
          <cell r="E2067" t="str">
            <v>RT200</v>
          </cell>
          <cell r="F2067" t="str">
            <v>נספחים</v>
          </cell>
        </row>
        <row r="2068">
          <cell r="C2068" t="str">
            <v>שקל –לא צמוד מדד</v>
          </cell>
          <cell r="D2068" t="str">
            <v>MT110</v>
          </cell>
          <cell r="E2068" t="str">
            <v>RT201</v>
          </cell>
          <cell r="F2068" t="str">
            <v>נספחים</v>
          </cell>
        </row>
        <row r="2069">
          <cell r="C2069" t="str">
            <v>דולר</v>
          </cell>
          <cell r="D2069" t="str">
            <v>MT111</v>
          </cell>
          <cell r="E2069" t="str">
            <v>RT202</v>
          </cell>
          <cell r="F2069" t="str">
            <v>נספחים</v>
          </cell>
        </row>
        <row r="2070">
          <cell r="C2070" t="str">
            <v>אירו</v>
          </cell>
          <cell r="D2070" t="str">
            <v>MT112</v>
          </cell>
          <cell r="E2070" t="str">
            <v>RT203</v>
          </cell>
          <cell r="F2070" t="str">
            <v>נספחים</v>
          </cell>
        </row>
        <row r="2071">
          <cell r="C2071" t="str">
            <v>לירה שטרלינג</v>
          </cell>
          <cell r="D2071" t="str">
            <v>MT113</v>
          </cell>
          <cell r="E2071" t="str">
            <v>RT204</v>
          </cell>
          <cell r="F2071" t="str">
            <v>נספחים</v>
          </cell>
        </row>
        <row r="2072">
          <cell r="C2072" t="str">
            <v>פרנק שוויצרי</v>
          </cell>
          <cell r="D2072" t="str">
            <v>MT114</v>
          </cell>
          <cell r="E2072" t="str">
            <v>RT205</v>
          </cell>
          <cell r="F2072" t="str">
            <v>נספחים</v>
          </cell>
        </row>
        <row r="2073">
          <cell r="C2073" t="str">
            <v>יין יפני</v>
          </cell>
          <cell r="D2073" t="str">
            <v>MT115</v>
          </cell>
          <cell r="E2073" t="str">
            <v>RT206</v>
          </cell>
          <cell r="F2073" t="str">
            <v>נספחים</v>
          </cell>
        </row>
        <row r="2074">
          <cell r="C2074" t="str">
            <v>דולר קנדי</v>
          </cell>
          <cell r="D2074" t="str">
            <v>MT116</v>
          </cell>
          <cell r="E2074" t="str">
            <v>RT207</v>
          </cell>
          <cell r="F2074" t="str">
            <v>נספחים</v>
          </cell>
        </row>
        <row r="2075">
          <cell r="C2075" t="str">
            <v>אחר</v>
          </cell>
          <cell r="E2075" t="str">
            <v>RT208</v>
          </cell>
          <cell r="F2075" t="str">
            <v>נספחים</v>
          </cell>
        </row>
        <row r="2076">
          <cell r="C2076" t="str">
            <v>חשיפה גיאוגרפית</v>
          </cell>
          <cell r="E2076" t="str">
            <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cell r="E2096" t="str">
            <v>GT106</v>
          </cell>
          <cell r="F2096" t="str">
            <v>נספחים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3">
          <cell r="C2103" t="str">
            <v>שוויץ</v>
          </cell>
          <cell r="E2103" t="str">
            <v>GT113</v>
          </cell>
          <cell r="F2103" t="str">
            <v>נספחים</v>
          </cell>
        </row>
        <row r="2104">
          <cell r="C2104" t="str">
            <v>מניות</v>
          </cell>
          <cell r="E2104" t="str">
            <v>GT114</v>
          </cell>
          <cell r="F2104" t="str">
            <v>נספחים</v>
          </cell>
        </row>
        <row r="2105">
          <cell r="C2105" t="str">
            <v>חשיפה מטבעית</v>
          </cell>
          <cell r="E2105" t="str">
            <v>GT115</v>
          </cell>
          <cell r="F2105" t="str">
            <v>נספחים</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cell r="E2135" t="str">
            <v>GT206</v>
          </cell>
          <cell r="F2135" t="str">
            <v>נספחים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2">
          <cell r="C2142" t="str">
            <v>שוויץ</v>
          </cell>
          <cell r="E2142" t="str">
            <v>GT213</v>
          </cell>
          <cell r="F2142" t="str">
            <v>נספחים</v>
          </cell>
        </row>
        <row r="2143">
          <cell r="C2143" t="str">
            <v>תעודות סל</v>
          </cell>
          <cell r="E2143" t="str">
            <v>GT214</v>
          </cell>
          <cell r="F2143" t="str">
            <v>נספחים</v>
          </cell>
        </row>
        <row r="2144">
          <cell r="C2144" t="str">
            <v>חשיפה מטבעית</v>
          </cell>
          <cell r="E2144" t="str">
            <v>GT215</v>
          </cell>
          <cell r="F2144" t="str">
            <v>נספחים</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cell r="E2174" t="str">
            <v>GT306</v>
          </cell>
          <cell r="F2174" t="str">
            <v>נספחים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1">
          <cell r="C2181" t="str">
            <v>שוויץ</v>
          </cell>
          <cell r="E2181" t="str">
            <v>GT313</v>
          </cell>
          <cell r="F2181" t="str">
            <v>נספחים</v>
          </cell>
        </row>
        <row r="2182">
          <cell r="C2182" t="str">
            <v>קרנות נאמנות</v>
          </cell>
          <cell r="E2182" t="str">
            <v>GT314</v>
          </cell>
          <cell r="F2182" t="str">
            <v>נספחים</v>
          </cell>
        </row>
        <row r="2183">
          <cell r="C2183" t="str">
            <v>חשיפה מטבעית</v>
          </cell>
          <cell r="E2183" t="str">
            <v>GT315</v>
          </cell>
          <cell r="F2183" t="str">
            <v>נספחים</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cell r="E2213" t="str">
            <v>GT406</v>
          </cell>
          <cell r="F2213" t="str">
            <v>נספחים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0">
          <cell r="C2220" t="str">
            <v>שוויץ</v>
          </cell>
          <cell r="E2220" t="str">
            <v>GT413</v>
          </cell>
          <cell r="F2220" t="str">
            <v>נספחים</v>
          </cell>
        </row>
        <row r="2221">
          <cell r="C2221" t="str">
            <v>נדלן</v>
          </cell>
          <cell r="E2221" t="str">
            <v>GT414</v>
          </cell>
          <cell r="F2221" t="str">
            <v>נספחים</v>
          </cell>
        </row>
        <row r="2222">
          <cell r="C2222" t="str">
            <v>חשיפה מטבעית</v>
          </cell>
          <cell r="E2222" t="str">
            <v>GT415</v>
          </cell>
          <cell r="F2222" t="str">
            <v>נספחים</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cell r="E2252" t="str">
            <v>GT506</v>
          </cell>
          <cell r="F2252" t="str">
            <v>נספחים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59">
          <cell r="C2259" t="str">
            <v>שוויץ</v>
          </cell>
          <cell r="E2259" t="str">
            <v>GT513</v>
          </cell>
          <cell r="F2259" t="str">
            <v>נספחים</v>
          </cell>
        </row>
        <row r="2260">
          <cell r="C2260" t="str">
            <v>השקעות אחרות</v>
          </cell>
          <cell r="E2260" t="str">
            <v>GT514</v>
          </cell>
          <cell r="F2260" t="str">
            <v>נספחים</v>
          </cell>
        </row>
        <row r="2261">
          <cell r="C2261" t="str">
            <v>חשיפה מטבעית</v>
          </cell>
          <cell r="E2261" t="str">
            <v>GT515</v>
          </cell>
          <cell r="F2261" t="str">
            <v>נספחים</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cell r="E2291" t="str">
            <v>GT606</v>
          </cell>
          <cell r="F2291" t="str">
            <v>נספחים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8">
          <cell r="C2298" t="str">
            <v>שוויץ</v>
          </cell>
          <cell r="E2298" t="str">
            <v>GT613</v>
          </cell>
          <cell r="F2298" t="str">
            <v>נספחים</v>
          </cell>
        </row>
        <row r="2299">
          <cell r="C2299" t="str">
            <v>סך הכל נכסים</v>
          </cell>
          <cell r="E2299" t="str">
            <v>GT614</v>
          </cell>
          <cell r="F2299" t="str">
            <v>נספחים</v>
          </cell>
        </row>
        <row r="2300">
          <cell r="C2300" t="str">
            <v>חשיפה מטבעית</v>
          </cell>
          <cell r="E2300" t="str">
            <v>GT615</v>
          </cell>
          <cell r="F2300" t="str">
            <v>נספחים</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cell r="E2330" t="str">
            <v>GT706</v>
          </cell>
          <cell r="F2330" t="str">
            <v>נספחים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7">
          <cell r="C2337" t="str">
            <v>שוויץ</v>
          </cell>
          <cell r="E2337" t="str">
            <v>GT713</v>
          </cell>
          <cell r="F2337" t="str">
            <v>נספחים</v>
          </cell>
        </row>
        <row r="2338">
          <cell r="C2338" t="str">
            <v>ברזיל</v>
          </cell>
          <cell r="E2338" t="str">
            <v>GT714</v>
          </cell>
          <cell r="F2338" t="str">
            <v>נספחים</v>
          </cell>
        </row>
        <row r="2339">
          <cell r="C2339" t="str">
            <v>נספח ז': הוצאות ישירות בניהול השקעות</v>
          </cell>
          <cell r="E2339" t="str">
            <v/>
          </cell>
          <cell r="F2339" t="str">
            <v/>
          </cell>
        </row>
        <row r="2340">
          <cell r="C2340" t="str">
            <v>1. סה"כ עמלות קנייה ומכירה</v>
          </cell>
          <cell r="E2340" t="str">
            <v>GT716</v>
          </cell>
          <cell r="F2340" t="str">
            <v>נספחים</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3">
          <cell r="C2343" t="str">
            <v>שווקים מתעוררים</v>
          </cell>
          <cell r="E2343" t="str">
            <v>PT700</v>
          </cell>
          <cell r="F2343" t="str">
            <v>נספחים</v>
          </cell>
        </row>
        <row r="2344">
          <cell r="C2344" t="str">
            <v>2. סה"כ עמלות קסטודיאן</v>
          </cell>
          <cell r="E2344" t="str">
            <v>PT701</v>
          </cell>
          <cell r="F2344" t="str">
            <v>נספחים</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7">
          <cell r="C2347" t="str">
            <v>מזרח אסיה</v>
          </cell>
          <cell r="E2347" t="str">
            <v>PT704</v>
          </cell>
          <cell r="F2347" t="str">
            <v>נספחים</v>
          </cell>
        </row>
        <row r="2348">
          <cell r="C2348" t="str">
            <v>3. סה"כ מהשקעות לא סחירות</v>
          </cell>
          <cell r="E2348" t="str">
            <v>PT705</v>
          </cell>
          <cell r="F2348" t="str">
            <v>נספחים</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2">
          <cell r="C2352" t="str">
            <v>שקל –צמוד מדד</v>
          </cell>
          <cell r="E2352" t="str">
            <v>RT800</v>
          </cell>
          <cell r="F2352" t="str">
            <v>נספחים</v>
          </cell>
        </row>
        <row r="2353">
          <cell r="C2353" t="str">
            <v>4. סה"כ עמלות ניהול חיצוני</v>
          </cell>
          <cell r="E2353" t="str">
            <v>RT801</v>
          </cell>
          <cell r="F2353" t="str">
            <v>נספחים</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2">
          <cell r="C2362" t="str">
            <v>מדינות</v>
          </cell>
        </row>
        <row r="2363">
          <cell r="C2363" t="str">
            <v>5. סה"כ הוצאות אחרות</v>
          </cell>
          <cell r="E2363" t="str">
            <v>GT800</v>
          </cell>
          <cell r="F2363" t="str">
            <v>נספחים</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6">
          <cell r="C2366" t="str">
            <v>סין</v>
          </cell>
          <cell r="E2366" t="str">
            <v>GT803</v>
          </cell>
          <cell r="F2366" t="str">
            <v>נספחים</v>
          </cell>
        </row>
        <row r="2367">
          <cell r="C2367" t="str">
            <v>א 6. סה"כ הוצאות ישירות (סיכום סעיפים 1 עד 5)</v>
          </cell>
          <cell r="E2367" t="str">
            <v>YT117</v>
          </cell>
          <cell r="F2367" t="str">
            <v>נספחים</v>
          </cell>
        </row>
        <row r="2368">
          <cell r="C2368" t="str">
            <v>גרמניה</v>
          </cell>
          <cell r="E2368" t="str">
            <v>GT805</v>
          </cell>
          <cell r="F2368" t="str">
            <v>נספחים</v>
          </cell>
        </row>
        <row r="2369">
          <cell r="C2369" t="str">
            <v>7. שיעור הוצאות ישירות</v>
          </cell>
          <cell r="E2369" t="str">
            <v>GT806</v>
          </cell>
          <cell r="F2369" t="str">
            <v>נספחים</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C2372" t="str">
            <v>הודו</v>
          </cell>
          <cell r="E2372" t="str">
            <v>GT809</v>
          </cell>
          <cell r="F2372" t="str">
            <v>נספחים</v>
          </cell>
        </row>
        <row r="2373">
          <cell r="C2373" t="str">
            <v>סך נכסים לסוף תקופה קודמת</v>
          </cell>
          <cell r="E2373" t="str">
            <v>YT120</v>
          </cell>
          <cell r="F2373" t="str">
            <v>נספחים</v>
          </cell>
        </row>
        <row r="2374">
          <cell r="C2374" t="str">
            <v>אוסטרליה</v>
          </cell>
          <cell r="E2374" t="str">
            <v>GT811</v>
          </cell>
          <cell r="F2374" t="str">
            <v>נספחים</v>
          </cell>
        </row>
        <row r="2375">
          <cell r="C2375" t="str">
            <v>הולנד</v>
          </cell>
          <cell r="E2375" t="str">
            <v>GT812</v>
          </cell>
          <cell r="F2375" t="str">
            <v>נספחים</v>
          </cell>
        </row>
        <row r="2376">
          <cell r="C2376" t="str">
            <v>שוויץ</v>
          </cell>
          <cell r="E2376" t="str">
            <v>GT813</v>
          </cell>
          <cell r="F2376" t="str">
            <v>נספחים</v>
          </cell>
        </row>
        <row r="2377">
          <cell r="C2377" t="str">
            <v>ברזיל</v>
          </cell>
          <cell r="E2377" t="str">
            <v>GT814</v>
          </cell>
          <cell r="F2377" t="str">
            <v>נספחים</v>
          </cell>
        </row>
        <row r="2378">
          <cell r="C2378" t="str">
            <v>הונג קונג</v>
          </cell>
          <cell r="E2378" t="str">
            <v>GT815</v>
          </cell>
          <cell r="F2378" t="str">
            <v>נספחים</v>
          </cell>
        </row>
        <row r="2379">
          <cell r="C2379" t="str">
            <v>רוסיה</v>
          </cell>
          <cell r="E2379" t="str">
            <v>GT816</v>
          </cell>
          <cell r="F2379" t="str">
            <v>נספחים</v>
          </cell>
        </row>
        <row r="2380">
          <cell r="C2380" t="str">
            <v>אחר</v>
          </cell>
          <cell r="E2380" t="str">
            <v>GT817</v>
          </cell>
          <cell r="F2380" t="str">
            <v>נספחים</v>
          </cell>
        </row>
        <row r="2381">
          <cell r="C2381" t="str">
            <v>אזורים</v>
          </cell>
        </row>
        <row r="2382">
          <cell r="C2382" t="str">
            <v>שווקים מתעוררים</v>
          </cell>
          <cell r="E2382" t="str">
            <v>PT800</v>
          </cell>
          <cell r="F2382" t="str">
            <v>נספחים</v>
          </cell>
        </row>
        <row r="2383">
          <cell r="C2383" t="str">
            <v>צפון אמריקה</v>
          </cell>
          <cell r="E2383" t="str">
            <v>PT801</v>
          </cell>
          <cell r="F2383" t="str">
            <v>נספחים</v>
          </cell>
        </row>
        <row r="2384">
          <cell r="C2384" t="str">
            <v>BRIC</v>
          </cell>
          <cell r="E2384" t="str">
            <v>PT802</v>
          </cell>
          <cell r="F2384" t="str">
            <v>נספחים</v>
          </cell>
        </row>
        <row r="2385">
          <cell r="C2385" t="str">
            <v>מזרח אירופה</v>
          </cell>
          <cell r="E2385" t="str">
            <v>PT803</v>
          </cell>
          <cell r="F2385" t="str">
            <v>נספחים</v>
          </cell>
        </row>
        <row r="2386">
          <cell r="C2386" t="str">
            <v>מזרח אסיה</v>
          </cell>
          <cell r="E2386" t="str">
            <v>PT804</v>
          </cell>
          <cell r="F2386" t="str">
            <v>נספחים</v>
          </cell>
        </row>
        <row r="2387">
          <cell r="C2387" t="str">
            <v>אפריקה</v>
          </cell>
          <cell r="E2387" t="str">
            <v>PT805</v>
          </cell>
          <cell r="F2387" t="str">
            <v>נספחים</v>
          </cell>
        </row>
        <row r="2390">
          <cell r="C2390" t="str">
            <v>נספח ז': הוצאות ישירות בניהול השקעות</v>
          </cell>
          <cell r="E2390" t="str">
            <v/>
          </cell>
          <cell r="F2390" t="str">
            <v/>
          </cell>
        </row>
        <row r="2391">
          <cell r="C2391" t="str">
            <v>1. סה"כ עמלות קנייה ומכירה</v>
          </cell>
        </row>
        <row r="2392">
          <cell r="C2392" t="str">
            <v>א 1.  סך עמלות קנייה ומכירה לצדדים קשורים</v>
          </cell>
          <cell r="E2392" t="str">
            <v>YT100</v>
          </cell>
          <cell r="F2392" t="str">
            <v>נספחים</v>
          </cell>
        </row>
        <row r="2393">
          <cell r="C2393" t="str">
            <v>ב 1.  סך עמלות קנייה ומכירה לצדדים שאינם קשורים</v>
          </cell>
          <cell r="E2393" t="str">
            <v>YT101</v>
          </cell>
          <cell r="F2393" t="str">
            <v>נספחים</v>
          </cell>
        </row>
        <row r="2395">
          <cell r="C2395" t="str">
            <v>2. סה"כ עמלות קסטודיאן</v>
          </cell>
        </row>
        <row r="2396">
          <cell r="C2396" t="str">
            <v>א 2.  סך עמלות קסטודיאן לצדדים קשורים</v>
          </cell>
          <cell r="E2396" t="str">
            <v>YT102</v>
          </cell>
          <cell r="F2396" t="str">
            <v>נספחים</v>
          </cell>
        </row>
        <row r="2397">
          <cell r="C2397" t="str">
            <v>ב 2.  סך עמלות קסטודיאן לצדדים שאינם קשורים</v>
          </cell>
          <cell r="E2397" t="str">
            <v>YT103</v>
          </cell>
          <cell r="F2397" t="str">
            <v>נספחים</v>
          </cell>
        </row>
        <row r="2399">
          <cell r="C2399" t="str">
            <v>3. סה"כ מהשקעות לא סחירות</v>
          </cell>
        </row>
        <row r="2400">
          <cell r="C2400" t="str">
            <v>א 3. סך הוצאות הנובעות מהשקעה בניירות ערך לא סחירים שאינם לצורך מימון פרויקטים לתשתיות</v>
          </cell>
          <cell r="E2400" t="str">
            <v>YT104</v>
          </cell>
          <cell r="F2400" t="str">
            <v>נספחים</v>
          </cell>
        </row>
        <row r="2401">
          <cell r="C2401" t="str">
            <v>ב 3. סך הוצאות הנובעות ממימון פרוייקטים לתשתיות</v>
          </cell>
          <cell r="E2401" t="str">
            <v>YT105</v>
          </cell>
          <cell r="F2401" t="str">
            <v>נספחים</v>
          </cell>
        </row>
        <row r="2402">
          <cell r="C2402" t="str">
            <v>ג 3. סך הוצאות הנובעות מהשקעה בזכויות מקרקעין</v>
          </cell>
          <cell r="E2402" t="str">
            <v>YT106</v>
          </cell>
          <cell r="F2402" t="str">
            <v>נספחים</v>
          </cell>
        </row>
        <row r="2404">
          <cell r="C2404" t="str">
            <v>4. סה"כ עמלות ניהול חיצוני</v>
          </cell>
        </row>
        <row r="2405">
          <cell r="C2405" t="str">
            <v>א 4. סך תשלומים הנובעים מהשקעה בקרנות השקעה בישראל</v>
          </cell>
          <cell r="E2405" t="str">
            <v>YT107</v>
          </cell>
          <cell r="F2405" t="str">
            <v>נספחים</v>
          </cell>
        </row>
        <row r="2406">
          <cell r="C2406" t="str">
            <v>ב 4. סך תשלומים הנובעים מהשקעה בקרנות השקעה בחו"ל</v>
          </cell>
          <cell r="E2406" t="str">
            <v>YT108</v>
          </cell>
          <cell r="F2406" t="str">
            <v>נספחים</v>
          </cell>
        </row>
        <row r="2407">
          <cell r="C2407" t="str">
            <v>ג 4. סך תשלומים למנהלי תיקים ישראלים בגין השקעה בחו"ל</v>
          </cell>
          <cell r="E2407" t="str">
            <v>YT109</v>
          </cell>
          <cell r="F2407" t="str">
            <v>נספחים</v>
          </cell>
        </row>
        <row r="2408">
          <cell r="C2408" t="str">
            <v>ד 4. סך תשלומים למנהלי תיקים זרים</v>
          </cell>
          <cell r="E2408" t="str">
            <v>YT110</v>
          </cell>
          <cell r="F2408" t="str">
            <v>נספחים</v>
          </cell>
        </row>
        <row r="2409">
          <cell r="C2409" t="str">
            <v>ה 4. סך תשלומים בגין השקעה בתעודות סל ישראליות</v>
          </cell>
          <cell r="E2409" t="str">
            <v>YT111</v>
          </cell>
          <cell r="F2409" t="str">
            <v>נספחים</v>
          </cell>
        </row>
        <row r="2410">
          <cell r="C2410" t="str">
            <v>ו 4.  סך תשלומים בגין השקעה בתעודות סל זרות</v>
          </cell>
          <cell r="E2410" t="str">
            <v>YT112</v>
          </cell>
          <cell r="F2410" t="str">
            <v>נספחים</v>
          </cell>
        </row>
        <row r="2411">
          <cell r="C2411" t="str">
            <v>ז 4. סך תשלומים בגין השקעה בקרנות נאמנות ישראליות</v>
          </cell>
          <cell r="E2411" t="str">
            <v>YT113</v>
          </cell>
          <cell r="F2411" t="str">
            <v>נספחים</v>
          </cell>
        </row>
        <row r="2412">
          <cell r="C2412" t="str">
            <v>ח 4. סך תשלומים בגין השקעה בקרנות נאמנות זרות</v>
          </cell>
          <cell r="E2412" t="str">
            <v>YT114</v>
          </cell>
          <cell r="F2412" t="str">
            <v>נספחים</v>
          </cell>
        </row>
        <row r="2414">
          <cell r="C2414" t="str">
            <v>5. סה"כ הוצאות אחרות</v>
          </cell>
        </row>
        <row r="2415">
          <cell r="C2415" t="str">
            <v>א 5. סך הוצאות בעד ניהול תביעות</v>
          </cell>
          <cell r="E2415" t="str">
            <v>YT115</v>
          </cell>
          <cell r="F2415" t="str">
            <v>נספחים</v>
          </cell>
        </row>
        <row r="2416">
          <cell r="C2416" t="str">
            <v>ב 5. סך הוצאות בעד מתן משכנתאות</v>
          </cell>
          <cell r="E2416" t="str">
            <v>YT116</v>
          </cell>
          <cell r="F2416" t="str">
            <v>נספחים</v>
          </cell>
        </row>
        <row r="2418">
          <cell r="C2418" t="str">
            <v>א 6. סה"כ הוצאות ישירות (סיכום סעיפים 1 עד 5)</v>
          </cell>
          <cell r="E2418" t="str">
            <v>YT117</v>
          </cell>
          <cell r="F2418" t="str">
            <v>נספחים</v>
          </cell>
        </row>
        <row r="2420">
          <cell r="C2420" t="str">
            <v>7. שיעור הוצאות ישירות</v>
          </cell>
        </row>
        <row r="2421">
          <cell r="C2421" t="str">
            <v>א 7. שיעור סך ההוצאות הישירות, שההוצאה בגינן מוגבלת לשיעור של 0.25% מהנכסים (סיכום סעיפים 3א,4, 5ב חלקי סך נכסים)</v>
          </cell>
          <cell r="E2421" t="str">
            <v>YT118</v>
          </cell>
          <cell r="F2421" t="str">
            <v>נספחים</v>
          </cell>
        </row>
        <row r="2422">
          <cell r="C2422" t="str">
            <v>ב 7. שיעור סך הוצאות ישירות מסך נכסים לסוף שנה קודמת (באחוזים) (סעיף 6 חלקי סך נכסים לתום שנה קודמת)</v>
          </cell>
          <cell r="E2422" t="str">
            <v>YT119</v>
          </cell>
          <cell r="F2422" t="str">
            <v>נספחים</v>
          </cell>
        </row>
        <row r="2423">
          <cell r="F2423" t="str">
            <v>נספחים</v>
          </cell>
        </row>
        <row r="2424">
          <cell r="C2424" t="str">
            <v>סך נכסים לסוף תקופה קודמת</v>
          </cell>
          <cell r="E2424" t="str">
            <v>YT120</v>
          </cell>
          <cell r="F2424" t="str">
            <v>נספחים</v>
          </cell>
        </row>
        <row r="2455">
          <cell r="C2455" t="str">
            <v>החשיפה היומית הגבוהה ביותר למניות שהיתה במהלך החודש</v>
          </cell>
          <cell r="E2455" t="str">
            <v>KT943</v>
          </cell>
          <cell r="F2455" t="str">
            <v>נספחים</v>
          </cell>
        </row>
        <row r="2456">
          <cell r="C2456" t="str">
            <v>החשיפה היומית הגבוהה ביותר לחו"ל שהיתה במהלך החודש</v>
          </cell>
          <cell r="E2456" t="str">
            <v>KT944</v>
          </cell>
          <cell r="F2456" t="str">
            <v>נספחים</v>
          </cell>
        </row>
        <row r="2457">
          <cell r="C2457" t="str">
            <v>החשיפה היומית הגבוהה ביותר למט"ח שהיתה במהלך החודש</v>
          </cell>
          <cell r="E2457" t="str">
            <v>KT945</v>
          </cell>
          <cell r="F2457"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D57" t="str">
            <v>סטטוס</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D58" t="str">
            <v>בבדיקות</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D59" t="str">
            <v>בקליטה</v>
          </cell>
          <cell r="E59" t="str">
            <v>שגוי</v>
          </cell>
        </row>
        <row r="60">
          <cell r="C60" t="str">
            <v>כל סעיפי הדיווח הינם בערך אפס.</v>
          </cell>
          <cell r="D60" t="str">
            <v>דוח אפס</v>
          </cell>
          <cell r="E60" t="str">
            <v>דו"ח אפס</v>
          </cell>
        </row>
        <row r="61">
          <cell r="C61" t="str">
            <v>הדיווח התקבל במשרדי האוצר, אך טרם עבר בדיקות תקינות נתונים. התעדכן בהמשך האם קליטת הדוח עברה בהצלחה.</v>
          </cell>
          <cell r="D61" t="str">
            <v>דיווח היסטורי ממתין לאישור</v>
          </cell>
          <cell r="E61" t="str">
            <v>חתימה תקינה</v>
          </cell>
        </row>
        <row r="62">
          <cell r="C62" t="str">
            <v>הדיווח נקלט ועבר את בדיקות תקינות הנתונים בהצלחה.</v>
          </cell>
          <cell r="D62" t="str">
            <v>דיווח נקלט בהצלחה</v>
          </cell>
          <cell r="E62" t="str">
            <v>שם קובץ שגוי</v>
          </cell>
        </row>
        <row r="63">
          <cell r="C63" t="str">
            <v>ארעה תקלה בתהליך ביצוע החתימה. חתום על הקובץ שנית ושלח לאוצר.</v>
          </cell>
          <cell r="D63" t="str">
            <v>לא דווח</v>
          </cell>
          <cell r="E63" t="str">
            <v>נכשל בפתיחת חתימה</v>
          </cell>
        </row>
        <row r="64">
          <cell r="C64" t="str">
            <v>החתימה בוצעה ע"י אדם שלא הורשה לכך ע"י האוצר. פנה למחלקת מידע ודיווח לבירור.</v>
          </cell>
          <cell r="D64" t="str">
            <v>לא ניתן לקרוא שם פנימי</v>
          </cell>
          <cell r="E64" t="str">
            <v>חתימה לא ע"י מורשה</v>
          </cell>
        </row>
        <row r="65">
          <cell r="C65" t="str">
            <v>הקובץ שהגיע אינו חתום בחתימה אלקטרונית. יש לשלוח את הקובץ שנית (קובץ הנושא את הסיומת signed)</v>
          </cell>
          <cell r="D65" t="str">
            <v>לא תקין (דוח חודשי גמל ופנסיה)</v>
          </cell>
          <cell r="E65" t="str">
            <v>קובץ לא חתום</v>
          </cell>
        </row>
        <row r="66">
          <cell r="C66" t="str">
            <v>הדיווח התקבל אך תוכן הדיווח לא תקין, ראה פירוט שגיאות</v>
          </cell>
          <cell r="D66" t="str">
            <v>לא תקין (דיווחי עמלות)</v>
          </cell>
        </row>
        <row r="67">
          <cell r="C67" t="str">
            <v>הדיווח ממתין לבדיקות מקבילות מול כלל דיווחי קרן הפנסיה</v>
          </cell>
          <cell r="D67" t="str">
            <v>ממתין לאינטגרציה</v>
          </cell>
        </row>
        <row r="68">
          <cell r="C68" t="str">
            <v xml:space="preserve"> תדירות הדיווח </v>
          </cell>
          <cell r="D68" t="str">
            <v>נתונים שגויים</v>
          </cell>
        </row>
        <row r="69">
          <cell r="C69" t="str">
            <v>ביטוח, גמל ופנסיה:</v>
          </cell>
          <cell r="D69" t="str">
            <v>קובץ בפורמט שגוי</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89">
          <cell r="C89" t="str">
            <v>אישור רו"ח על הדיווח בגין החודש האחרון של הרבעון הקודם</v>
          </cell>
          <cell r="D89" t="str">
            <v>KT600</v>
          </cell>
          <cell r="E89" t="str">
            <v>מרץ</v>
          </cell>
          <cell r="F89" t="str">
            <v>דצמבר (רבעון קודם).</v>
          </cell>
        </row>
        <row r="90">
          <cell r="C90" t="str">
            <v>גמל ופנסיה:</v>
          </cell>
          <cell r="D90" t="str">
            <v>KT946</v>
          </cell>
          <cell r="E90" t="str">
            <v>מרץ</v>
          </cell>
          <cell r="F90" t="str">
            <v>ינואר עד מרץ</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19">
          <cell r="C119" t="str">
            <v>הפקדות, מבוטחים שכירים – רכיב תגמולים</v>
          </cell>
          <cell r="D119" t="str">
            <v>KT625</v>
          </cell>
          <cell r="E119" t="str">
            <v>ספטמבר</v>
          </cell>
          <cell r="F119" t="str">
            <v>אפריל עד יוני</v>
          </cell>
        </row>
        <row r="120">
          <cell r="C120" t="str">
            <v xml:space="preserve">גמל: </v>
          </cell>
          <cell r="D120" t="str">
            <v>KT625</v>
          </cell>
          <cell r="E120" t="str">
            <v>דצמבר</v>
          </cell>
          <cell r="F120" t="str">
            <v>יולי עד ספטמבר</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C135" t="str">
            <v>דוח תקבולים ותשלומים מחיצוניים ברמת מסלול</v>
          </cell>
          <cell r="D135" t="str">
            <v>KT952- KT963</v>
          </cell>
          <cell r="E135" t="str">
            <v xml:space="preserve">מרץ, יוני, ספטמבר, דצמבר </v>
          </cell>
          <cell r="F135" t="str">
            <v>ינואר עד מרץ, אפריל עד יוני, יולי עד ספטמבר, אוקטובר עד דצמבר.</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C18">
            <v>0</v>
          </cell>
          <cell r="D18">
            <v>0</v>
          </cell>
          <cell r="E18">
            <v>3.0505267008344994E-3</v>
          </cell>
          <cell r="F18">
            <v>6.0914370813207608E-3</v>
          </cell>
        </row>
        <row r="19">
          <cell r="C19">
            <v>0</v>
          </cell>
          <cell r="D19">
            <v>0</v>
          </cell>
          <cell r="E19">
            <v>-6.758736195853321E-3</v>
          </cell>
          <cell r="F19">
            <v>9.607409683118906E-4</v>
          </cell>
        </row>
        <row r="20">
          <cell r="C20">
            <v>0</v>
          </cell>
          <cell r="D20">
            <v>0</v>
          </cell>
          <cell r="E20">
            <v>4.7434423174077534E-3</v>
          </cell>
          <cell r="F20">
            <v>6.173748338837548E-3</v>
          </cell>
        </row>
        <row r="21">
          <cell r="C21" t="str">
            <v>(*)</v>
          </cell>
          <cell r="D21">
            <v>0</v>
          </cell>
          <cell r="E21" t="str">
            <v>(*)</v>
          </cell>
          <cell r="F21" t="str">
            <v>(*)</v>
          </cell>
        </row>
        <row r="22">
          <cell r="C22">
            <v>0</v>
          </cell>
          <cell r="D22">
            <v>0</v>
          </cell>
          <cell r="E22">
            <v>-1.9825474875604709E-2</v>
          </cell>
          <cell r="F22">
            <v>-2.9055791106821216E-3</v>
          </cell>
        </row>
        <row r="23">
          <cell r="C23">
            <v>0</v>
          </cell>
          <cell r="D23">
            <v>0</v>
          </cell>
          <cell r="E23">
            <v>-2.0427368413585389E-2</v>
          </cell>
          <cell r="F23">
            <v>-1.3175014699510657E-2</v>
          </cell>
        </row>
        <row r="24">
          <cell r="C24">
            <v>0</v>
          </cell>
          <cell r="D24">
            <v>0</v>
          </cell>
          <cell r="E24">
            <v>-9.0724841371030429E-3</v>
          </cell>
          <cell r="F24">
            <v>-1.3240632225379745E-3</v>
          </cell>
        </row>
        <row r="25">
          <cell r="C25" t="str">
            <v>(*)</v>
          </cell>
          <cell r="D25">
            <v>0</v>
          </cell>
          <cell r="E25" t="str">
            <v>(*)</v>
          </cell>
          <cell r="F25" t="str">
            <v>(*)</v>
          </cell>
        </row>
        <row r="26">
          <cell r="C26">
            <v>0</v>
          </cell>
          <cell r="D26">
            <v>0</v>
          </cell>
          <cell r="E26">
            <v>29806472</v>
          </cell>
          <cell r="F26">
            <v>82098507</v>
          </cell>
        </row>
        <row r="28">
          <cell r="E28" t="str">
            <v>ספטמבר</v>
          </cell>
        </row>
        <row r="29">
          <cell r="C29" t="str">
            <v>ללא סיוע</v>
          </cell>
          <cell r="D29" t="str">
            <v>כולל סיוע</v>
          </cell>
          <cell r="E29" t="str">
            <v>תיק חופשי</v>
          </cell>
          <cell r="F29" t="str">
            <v>ללא סיוע</v>
          </cell>
        </row>
        <row r="30">
          <cell r="C30">
            <v>0.1513082555651506</v>
          </cell>
          <cell r="D30">
            <v>0.17424000000000001</v>
          </cell>
          <cell r="E30">
            <v>0.1037124291677729</v>
          </cell>
          <cell r="F30">
            <v>0.12042250373915619</v>
          </cell>
        </row>
        <row r="31">
          <cell r="C31">
            <v>0.13027323910938327</v>
          </cell>
          <cell r="D31">
            <v>0.17265</v>
          </cell>
          <cell r="E31">
            <v>8.1053825958920189E-2</v>
          </cell>
          <cell r="F31">
            <v>9.7939502760569397E-2</v>
          </cell>
        </row>
        <row r="32">
          <cell r="C32">
            <v>0.1529834280438418</v>
          </cell>
          <cell r="D32">
            <v>0.16916</v>
          </cell>
          <cell r="E32">
            <v>9.9110994181394796E-2</v>
          </cell>
          <cell r="F32">
            <v>0.11931676798904367</v>
          </cell>
        </row>
        <row r="33">
          <cell r="C33">
            <v>0.10901667113335489</v>
          </cell>
          <cell r="D33">
            <v>7.3169999999999999E-2</v>
          </cell>
          <cell r="E33">
            <v>7.7470904966900012E-2</v>
          </cell>
          <cell r="F33">
            <v>8.9284997659312637E-2</v>
          </cell>
        </row>
        <row r="34">
          <cell r="C34">
            <v>0.11305123388055027</v>
          </cell>
          <cell r="D34">
            <v>0.10253</v>
          </cell>
          <cell r="E34">
            <v>7.6545742912361936E-2</v>
          </cell>
          <cell r="F34">
            <v>8.9259041900584313E-2</v>
          </cell>
        </row>
        <row r="35">
          <cell r="C35">
            <v>0.11218818787259233</v>
          </cell>
          <cell r="D35">
            <v>0.13949999999999999</v>
          </cell>
          <cell r="E35">
            <v>4.0533851599250381E-2</v>
          </cell>
          <cell r="F35">
            <v>7.8553417405441417E-2</v>
          </cell>
        </row>
        <row r="36">
          <cell r="C36">
            <v>0.13058533536791073</v>
          </cell>
          <cell r="D36">
            <v>0.17029</v>
          </cell>
          <cell r="E36">
            <v>8.9521827922966368E-2</v>
          </cell>
          <cell r="F36">
            <v>9.9334858890947286E-2</v>
          </cell>
        </row>
        <row r="37">
          <cell r="C37">
            <v>7.079558996196611E-2</v>
          </cell>
          <cell r="D37">
            <v>0.10672000000000001</v>
          </cell>
          <cell r="E37">
            <v>4.2076177869312392E-3</v>
          </cell>
          <cell r="F37">
            <v>6.3412037336326277E-2</v>
          </cell>
        </row>
        <row r="40">
          <cell r="E40" t="str">
            <v>ספטמבר</v>
          </cell>
        </row>
        <row r="41">
          <cell r="E41" t="str">
            <v>בגין אוגוסט</v>
          </cell>
        </row>
        <row r="42">
          <cell r="C42">
            <v>142.10928133281109</v>
          </cell>
          <cell r="F42">
            <v>142.39124419224896</v>
          </cell>
        </row>
        <row r="43">
          <cell r="C43">
            <v>3.0341888770164527E-3</v>
          </cell>
          <cell r="F43">
            <v>5.0243360747028731E-3</v>
          </cell>
        </row>
      </sheetData>
      <sheetData sheetId="3">
        <row r="5">
          <cell r="C5" t="str">
            <v>חודש</v>
          </cell>
          <cell r="D5" t="str">
            <v>קופה</v>
          </cell>
          <cell r="E5" t="str">
            <v>קוד</v>
          </cell>
          <cell r="F5" t="str">
            <v>סכום</v>
          </cell>
        </row>
        <row r="6">
          <cell r="C6" t="str">
            <v>דצמבר 2017</v>
          </cell>
          <cell r="D6" t="str">
            <v>מבטחים - 316</v>
          </cell>
          <cell r="E6" t="str">
            <v>DE1</v>
          </cell>
          <cell r="F6">
            <v>196337826.90900001</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0">
          <cell r="C1010" t="str">
            <v>דצמבר 2017</v>
          </cell>
          <cell r="D1010" t="str">
            <v>קגמ - 279</v>
          </cell>
          <cell r="E1010" t="str">
            <v>PT501</v>
          </cell>
          <cell r="F1010">
            <v>66017.19</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4">
          <cell r="C2064" t="str">
            <v>ינואר 2018</v>
          </cell>
          <cell r="D2064" t="str">
            <v>מבטחים - 316</v>
          </cell>
          <cell r="E2064" t="str">
            <v>DT53</v>
          </cell>
          <cell r="F2064">
            <v>222412.56599999999</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3">
          <cell r="C3143" t="str">
            <v>ינואר 2018</v>
          </cell>
          <cell r="D3143" t="str">
            <v>אגד - 212</v>
          </cell>
          <cell r="E3143" t="str">
            <v>KT653</v>
          </cell>
          <cell r="F3143">
            <v>95194658</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7">
          <cell r="C4147" t="str">
            <v>פברואר 2018</v>
          </cell>
          <cell r="D4147" t="str">
            <v>קגמ - 279</v>
          </cell>
          <cell r="E4147" t="str">
            <v>AT325</v>
          </cell>
          <cell r="F4147">
            <v>675.23900000000003</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59">
          <cell r="C5159" t="str">
            <v>מרץ 2018</v>
          </cell>
          <cell r="D5159" t="str">
            <v>מבטחים - 316</v>
          </cell>
          <cell r="E5159" t="str">
            <v>DT447</v>
          </cell>
          <cell r="F5159">
            <v>-106485.56200000001</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8">
          <cell r="C6218" t="str">
            <v>מרץ 2018</v>
          </cell>
          <cell r="D6218" t="str">
            <v>בנין - 360</v>
          </cell>
          <cell r="E6218" t="str">
            <v>KT664</v>
          </cell>
          <cell r="F6218">
            <v>71990460833</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4">
          <cell r="C7214" t="str">
            <v>אפריל 2018</v>
          </cell>
          <cell r="D7214" t="str">
            <v>מבטחים - 316</v>
          </cell>
          <cell r="E7214" t="str">
            <v>BT34</v>
          </cell>
          <cell r="F7214">
            <v>233034.34099999999</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8">
          <cell r="C8218" t="str">
            <v>אפריל 2018</v>
          </cell>
          <cell r="D8218" t="str">
            <v>אגד - 212</v>
          </cell>
          <cell r="E8218" t="str">
            <v>KT679</v>
          </cell>
          <cell r="F8218">
            <v>95124311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6">
          <cell r="C9286" t="str">
            <v>מאי 2018</v>
          </cell>
          <cell r="D9286" t="str">
            <v>בנין - 360</v>
          </cell>
          <cell r="E9286" t="str">
            <v>DA12</v>
          </cell>
          <cell r="F9286">
            <v>7162.7380000000003</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6">
          <cell r="C10236" t="str">
            <v>יוני 2018</v>
          </cell>
          <cell r="D10236" t="str">
            <v>מבטחים - 316</v>
          </cell>
          <cell r="E10236" t="str">
            <v>KT763</v>
          </cell>
          <cell r="F10236">
            <v>30951894.18</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19">
          <cell r="C11219" t="str">
            <v>יוני 2018</v>
          </cell>
          <cell r="D11219" t="str">
            <v>בנין - 360</v>
          </cell>
          <cell r="E11219" t="str">
            <v>KT804</v>
          </cell>
          <cell r="F11219">
            <v>1</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1">
          <cell r="C12321" t="str">
            <v>יולי 2018</v>
          </cell>
          <cell r="D12321" t="str">
            <v>מבטחים - 316</v>
          </cell>
          <cell r="E12321" t="str">
            <v>KT782</v>
          </cell>
          <cell r="F12321">
            <v>6</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5">
          <cell r="C13795" t="str">
            <v>אוגוסט 2018</v>
          </cell>
          <cell r="D13795" t="str">
            <v>מבטחים - 316</v>
          </cell>
          <cell r="E13795" t="str">
            <v>FT662</v>
          </cell>
          <cell r="F13795">
            <v>520007030</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1">
          <cell r="C15281" t="str">
            <v>ספטמבר 2018</v>
          </cell>
          <cell r="D15281" t="str">
            <v>מבטחים - 316</v>
          </cell>
          <cell r="E15281" t="str">
            <v>KT44</v>
          </cell>
          <cell r="F15281">
            <v>250000</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2">
          <cell r="C16762" t="str">
            <v>ספטמבר 2018</v>
          </cell>
          <cell r="D16762" t="str">
            <v>הדסה - 274</v>
          </cell>
          <cell r="E16762" t="str">
            <v>AT446</v>
          </cell>
          <cell r="F16762">
            <v>2945.1309999999999</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4">
          <cell r="C18194" t="str">
            <v>אוקטובר 2018</v>
          </cell>
          <cell r="D18194" t="str">
            <v>אגד - 212</v>
          </cell>
          <cell r="E18194" t="str">
            <v>FT672</v>
          </cell>
          <cell r="F18194">
            <v>511974834</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69">
          <cell r="C19669" t="str">
            <v>נובמבר 2018</v>
          </cell>
          <cell r="D19669" t="str">
            <v>אגד - 212</v>
          </cell>
          <cell r="E19669" t="str">
            <v>FT658</v>
          </cell>
          <cell r="F19669">
            <v>520029084</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1">
          <cell r="C21161" t="str">
            <v>דצמבר 2018</v>
          </cell>
          <cell r="D21161" t="str">
            <v>בנין - 360</v>
          </cell>
          <cell r="E21161" t="str">
            <v>FT652</v>
          </cell>
          <cell r="F21161">
            <v>511974834</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0">
          <cell r="C22450" t="str">
            <v>ינואר 2019</v>
          </cell>
          <cell r="D22450" t="str">
            <v>מקפת - 313</v>
          </cell>
          <cell r="E22450" t="str">
            <v>BT443</v>
          </cell>
          <cell r="F22450">
            <v>1776</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7">
          <cell r="C23847" t="str">
            <v>פברואר 2019</v>
          </cell>
          <cell r="D23847" t="str">
            <v>מקפת - 313</v>
          </cell>
          <cell r="E23847" t="str">
            <v>DT669</v>
          </cell>
          <cell r="F23847">
            <v>101462.79</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0">
          <cell r="C25320" t="str">
            <v>מרץ 2019</v>
          </cell>
          <cell r="D25320" t="str">
            <v>מבטחים - 316</v>
          </cell>
          <cell r="E25320" t="str">
            <v>FT671</v>
          </cell>
          <cell r="F25320">
            <v>514324235</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7">
          <cell r="C26717" t="str">
            <v>מרץ 2019</v>
          </cell>
          <cell r="D26717" t="str">
            <v>הדסה - 274</v>
          </cell>
          <cell r="E26717" t="str">
            <v>DT307</v>
          </cell>
          <cell r="F26717">
            <v>1394.6780000000001</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6">
          <cell r="C28146" t="str">
            <v>אפריל 2019</v>
          </cell>
          <cell r="D28146" t="str">
            <v>אגד - 212</v>
          </cell>
          <cell r="E28146" t="str">
            <v>AT442</v>
          </cell>
          <cell r="F28146">
            <v>14.154</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row r="30296">
          <cell r="C30296" t="str">
            <v>יוני 2019</v>
          </cell>
          <cell r="D30296" t="str">
            <v>מבטחים - 316</v>
          </cell>
          <cell r="E30296" t="str">
            <v>KT933</v>
          </cell>
          <cell r="F30296">
            <v>3006871.736</v>
          </cell>
        </row>
        <row r="30297">
          <cell r="C30297" t="str">
            <v>יוני 2019</v>
          </cell>
          <cell r="D30297" t="str">
            <v>מבטחים - 316</v>
          </cell>
          <cell r="E30297" t="str">
            <v>KT934</v>
          </cell>
          <cell r="F30297">
            <v>1527675.942</v>
          </cell>
        </row>
        <row r="30298">
          <cell r="C30298" t="str">
            <v>יוני 2019</v>
          </cell>
          <cell r="D30298" t="str">
            <v>מבטחים - 316</v>
          </cell>
          <cell r="E30298" t="str">
            <v>KT935</v>
          </cell>
          <cell r="F30298">
            <v>194404.41</v>
          </cell>
        </row>
        <row r="30299">
          <cell r="C30299" t="str">
            <v>יוני 2019</v>
          </cell>
          <cell r="D30299" t="str">
            <v>מבטחים - 316</v>
          </cell>
          <cell r="E30299" t="str">
            <v>KT939</v>
          </cell>
          <cell r="F30299">
            <v>10120.855</v>
          </cell>
        </row>
        <row r="30300">
          <cell r="C30300" t="str">
            <v>יוני 2019</v>
          </cell>
          <cell r="D30300" t="str">
            <v>מבטחים - 316</v>
          </cell>
          <cell r="E30300" t="str">
            <v>AT81</v>
          </cell>
          <cell r="F30300">
            <v>104723.91099999999</v>
          </cell>
        </row>
        <row r="30301">
          <cell r="C30301" t="str">
            <v>יוני 2019</v>
          </cell>
          <cell r="D30301" t="str">
            <v>מבטחים - 316</v>
          </cell>
          <cell r="E30301" t="str">
            <v>KT625</v>
          </cell>
          <cell r="F30301">
            <v>253082.785</v>
          </cell>
        </row>
        <row r="30302">
          <cell r="C30302" t="str">
            <v>יוני 2019</v>
          </cell>
          <cell r="D30302" t="str">
            <v>מבטחים - 316</v>
          </cell>
          <cell r="E30302" t="str">
            <v>KT45</v>
          </cell>
          <cell r="F30302">
            <v>364397</v>
          </cell>
        </row>
        <row r="30303">
          <cell r="C30303" t="str">
            <v>יוני 2019</v>
          </cell>
          <cell r="D30303" t="str">
            <v>מבטחים - 316</v>
          </cell>
          <cell r="E30303" t="str">
            <v>KT42</v>
          </cell>
          <cell r="F30303">
            <v>150000</v>
          </cell>
        </row>
        <row r="30304">
          <cell r="C30304" t="str">
            <v>יוני 2019</v>
          </cell>
          <cell r="D30304" t="str">
            <v>מבטחים - 316</v>
          </cell>
          <cell r="E30304" t="str">
            <v>KT43</v>
          </cell>
          <cell r="F30304">
            <v>250000</v>
          </cell>
        </row>
        <row r="30305">
          <cell r="C30305" t="str">
            <v>יוני 2019</v>
          </cell>
          <cell r="D30305" t="str">
            <v>מבטחים - 316</v>
          </cell>
          <cell r="E30305" t="str">
            <v>KT44</v>
          </cell>
          <cell r="F30305">
            <v>300000</v>
          </cell>
        </row>
        <row r="30306">
          <cell r="C30306" t="str">
            <v>יוני 2019</v>
          </cell>
          <cell r="D30306" t="str">
            <v>מבטחים - 316</v>
          </cell>
          <cell r="E30306" t="str">
            <v>KT650</v>
          </cell>
          <cell r="F30306">
            <v>95358487</v>
          </cell>
        </row>
        <row r="30307">
          <cell r="C30307" t="str">
            <v>יוני 2019</v>
          </cell>
          <cell r="D30307" t="str">
            <v>מבטחים - 316</v>
          </cell>
          <cell r="E30307" t="str">
            <v>KT651</v>
          </cell>
          <cell r="F30307">
            <v>95533562</v>
          </cell>
        </row>
        <row r="30308">
          <cell r="C30308" t="str">
            <v>יוני 2019</v>
          </cell>
          <cell r="D30308" t="str">
            <v>מבטחים - 316</v>
          </cell>
          <cell r="E30308" t="str">
            <v>KT652</v>
          </cell>
          <cell r="F30308">
            <v>87511274801</v>
          </cell>
        </row>
        <row r="30309">
          <cell r="C30309" t="str">
            <v>יוני 2019</v>
          </cell>
          <cell r="D30309" t="str">
            <v>מבטחים - 316</v>
          </cell>
          <cell r="E30309" t="str">
            <v>KT653</v>
          </cell>
          <cell r="F30309">
            <v>73708801904</v>
          </cell>
        </row>
        <row r="30310">
          <cell r="C30310" t="str">
            <v>יוני 2019</v>
          </cell>
          <cell r="D30310" t="str">
            <v>מבטחים - 316</v>
          </cell>
          <cell r="E30310" t="str">
            <v>KT654</v>
          </cell>
          <cell r="F30310">
            <v>95169008</v>
          </cell>
        </row>
        <row r="30311">
          <cell r="C30311" t="str">
            <v>יוני 2019</v>
          </cell>
          <cell r="D30311" t="str">
            <v>מבטחים - 316</v>
          </cell>
          <cell r="E30311" t="str">
            <v>KT655</v>
          </cell>
          <cell r="F30311">
            <v>95190505</v>
          </cell>
        </row>
        <row r="30312">
          <cell r="C30312" t="str">
            <v>יוני 2019</v>
          </cell>
          <cell r="D30312" t="str">
            <v>מבטחים - 316</v>
          </cell>
          <cell r="E30312" t="str">
            <v>KT656</v>
          </cell>
          <cell r="F30312">
            <v>95190238</v>
          </cell>
        </row>
        <row r="30313">
          <cell r="C30313" t="str">
            <v>יוני 2019</v>
          </cell>
          <cell r="D30313" t="str">
            <v>מבטחים - 316</v>
          </cell>
          <cell r="E30313" t="str">
            <v>KT657</v>
          </cell>
          <cell r="F30313">
            <v>95190593</v>
          </cell>
        </row>
        <row r="30314">
          <cell r="C30314" t="str">
            <v>יוני 2019</v>
          </cell>
          <cell r="D30314" t="str">
            <v>מבטחים - 316</v>
          </cell>
          <cell r="E30314" t="str">
            <v>KT658</v>
          </cell>
          <cell r="F30314">
            <v>95138906</v>
          </cell>
        </row>
        <row r="30315">
          <cell r="C30315" t="str">
            <v>יוני 2019</v>
          </cell>
          <cell r="D30315" t="str">
            <v>מבטחים - 316</v>
          </cell>
          <cell r="E30315" t="str">
            <v>KT659</v>
          </cell>
          <cell r="F30315">
            <v>47002870852</v>
          </cell>
        </row>
        <row r="30316">
          <cell r="C30316" t="str">
            <v>יוני 2019</v>
          </cell>
          <cell r="D30316" t="str">
            <v>מבטחים - 316</v>
          </cell>
          <cell r="E30316" t="str">
            <v>KT660</v>
          </cell>
          <cell r="F30316">
            <v>93130508</v>
          </cell>
        </row>
        <row r="30317">
          <cell r="C30317" t="str">
            <v>יוני 2019</v>
          </cell>
          <cell r="D30317" t="str">
            <v>מבטחים - 316</v>
          </cell>
          <cell r="E30317" t="str">
            <v>KT661</v>
          </cell>
          <cell r="F30317">
            <v>2159554401</v>
          </cell>
        </row>
        <row r="30318">
          <cell r="C30318" t="str">
            <v>יוני 2019</v>
          </cell>
          <cell r="D30318" t="str">
            <v>מבטחים - 316</v>
          </cell>
          <cell r="E30318" t="str">
            <v>KT662</v>
          </cell>
          <cell r="F30318">
            <v>1007791430</v>
          </cell>
        </row>
        <row r="30319">
          <cell r="C30319" t="str">
            <v>יוני 2019</v>
          </cell>
          <cell r="D30319" t="str">
            <v>מבטחים - 316</v>
          </cell>
          <cell r="E30319" t="str">
            <v>KT663</v>
          </cell>
          <cell r="F30319">
            <v>1006613430</v>
          </cell>
        </row>
        <row r="30320">
          <cell r="C30320" t="str">
            <v>יוני 2019</v>
          </cell>
          <cell r="D30320" t="str">
            <v>מבטחים - 316</v>
          </cell>
          <cell r="E30320" t="str">
            <v>KT664</v>
          </cell>
          <cell r="F30320">
            <v>56600109307</v>
          </cell>
        </row>
        <row r="30321">
          <cell r="C30321" t="str">
            <v>יוני 2019</v>
          </cell>
          <cell r="D30321" t="str">
            <v>מבטחים - 316</v>
          </cell>
          <cell r="E30321" t="str">
            <v>KT665</v>
          </cell>
          <cell r="F30321">
            <v>95193571</v>
          </cell>
        </row>
        <row r="30322">
          <cell r="C30322" t="str">
            <v>יוני 2019</v>
          </cell>
          <cell r="D30322" t="str">
            <v>מבטחים - 316</v>
          </cell>
          <cell r="E30322" t="str">
            <v>KT666</v>
          </cell>
          <cell r="F30322">
            <v>95190502</v>
          </cell>
        </row>
        <row r="30323">
          <cell r="C30323" t="str">
            <v>יוני 2019</v>
          </cell>
          <cell r="D30323" t="str">
            <v>מבטחים - 316</v>
          </cell>
          <cell r="E30323" t="str">
            <v>KT667</v>
          </cell>
          <cell r="F30323">
            <v>95169901</v>
          </cell>
        </row>
        <row r="30324">
          <cell r="C30324" t="str">
            <v>יוני 2019</v>
          </cell>
          <cell r="D30324" t="str">
            <v>מבטחים - 316</v>
          </cell>
          <cell r="E30324" t="str">
            <v>KT668</v>
          </cell>
          <cell r="F30324">
            <v>95533901</v>
          </cell>
        </row>
        <row r="30325">
          <cell r="C30325" t="str">
            <v>יוני 2019</v>
          </cell>
          <cell r="D30325" t="str">
            <v>מבטחים - 316</v>
          </cell>
          <cell r="E30325" t="str">
            <v>KT669</v>
          </cell>
          <cell r="F30325">
            <v>95535271</v>
          </cell>
        </row>
        <row r="30326">
          <cell r="C30326" t="str">
            <v>יוני 2019</v>
          </cell>
          <cell r="D30326" t="str">
            <v>מבטחים - 316</v>
          </cell>
          <cell r="E30326" t="str">
            <v>KT670</v>
          </cell>
          <cell r="F30326">
            <v>95535273</v>
          </cell>
        </row>
        <row r="30327">
          <cell r="C30327" t="str">
            <v>יוני 2019</v>
          </cell>
          <cell r="D30327" t="str">
            <v>מבטחים - 316</v>
          </cell>
          <cell r="E30327" t="str">
            <v>KT671</v>
          </cell>
          <cell r="F30327">
            <v>95130507</v>
          </cell>
        </row>
        <row r="30328">
          <cell r="C30328" t="str">
            <v>יוני 2019</v>
          </cell>
          <cell r="D30328" t="str">
            <v>מבטחים - 316</v>
          </cell>
          <cell r="E30328" t="str">
            <v>KT672</v>
          </cell>
          <cell r="F30328">
            <v>58014940834</v>
          </cell>
        </row>
        <row r="30329">
          <cell r="C30329" t="str">
            <v>יוני 2019</v>
          </cell>
          <cell r="D30329" t="str">
            <v>מבטחים - 316</v>
          </cell>
          <cell r="E30329" t="str">
            <v>KT673</v>
          </cell>
          <cell r="F30329">
            <v>79100122605</v>
          </cell>
        </row>
        <row r="30330">
          <cell r="C30330" t="str">
            <v>יוני 2019</v>
          </cell>
          <cell r="D30330" t="str">
            <v>מבטחים - 316</v>
          </cell>
          <cell r="E30330" t="str">
            <v>KT674</v>
          </cell>
          <cell r="F30330">
            <v>15789061000</v>
          </cell>
        </row>
        <row r="30331">
          <cell r="C30331" t="str">
            <v>יוני 2019</v>
          </cell>
          <cell r="D30331" t="str">
            <v>מבטחים - 316</v>
          </cell>
          <cell r="E30331" t="str">
            <v>KT675</v>
          </cell>
          <cell r="F30331">
            <v>95106520</v>
          </cell>
        </row>
        <row r="30332">
          <cell r="C30332" t="str">
            <v>יוני 2019</v>
          </cell>
          <cell r="D30332" t="str">
            <v>מבטחים - 316</v>
          </cell>
          <cell r="E30332" t="str">
            <v>KT676</v>
          </cell>
          <cell r="F30332">
            <v>95106528</v>
          </cell>
        </row>
        <row r="30333">
          <cell r="C30333" t="str">
            <v>יוני 2019</v>
          </cell>
          <cell r="D30333" t="str">
            <v>מבטחים - 316</v>
          </cell>
          <cell r="E30333" t="str">
            <v>FT650</v>
          </cell>
          <cell r="F30333">
            <v>513765396</v>
          </cell>
        </row>
        <row r="30334">
          <cell r="C30334" t="str">
            <v>יוני 2019</v>
          </cell>
          <cell r="D30334" t="str">
            <v>מבטחים - 316</v>
          </cell>
          <cell r="E30334" t="str">
            <v>FT651</v>
          </cell>
          <cell r="F30334">
            <v>512833104</v>
          </cell>
        </row>
        <row r="30335">
          <cell r="C30335" t="str">
            <v>יוני 2019</v>
          </cell>
          <cell r="D30335" t="str">
            <v>מבטחים - 316</v>
          </cell>
          <cell r="E30335" t="str">
            <v>FT652</v>
          </cell>
          <cell r="F30335">
            <v>520018649</v>
          </cell>
        </row>
        <row r="30336">
          <cell r="C30336" t="str">
            <v>יוני 2019</v>
          </cell>
          <cell r="D30336" t="str">
            <v>מבטחים - 316</v>
          </cell>
          <cell r="E30336" t="str">
            <v>FT653</v>
          </cell>
          <cell r="F30336">
            <v>520018078</v>
          </cell>
        </row>
        <row r="30337">
          <cell r="C30337" t="str">
            <v>יוני 2019</v>
          </cell>
          <cell r="D30337" t="str">
            <v>מבטחים - 316</v>
          </cell>
          <cell r="E30337" t="str">
            <v>FT654</v>
          </cell>
          <cell r="F30337">
            <v>512852211</v>
          </cell>
        </row>
        <row r="30338">
          <cell r="C30338" t="str">
            <v>יוני 2019</v>
          </cell>
          <cell r="D30338" t="str">
            <v>מבטחים - 316</v>
          </cell>
          <cell r="E30338" t="str">
            <v>FT655</v>
          </cell>
          <cell r="F30338">
            <v>511974834</v>
          </cell>
        </row>
        <row r="30339">
          <cell r="C30339" t="str">
            <v>יוני 2019</v>
          </cell>
          <cell r="D30339" t="str">
            <v>מבטחים - 316</v>
          </cell>
          <cell r="E30339" t="str">
            <v>FT656</v>
          </cell>
          <cell r="F30339">
            <v>512199381</v>
          </cell>
        </row>
        <row r="30340">
          <cell r="C30340" t="str">
            <v>יוני 2019</v>
          </cell>
          <cell r="D30340" t="str">
            <v>מבטחים - 316</v>
          </cell>
          <cell r="E30340" t="str">
            <v>FT657</v>
          </cell>
          <cell r="F30340">
            <v>512199381</v>
          </cell>
        </row>
        <row r="30341">
          <cell r="C30341" t="str">
            <v>יוני 2019</v>
          </cell>
          <cell r="D30341" t="str">
            <v>מבטחים - 316</v>
          </cell>
          <cell r="E30341" t="str">
            <v>FT658</v>
          </cell>
          <cell r="F30341">
            <v>513052910</v>
          </cell>
        </row>
        <row r="30342">
          <cell r="C30342" t="str">
            <v>יוני 2019</v>
          </cell>
          <cell r="D30342" t="str">
            <v>מבטחים - 316</v>
          </cell>
          <cell r="E30342" t="str">
            <v>FT659</v>
          </cell>
          <cell r="F30342">
            <v>520004490</v>
          </cell>
        </row>
        <row r="30343">
          <cell r="C30343" t="str">
            <v>יוני 2019</v>
          </cell>
          <cell r="D30343" t="str">
            <v>מבטחים - 316</v>
          </cell>
          <cell r="E30343" t="str">
            <v>FT660</v>
          </cell>
          <cell r="F30343">
            <v>514324235</v>
          </cell>
        </row>
        <row r="30344">
          <cell r="C30344" t="str">
            <v>יוני 2019</v>
          </cell>
          <cell r="D30344" t="str">
            <v>מבטחים - 316</v>
          </cell>
          <cell r="E30344" t="str">
            <v>FT661</v>
          </cell>
          <cell r="F30344">
            <v>520000522</v>
          </cell>
        </row>
        <row r="30345">
          <cell r="C30345" t="str">
            <v>יוני 2019</v>
          </cell>
          <cell r="D30345" t="str">
            <v>מבטחים - 316</v>
          </cell>
          <cell r="E30345" t="str">
            <v>FT662</v>
          </cell>
          <cell r="F30345">
            <v>520007030</v>
          </cell>
        </row>
        <row r="30346">
          <cell r="C30346" t="str">
            <v>יוני 2019</v>
          </cell>
          <cell r="D30346" t="str">
            <v>מבטחים - 316</v>
          </cell>
          <cell r="E30346" t="str">
            <v>FT663</v>
          </cell>
          <cell r="F30346">
            <v>520007030</v>
          </cell>
        </row>
        <row r="30347">
          <cell r="C30347" t="str">
            <v>יוני 2019</v>
          </cell>
          <cell r="D30347" t="str">
            <v>מבטחים - 316</v>
          </cell>
          <cell r="E30347" t="str">
            <v>FT664</v>
          </cell>
          <cell r="F30347">
            <v>520018649</v>
          </cell>
        </row>
        <row r="30348">
          <cell r="C30348" t="str">
            <v>יוני 2019</v>
          </cell>
          <cell r="D30348" t="str">
            <v>מבטחים - 316</v>
          </cell>
          <cell r="E30348" t="str">
            <v>FT665</v>
          </cell>
          <cell r="F30348">
            <v>510657554</v>
          </cell>
        </row>
        <row r="30349">
          <cell r="C30349" t="str">
            <v>יוני 2019</v>
          </cell>
          <cell r="D30349" t="str">
            <v>מבטחים - 316</v>
          </cell>
          <cell r="E30349" t="str">
            <v>FT666</v>
          </cell>
          <cell r="F30349">
            <v>511974834</v>
          </cell>
        </row>
        <row r="30350">
          <cell r="C30350" t="str">
            <v>יוני 2019</v>
          </cell>
          <cell r="D30350" t="str">
            <v>מבטחים - 316</v>
          </cell>
          <cell r="E30350" t="str">
            <v>FT667</v>
          </cell>
          <cell r="F30350">
            <v>512852211</v>
          </cell>
        </row>
        <row r="30351">
          <cell r="C30351" t="str">
            <v>יוני 2019</v>
          </cell>
          <cell r="D30351" t="str">
            <v>מבטחים - 316</v>
          </cell>
          <cell r="E30351" t="str">
            <v>FT668</v>
          </cell>
          <cell r="F30351">
            <v>513992115</v>
          </cell>
        </row>
        <row r="30352">
          <cell r="C30352" t="str">
            <v>יוני 2019</v>
          </cell>
          <cell r="D30352" t="str">
            <v>מבטחים - 316</v>
          </cell>
          <cell r="E30352" t="str">
            <v>FT669</v>
          </cell>
          <cell r="F30352">
            <v>513992115</v>
          </cell>
        </row>
        <row r="30353">
          <cell r="C30353" t="str">
            <v>יוני 2019</v>
          </cell>
          <cell r="D30353" t="str">
            <v>מבטחים - 316</v>
          </cell>
          <cell r="E30353" t="str">
            <v>FT670</v>
          </cell>
          <cell r="F30353">
            <v>513992115</v>
          </cell>
        </row>
        <row r="30354">
          <cell r="C30354" t="str">
            <v>יוני 2019</v>
          </cell>
          <cell r="D30354" t="str">
            <v>מבטחים - 316</v>
          </cell>
          <cell r="E30354" t="str">
            <v>FT671</v>
          </cell>
          <cell r="F30354">
            <v>514324235</v>
          </cell>
        </row>
        <row r="30355">
          <cell r="C30355" t="str">
            <v>יוני 2019</v>
          </cell>
          <cell r="D30355" t="str">
            <v>מבטחים - 316</v>
          </cell>
          <cell r="E30355" t="str">
            <v>FT672</v>
          </cell>
          <cell r="F30355">
            <v>520007030</v>
          </cell>
        </row>
        <row r="30356">
          <cell r="C30356" t="str">
            <v>יוני 2019</v>
          </cell>
          <cell r="D30356" t="str">
            <v>מבטחים - 316</v>
          </cell>
          <cell r="E30356" t="str">
            <v>FT673</v>
          </cell>
          <cell r="F30356">
            <v>520018078</v>
          </cell>
        </row>
        <row r="30357">
          <cell r="C30357" t="str">
            <v>יוני 2019</v>
          </cell>
          <cell r="D30357" t="str">
            <v>מבטחים - 316</v>
          </cell>
          <cell r="E30357" t="str">
            <v>FT674</v>
          </cell>
          <cell r="F30357">
            <v>520018649</v>
          </cell>
        </row>
        <row r="30358">
          <cell r="C30358" t="str">
            <v>יוני 2019</v>
          </cell>
          <cell r="D30358" t="str">
            <v>מבטחים - 316</v>
          </cell>
          <cell r="E30358" t="str">
            <v>FT675</v>
          </cell>
          <cell r="F30358">
            <v>510528276</v>
          </cell>
        </row>
        <row r="30359">
          <cell r="C30359" t="str">
            <v>יוני 2019</v>
          </cell>
          <cell r="D30359" t="str">
            <v>מבטחים - 316</v>
          </cell>
          <cell r="E30359" t="str">
            <v>FT676</v>
          </cell>
          <cell r="F30359">
            <v>510528276</v>
          </cell>
        </row>
        <row r="30360">
          <cell r="C30360" t="str">
            <v>יוני 2019</v>
          </cell>
          <cell r="D30360" t="str">
            <v>מבטחים - 316</v>
          </cell>
          <cell r="E30360" t="str">
            <v>KT770</v>
          </cell>
          <cell r="F30360">
            <v>7</v>
          </cell>
        </row>
        <row r="30361">
          <cell r="C30361" t="str">
            <v>יוני 2019</v>
          </cell>
          <cell r="D30361" t="str">
            <v>מבטחים - 316</v>
          </cell>
          <cell r="E30361" t="str">
            <v>KT771</v>
          </cell>
          <cell r="F30361">
            <v>5</v>
          </cell>
        </row>
        <row r="30362">
          <cell r="C30362" t="str">
            <v>יוני 2019</v>
          </cell>
          <cell r="D30362" t="str">
            <v>מבטחים - 316</v>
          </cell>
          <cell r="E30362" t="str">
            <v>KT772</v>
          </cell>
          <cell r="F30362">
            <v>2</v>
          </cell>
        </row>
        <row r="30363">
          <cell r="C30363" t="str">
            <v>יוני 2019</v>
          </cell>
          <cell r="D30363" t="str">
            <v>מבטחים - 316</v>
          </cell>
          <cell r="E30363" t="str">
            <v>KT773</v>
          </cell>
          <cell r="F30363">
            <v>4</v>
          </cell>
        </row>
        <row r="30364">
          <cell r="C30364" t="str">
            <v>יוני 2019</v>
          </cell>
          <cell r="D30364" t="str">
            <v>מבטחים - 316</v>
          </cell>
          <cell r="E30364" t="str">
            <v>KT775</v>
          </cell>
          <cell r="F30364">
            <v>8</v>
          </cell>
        </row>
        <row r="30365">
          <cell r="C30365" t="str">
            <v>יוני 2019</v>
          </cell>
          <cell r="D30365" t="str">
            <v>מבטחים - 316</v>
          </cell>
          <cell r="E30365" t="str">
            <v>KT776</v>
          </cell>
          <cell r="F30365">
            <v>6</v>
          </cell>
        </row>
        <row r="30366">
          <cell r="C30366" t="str">
            <v>יוני 2019</v>
          </cell>
          <cell r="D30366" t="str">
            <v>מבטחים - 316</v>
          </cell>
          <cell r="E30366" t="str">
            <v>KT777</v>
          </cell>
          <cell r="F30366">
            <v>4</v>
          </cell>
        </row>
        <row r="30367">
          <cell r="C30367" t="str">
            <v>יוני 2019</v>
          </cell>
          <cell r="D30367" t="str">
            <v>מבטחים - 316</v>
          </cell>
          <cell r="E30367" t="str">
            <v>KT778</v>
          </cell>
          <cell r="F30367">
            <v>3</v>
          </cell>
        </row>
        <row r="30368">
          <cell r="C30368" t="str">
            <v>יוני 2019</v>
          </cell>
          <cell r="D30368" t="str">
            <v>מבטחים - 316</v>
          </cell>
          <cell r="E30368" t="str">
            <v>KT779</v>
          </cell>
          <cell r="F30368">
            <v>2</v>
          </cell>
        </row>
        <row r="30369">
          <cell r="C30369" t="str">
            <v>יוני 2019</v>
          </cell>
          <cell r="D30369" t="str">
            <v>מבטחים - 316</v>
          </cell>
          <cell r="E30369" t="str">
            <v>KT780</v>
          </cell>
          <cell r="F30369">
            <v>5</v>
          </cell>
        </row>
        <row r="30370">
          <cell r="C30370" t="str">
            <v>יוני 2019</v>
          </cell>
          <cell r="D30370" t="str">
            <v>מבטחים - 316</v>
          </cell>
          <cell r="E30370" t="str">
            <v>KT781</v>
          </cell>
          <cell r="F30370">
            <v>2</v>
          </cell>
        </row>
        <row r="30371">
          <cell r="C30371" t="str">
            <v>יוני 2019</v>
          </cell>
          <cell r="D30371" t="str">
            <v>מבטחים - 316</v>
          </cell>
          <cell r="E30371" t="str">
            <v>KT782</v>
          </cell>
          <cell r="F30371">
            <v>6</v>
          </cell>
        </row>
        <row r="30372">
          <cell r="C30372" t="str">
            <v>יוני 2019</v>
          </cell>
          <cell r="D30372" t="str">
            <v>מבטחים - 316</v>
          </cell>
          <cell r="E30372" t="str">
            <v>KT783</v>
          </cell>
          <cell r="F30372">
            <v>4</v>
          </cell>
        </row>
        <row r="30373">
          <cell r="C30373" t="str">
            <v>יוני 2019</v>
          </cell>
          <cell r="D30373" t="str">
            <v>מבטחים - 316</v>
          </cell>
          <cell r="E30373" t="str">
            <v>KT784</v>
          </cell>
          <cell r="F30373">
            <v>9</v>
          </cell>
        </row>
        <row r="30374">
          <cell r="C30374" t="str">
            <v>יוני 2019</v>
          </cell>
          <cell r="D30374" t="str">
            <v>מבטחים - 316</v>
          </cell>
          <cell r="E30374" t="str">
            <v>KT785</v>
          </cell>
          <cell r="F30374">
            <v>7</v>
          </cell>
        </row>
        <row r="30375">
          <cell r="C30375" t="str">
            <v>יוני 2019</v>
          </cell>
          <cell r="D30375" t="str">
            <v>מבטחים - 316</v>
          </cell>
          <cell r="E30375" t="str">
            <v>KT786</v>
          </cell>
          <cell r="F30375">
            <v>5</v>
          </cell>
        </row>
        <row r="30376">
          <cell r="C30376" t="str">
            <v>יוני 2019</v>
          </cell>
          <cell r="D30376" t="str">
            <v>מבטחים - 316</v>
          </cell>
          <cell r="E30376" t="str">
            <v>KT787</v>
          </cell>
          <cell r="F30376">
            <v>6</v>
          </cell>
        </row>
        <row r="30377">
          <cell r="C30377" t="str">
            <v>יוני 2019</v>
          </cell>
          <cell r="D30377" t="str">
            <v>מבטחים - 316</v>
          </cell>
          <cell r="E30377" t="str">
            <v>KT788</v>
          </cell>
          <cell r="F30377">
            <v>5</v>
          </cell>
        </row>
        <row r="30378">
          <cell r="C30378" t="str">
            <v>יוני 2019</v>
          </cell>
          <cell r="D30378" t="str">
            <v>מבטחים - 316</v>
          </cell>
          <cell r="E30378" t="str">
            <v>KT789</v>
          </cell>
          <cell r="F30378">
            <v>1</v>
          </cell>
        </row>
        <row r="30379">
          <cell r="C30379" t="str">
            <v>יוני 2019</v>
          </cell>
          <cell r="D30379" t="str">
            <v>מבטחים - 316</v>
          </cell>
          <cell r="E30379" t="str">
            <v>KT790</v>
          </cell>
          <cell r="F30379">
            <v>7</v>
          </cell>
        </row>
        <row r="30380">
          <cell r="C30380" t="str">
            <v>יוני 2019</v>
          </cell>
          <cell r="D30380" t="str">
            <v>מבטחים - 316</v>
          </cell>
          <cell r="E30380" t="str">
            <v>KT791</v>
          </cell>
          <cell r="F30380">
            <v>7</v>
          </cell>
        </row>
        <row r="30381">
          <cell r="C30381" t="str">
            <v>יוני 2019</v>
          </cell>
          <cell r="D30381" t="str">
            <v>מבטחים - 316</v>
          </cell>
          <cell r="E30381" t="str">
            <v>KT792</v>
          </cell>
          <cell r="F30381">
            <v>7</v>
          </cell>
        </row>
        <row r="30382">
          <cell r="C30382" t="str">
            <v>יוני 2019</v>
          </cell>
          <cell r="D30382" t="str">
            <v>מבטחים - 316</v>
          </cell>
          <cell r="E30382" t="str">
            <v>KT793</v>
          </cell>
          <cell r="F30382">
            <v>3</v>
          </cell>
        </row>
        <row r="30383">
          <cell r="C30383" t="str">
            <v>יוני 2019</v>
          </cell>
          <cell r="D30383" t="str">
            <v>מבטחים - 316</v>
          </cell>
          <cell r="E30383" t="str">
            <v>KT794</v>
          </cell>
          <cell r="F30383">
            <v>7</v>
          </cell>
        </row>
        <row r="30384">
          <cell r="C30384" t="str">
            <v>יוני 2019</v>
          </cell>
          <cell r="D30384" t="str">
            <v>מבטחים - 316</v>
          </cell>
          <cell r="E30384" t="str">
            <v>KT796</v>
          </cell>
          <cell r="F30384">
            <v>3</v>
          </cell>
        </row>
        <row r="30385">
          <cell r="C30385" t="str">
            <v>יוני 2019</v>
          </cell>
          <cell r="D30385" t="str">
            <v>מבטחים - 316</v>
          </cell>
          <cell r="E30385" t="str">
            <v>KT815</v>
          </cell>
          <cell r="F30385">
            <v>1</v>
          </cell>
        </row>
        <row r="30386">
          <cell r="C30386" t="str">
            <v>יוני 2019</v>
          </cell>
          <cell r="D30386" t="str">
            <v>מבטחים - 316</v>
          </cell>
          <cell r="E30386" t="str">
            <v>KT816</v>
          </cell>
          <cell r="F30386">
            <v>1</v>
          </cell>
        </row>
        <row r="30387">
          <cell r="C30387" t="str">
            <v>יוני 2019</v>
          </cell>
          <cell r="D30387" t="str">
            <v>מבטחים - 316</v>
          </cell>
          <cell r="E30387" t="str">
            <v>KT817</v>
          </cell>
          <cell r="F30387">
            <v>1</v>
          </cell>
        </row>
        <row r="30388">
          <cell r="C30388" t="str">
            <v>יוני 2019</v>
          </cell>
          <cell r="D30388" t="str">
            <v>מבטחים - 316</v>
          </cell>
          <cell r="E30388" t="str">
            <v>KT818</v>
          </cell>
          <cell r="F30388">
            <v>1</v>
          </cell>
        </row>
        <row r="30389">
          <cell r="C30389" t="str">
            <v>יוני 2019</v>
          </cell>
          <cell r="D30389" t="str">
            <v>מבטחים - 316</v>
          </cell>
          <cell r="E30389" t="str">
            <v>KT819</v>
          </cell>
          <cell r="F30389">
            <v>1</v>
          </cell>
        </row>
        <row r="30390">
          <cell r="C30390" t="str">
            <v>יוני 2019</v>
          </cell>
          <cell r="D30390" t="str">
            <v>מבטחים - 316</v>
          </cell>
          <cell r="E30390" t="str">
            <v>KT820</v>
          </cell>
          <cell r="F30390">
            <v>1</v>
          </cell>
        </row>
        <row r="30391">
          <cell r="C30391" t="str">
            <v>יוני 2019</v>
          </cell>
          <cell r="D30391" t="str">
            <v>מבטחים - 316</v>
          </cell>
          <cell r="E30391" t="str">
            <v>KT821</v>
          </cell>
          <cell r="F30391">
            <v>1</v>
          </cell>
        </row>
        <row r="30392">
          <cell r="C30392" t="str">
            <v>יוני 2019</v>
          </cell>
          <cell r="D30392" t="str">
            <v>מבטחים - 316</v>
          </cell>
          <cell r="E30392" t="str">
            <v>KT822</v>
          </cell>
          <cell r="F30392">
            <v>1</v>
          </cell>
        </row>
        <row r="30393">
          <cell r="C30393" t="str">
            <v>יוני 2019</v>
          </cell>
          <cell r="D30393" t="str">
            <v>מבטחים - 316</v>
          </cell>
          <cell r="E30393" t="str">
            <v>KT823</v>
          </cell>
          <cell r="F30393">
            <v>1</v>
          </cell>
        </row>
        <row r="30394">
          <cell r="C30394" t="str">
            <v>יוני 2019</v>
          </cell>
          <cell r="D30394" t="str">
            <v>מבטחים - 316</v>
          </cell>
          <cell r="E30394" t="str">
            <v>KT824</v>
          </cell>
          <cell r="F30394">
            <v>1</v>
          </cell>
        </row>
        <row r="30395">
          <cell r="C30395" t="str">
            <v>יוני 2019</v>
          </cell>
          <cell r="D30395" t="str">
            <v>מבטחים - 316</v>
          </cell>
          <cell r="E30395" t="str">
            <v>KT825</v>
          </cell>
          <cell r="F30395">
            <v>1</v>
          </cell>
        </row>
        <row r="30396">
          <cell r="C30396" t="str">
            <v>יוני 2019</v>
          </cell>
          <cell r="D30396" t="str">
            <v>מבטחים - 316</v>
          </cell>
          <cell r="E30396" t="str">
            <v>KT826</v>
          </cell>
          <cell r="F30396">
            <v>1</v>
          </cell>
        </row>
        <row r="30397">
          <cell r="C30397" t="str">
            <v>יוני 2019</v>
          </cell>
          <cell r="D30397" t="str">
            <v>מבטחים - 316</v>
          </cell>
          <cell r="E30397" t="str">
            <v>RT100</v>
          </cell>
          <cell r="F30397">
            <v>128923613.01800001</v>
          </cell>
        </row>
        <row r="30398">
          <cell r="C30398" t="str">
            <v>יוני 2019</v>
          </cell>
          <cell r="D30398" t="str">
            <v>מבטחים - 316</v>
          </cell>
          <cell r="E30398" t="str">
            <v>RT101</v>
          </cell>
          <cell r="F30398">
            <v>14894638.415999999</v>
          </cell>
        </row>
        <row r="30399">
          <cell r="C30399" t="str">
            <v>יוני 2019</v>
          </cell>
          <cell r="D30399" t="str">
            <v>מבטחים - 316</v>
          </cell>
          <cell r="E30399" t="str">
            <v>RT102</v>
          </cell>
          <cell r="F30399">
            <v>388523.679</v>
          </cell>
        </row>
        <row r="30400">
          <cell r="C30400" t="str">
            <v>יוני 2019</v>
          </cell>
          <cell r="D30400" t="str">
            <v>מבטחים - 316</v>
          </cell>
          <cell r="E30400" t="str">
            <v>RT103</v>
          </cell>
          <cell r="F30400">
            <v>898107.92200000002</v>
          </cell>
        </row>
        <row r="30401">
          <cell r="C30401" t="str">
            <v>יוני 2019</v>
          </cell>
          <cell r="D30401" t="str">
            <v>מבטחים - 316</v>
          </cell>
          <cell r="E30401" t="str">
            <v>RT104</v>
          </cell>
          <cell r="F30401">
            <v>21405.409</v>
          </cell>
        </row>
        <row r="30402">
          <cell r="C30402" t="str">
            <v>יוני 2019</v>
          </cell>
          <cell r="D30402" t="str">
            <v>מבטחים - 316</v>
          </cell>
          <cell r="E30402" t="str">
            <v>RT200</v>
          </cell>
          <cell r="F30402">
            <v>4499035.5860000001</v>
          </cell>
        </row>
        <row r="30403">
          <cell r="C30403" t="str">
            <v>יוני 2019</v>
          </cell>
          <cell r="D30403" t="str">
            <v>מבטחים - 316</v>
          </cell>
          <cell r="E30403" t="str">
            <v>RT201</v>
          </cell>
          <cell r="F30403">
            <v>461508.00099999999</v>
          </cell>
        </row>
        <row r="30404">
          <cell r="C30404" t="str">
            <v>יוני 2019</v>
          </cell>
          <cell r="D30404" t="str">
            <v>מבטחים - 316</v>
          </cell>
          <cell r="E30404" t="str">
            <v>RT202</v>
          </cell>
          <cell r="F30404">
            <v>2463426.8319999999</v>
          </cell>
        </row>
        <row r="30405">
          <cell r="C30405" t="str">
            <v>יוני 2019</v>
          </cell>
          <cell r="D30405" t="str">
            <v>מבטחים - 316</v>
          </cell>
          <cell r="E30405" t="str">
            <v>RT203</v>
          </cell>
          <cell r="F30405">
            <v>39950.404000000002</v>
          </cell>
        </row>
        <row r="30406">
          <cell r="C30406" t="str">
            <v>יוני 2019</v>
          </cell>
          <cell r="D30406" t="str">
            <v>מבטחים - 316</v>
          </cell>
          <cell r="E30406" t="str">
            <v>RT206</v>
          </cell>
          <cell r="F30406">
            <v>128500.868</v>
          </cell>
        </row>
        <row r="30407">
          <cell r="C30407" t="str">
            <v>יוני 2019</v>
          </cell>
          <cell r="D30407" t="str">
            <v>מבטחים - 316</v>
          </cell>
          <cell r="E30407" t="str">
            <v>RT301</v>
          </cell>
          <cell r="F30407">
            <v>3193747.6189999999</v>
          </cell>
        </row>
        <row r="30408">
          <cell r="C30408" t="str">
            <v>יוני 2019</v>
          </cell>
          <cell r="D30408" t="str">
            <v>מבטחים - 316</v>
          </cell>
          <cell r="E30408" t="str">
            <v>RT302</v>
          </cell>
          <cell r="F30408">
            <v>5567149.6260000002</v>
          </cell>
        </row>
        <row r="30409">
          <cell r="C30409" t="str">
            <v>יוני 2019</v>
          </cell>
          <cell r="D30409" t="str">
            <v>מבטחים - 316</v>
          </cell>
          <cell r="E30409" t="str">
            <v>RT308</v>
          </cell>
          <cell r="F30409">
            <v>1E-3</v>
          </cell>
        </row>
        <row r="30410">
          <cell r="C30410" t="str">
            <v>יוני 2019</v>
          </cell>
          <cell r="D30410" t="str">
            <v>מבטחים - 316</v>
          </cell>
          <cell r="E30410" t="str">
            <v>RT401</v>
          </cell>
          <cell r="F30410">
            <v>557231.897</v>
          </cell>
        </row>
        <row r="30411">
          <cell r="C30411" t="str">
            <v>יוני 2019</v>
          </cell>
          <cell r="D30411" t="str">
            <v>מבטחים - 316</v>
          </cell>
          <cell r="E30411" t="str">
            <v>RT402</v>
          </cell>
          <cell r="F30411">
            <v>11635858.979</v>
          </cell>
        </row>
        <row r="30412">
          <cell r="C30412" t="str">
            <v>יוני 2019</v>
          </cell>
          <cell r="D30412" t="str">
            <v>מבטחים - 316</v>
          </cell>
          <cell r="E30412" t="str">
            <v>RT403</v>
          </cell>
          <cell r="F30412">
            <v>2275946.9010000001</v>
          </cell>
        </row>
        <row r="30413">
          <cell r="C30413" t="str">
            <v>יוני 2019</v>
          </cell>
          <cell r="D30413" t="str">
            <v>מבטחים - 316</v>
          </cell>
          <cell r="E30413" t="str">
            <v>RT404</v>
          </cell>
          <cell r="F30413">
            <v>141269.552</v>
          </cell>
        </row>
        <row r="30414">
          <cell r="C30414" t="str">
            <v>יוני 2019</v>
          </cell>
          <cell r="D30414" t="str">
            <v>מבטחים - 316</v>
          </cell>
          <cell r="E30414" t="str">
            <v>RT406</v>
          </cell>
          <cell r="F30414">
            <v>293293.98300000001</v>
          </cell>
        </row>
        <row r="30415">
          <cell r="C30415" t="str">
            <v>יוני 2019</v>
          </cell>
          <cell r="D30415" t="str">
            <v>מבטחים - 316</v>
          </cell>
          <cell r="E30415" t="str">
            <v>RT407</v>
          </cell>
          <cell r="F30415">
            <v>377126.97700000001</v>
          </cell>
        </row>
        <row r="30416">
          <cell r="C30416" t="str">
            <v>יוני 2019</v>
          </cell>
          <cell r="D30416" t="str">
            <v>מבטחים - 316</v>
          </cell>
          <cell r="E30416" t="str">
            <v>RT502</v>
          </cell>
          <cell r="F30416">
            <v>2985471.5460000001</v>
          </cell>
        </row>
        <row r="30417">
          <cell r="C30417" t="str">
            <v>יוני 2019</v>
          </cell>
          <cell r="D30417" t="str">
            <v>מבטחים - 316</v>
          </cell>
          <cell r="E30417" t="str">
            <v>RT503</v>
          </cell>
          <cell r="F30417">
            <v>458385.54700000002</v>
          </cell>
        </row>
        <row r="30418">
          <cell r="C30418" t="str">
            <v>יוני 2019</v>
          </cell>
          <cell r="D30418" t="str">
            <v>מבטחים - 316</v>
          </cell>
          <cell r="E30418" t="str">
            <v>RT506</v>
          </cell>
          <cell r="F30418">
            <v>840482.57299999997</v>
          </cell>
        </row>
        <row r="30419">
          <cell r="C30419" t="str">
            <v>יוני 2019</v>
          </cell>
          <cell r="D30419" t="str">
            <v>מבטחים - 316</v>
          </cell>
          <cell r="E30419" t="str">
            <v>RT601</v>
          </cell>
          <cell r="F30419">
            <v>108410.501</v>
          </cell>
        </row>
        <row r="30420">
          <cell r="C30420" t="str">
            <v>יוני 2019</v>
          </cell>
          <cell r="D30420" t="str">
            <v>מבטחים - 316</v>
          </cell>
          <cell r="E30420" t="str">
            <v>RT700</v>
          </cell>
          <cell r="F30420">
            <v>4014583.128</v>
          </cell>
        </row>
        <row r="30421">
          <cell r="C30421" t="str">
            <v>יוני 2019</v>
          </cell>
          <cell r="D30421" t="str">
            <v>מבטחים - 316</v>
          </cell>
          <cell r="E30421" t="str">
            <v>RT701</v>
          </cell>
          <cell r="F30421">
            <v>5144491.0369999995</v>
          </cell>
        </row>
        <row r="30422">
          <cell r="C30422" t="str">
            <v>יוני 2019</v>
          </cell>
          <cell r="D30422" t="str">
            <v>מבטחים - 316</v>
          </cell>
          <cell r="E30422" t="str">
            <v>RT702</v>
          </cell>
          <cell r="F30422">
            <v>8803853.9780000001</v>
          </cell>
        </row>
        <row r="30423">
          <cell r="C30423" t="str">
            <v>יוני 2019</v>
          </cell>
          <cell r="D30423" t="str">
            <v>מבטחים - 316</v>
          </cell>
          <cell r="E30423" t="str">
            <v>RT703</v>
          </cell>
          <cell r="F30423">
            <v>1608498.9839999999</v>
          </cell>
        </row>
        <row r="30424">
          <cell r="C30424" t="str">
            <v>יוני 2019</v>
          </cell>
          <cell r="D30424" t="str">
            <v>מבטחים - 316</v>
          </cell>
          <cell r="E30424" t="str">
            <v>RT704</v>
          </cell>
          <cell r="F30424">
            <v>19561.546999999999</v>
          </cell>
        </row>
        <row r="30425">
          <cell r="C30425" t="str">
            <v>יוני 2019</v>
          </cell>
          <cell r="D30425" t="str">
            <v>מבטחים - 316</v>
          </cell>
          <cell r="E30425" t="str">
            <v>RT706</v>
          </cell>
          <cell r="F30425">
            <v>55081.88</v>
          </cell>
        </row>
        <row r="30426">
          <cell r="C30426" t="str">
            <v>יוני 2019</v>
          </cell>
          <cell r="D30426" t="str">
            <v>מבטחים - 316</v>
          </cell>
          <cell r="E30426" t="str">
            <v>RT707</v>
          </cell>
          <cell r="F30426">
            <v>57220.142</v>
          </cell>
        </row>
        <row r="30427">
          <cell r="C30427" t="str">
            <v>יוני 2019</v>
          </cell>
          <cell r="D30427" t="str">
            <v>מבטחים - 316</v>
          </cell>
          <cell r="E30427" t="str">
            <v>RT708</v>
          </cell>
          <cell r="F30427">
            <v>4071.2429999999999</v>
          </cell>
        </row>
        <row r="30428">
          <cell r="C30428" t="str">
            <v>יוני 2019</v>
          </cell>
          <cell r="D30428" t="str">
            <v>מבטחים - 316</v>
          </cell>
          <cell r="E30428" t="str">
            <v>RT800</v>
          </cell>
          <cell r="F30428">
            <v>137437231.73199999</v>
          </cell>
        </row>
        <row r="30429">
          <cell r="C30429" t="str">
            <v>יוני 2019</v>
          </cell>
          <cell r="D30429" t="str">
            <v>מבטחים - 316</v>
          </cell>
          <cell r="E30429" t="str">
            <v>RT801</v>
          </cell>
          <cell r="F30429">
            <v>24360027.469999999</v>
          </cell>
        </row>
        <row r="30430">
          <cell r="C30430" t="str">
            <v>יוני 2019</v>
          </cell>
          <cell r="D30430" t="str">
            <v>מבטחים - 316</v>
          </cell>
          <cell r="E30430" t="str">
            <v>RT802</v>
          </cell>
          <cell r="F30430">
            <v>31844284.638999999</v>
          </cell>
        </row>
        <row r="30431">
          <cell r="C30431" t="str">
            <v>יוני 2019</v>
          </cell>
          <cell r="D30431" t="str">
            <v>מבטחים - 316</v>
          </cell>
          <cell r="E30431" t="str">
            <v>RT803</v>
          </cell>
          <cell r="F30431">
            <v>5280889.7580000004</v>
          </cell>
        </row>
        <row r="30432">
          <cell r="C30432" t="str">
            <v>יוני 2019</v>
          </cell>
          <cell r="D30432" t="str">
            <v>מבטחים - 316</v>
          </cell>
          <cell r="E30432" t="str">
            <v>RT804</v>
          </cell>
          <cell r="F30432">
            <v>182236.508</v>
          </cell>
        </row>
        <row r="30433">
          <cell r="C30433" t="str">
            <v>יוני 2019</v>
          </cell>
          <cell r="D30433" t="str">
            <v>מבטחים - 316</v>
          </cell>
          <cell r="E30433" t="str">
            <v>RT806</v>
          </cell>
          <cell r="F30433">
            <v>1317359.304</v>
          </cell>
        </row>
        <row r="30434">
          <cell r="C30434" t="str">
            <v>יוני 2019</v>
          </cell>
          <cell r="D30434" t="str">
            <v>מבטחים - 316</v>
          </cell>
          <cell r="E30434" t="str">
            <v>RT807</v>
          </cell>
          <cell r="F30434">
            <v>434347.11900000001</v>
          </cell>
        </row>
        <row r="30435">
          <cell r="C30435" t="str">
            <v>יוני 2019</v>
          </cell>
          <cell r="D30435" t="str">
            <v>מבטחים - 316</v>
          </cell>
          <cell r="E30435" t="str">
            <v>RT808</v>
          </cell>
          <cell r="F30435">
            <v>4071.2440000000001</v>
          </cell>
        </row>
        <row r="30436">
          <cell r="C30436" t="str">
            <v>יוני 2019</v>
          </cell>
          <cell r="D30436" t="str">
            <v>מבטחים - 316</v>
          </cell>
          <cell r="E30436" t="str">
            <v>GT100</v>
          </cell>
          <cell r="F30436">
            <v>145126288.44400001</v>
          </cell>
        </row>
        <row r="30437">
          <cell r="C30437" t="str">
            <v>יוני 2019</v>
          </cell>
          <cell r="D30437" t="str">
            <v>מבטחים - 316</v>
          </cell>
          <cell r="E30437" t="str">
            <v>GT200</v>
          </cell>
          <cell r="F30437">
            <v>5531206.2560000001</v>
          </cell>
        </row>
        <row r="30438">
          <cell r="C30438" t="str">
            <v>יוני 2019</v>
          </cell>
          <cell r="D30438" t="str">
            <v>מבטחים - 316</v>
          </cell>
          <cell r="E30438" t="str">
            <v>GT201</v>
          </cell>
          <cell r="F30438">
            <v>337890.17200000002</v>
          </cell>
        </row>
        <row r="30439">
          <cell r="C30439" t="str">
            <v>יוני 2019</v>
          </cell>
          <cell r="D30439" t="str">
            <v>מבטחים - 316</v>
          </cell>
          <cell r="E30439" t="str">
            <v>GT202</v>
          </cell>
          <cell r="F30439">
            <v>306371.20699999999</v>
          </cell>
        </row>
        <row r="30440">
          <cell r="C30440" t="str">
            <v>יוני 2019</v>
          </cell>
          <cell r="D30440" t="str">
            <v>מבטחים - 316</v>
          </cell>
          <cell r="E30440" t="str">
            <v>GT211</v>
          </cell>
          <cell r="F30440">
            <v>33908.417999999998</v>
          </cell>
        </row>
        <row r="30441">
          <cell r="C30441" t="str">
            <v>יוני 2019</v>
          </cell>
          <cell r="D30441" t="str">
            <v>מבטחים - 316</v>
          </cell>
          <cell r="E30441" t="str">
            <v>GT212</v>
          </cell>
          <cell r="F30441">
            <v>344392.00099999999</v>
          </cell>
        </row>
        <row r="30442">
          <cell r="C30442" t="str">
            <v>יוני 2019</v>
          </cell>
          <cell r="D30442" t="str">
            <v>מבטחים - 316</v>
          </cell>
          <cell r="E30442" t="str">
            <v>GT213</v>
          </cell>
          <cell r="F30442">
            <v>102659.07799999999</v>
          </cell>
        </row>
        <row r="30443">
          <cell r="C30443" t="str">
            <v>יוני 2019</v>
          </cell>
          <cell r="D30443" t="str">
            <v>מבטחים - 316</v>
          </cell>
          <cell r="E30443" t="str">
            <v>GT217</v>
          </cell>
          <cell r="F30443">
            <v>37199.012000000002</v>
          </cell>
        </row>
        <row r="30444">
          <cell r="C30444" t="str">
            <v>יוני 2019</v>
          </cell>
          <cell r="D30444" t="str">
            <v>מבטחים - 316</v>
          </cell>
          <cell r="E30444" t="str">
            <v>PT201</v>
          </cell>
          <cell r="F30444">
            <v>898795.54599999997</v>
          </cell>
        </row>
        <row r="30445">
          <cell r="C30445" t="str">
            <v>יוני 2019</v>
          </cell>
          <cell r="D30445" t="str">
            <v>מבטחים - 316</v>
          </cell>
          <cell r="E30445" t="str">
            <v>GT300</v>
          </cell>
          <cell r="F30445">
            <v>3345681.6009999998</v>
          </cell>
        </row>
        <row r="30446">
          <cell r="C30446" t="str">
            <v>יוני 2019</v>
          </cell>
          <cell r="D30446" t="str">
            <v>מבטחים - 316</v>
          </cell>
          <cell r="E30446" t="str">
            <v>GT301</v>
          </cell>
          <cell r="F30446">
            <v>3999520.014</v>
          </cell>
        </row>
        <row r="30447">
          <cell r="C30447" t="str">
            <v>יוני 2019</v>
          </cell>
          <cell r="D30447" t="str">
            <v>מבטחים - 316</v>
          </cell>
          <cell r="E30447" t="str">
            <v>GT317</v>
          </cell>
          <cell r="F30447">
            <v>1415695.63</v>
          </cell>
        </row>
        <row r="30448">
          <cell r="C30448" t="str">
            <v>יוני 2019</v>
          </cell>
          <cell r="D30448" t="str">
            <v>מבטחים - 316</v>
          </cell>
          <cell r="E30448" t="str">
            <v>GT400</v>
          </cell>
          <cell r="F30448">
            <v>557231.897</v>
          </cell>
        </row>
        <row r="30449">
          <cell r="C30449" t="str">
            <v>יוני 2019</v>
          </cell>
          <cell r="D30449" t="str">
            <v>מבטחים - 316</v>
          </cell>
          <cell r="E30449" t="str">
            <v>GT401</v>
          </cell>
          <cell r="F30449">
            <v>8422710.0720000006</v>
          </cell>
        </row>
        <row r="30450">
          <cell r="C30450" t="str">
            <v>יוני 2019</v>
          </cell>
          <cell r="D30450" t="str">
            <v>מבטחים - 316</v>
          </cell>
          <cell r="E30450" t="str">
            <v>GT402</v>
          </cell>
          <cell r="F30450">
            <v>141269.552</v>
          </cell>
        </row>
        <row r="30451">
          <cell r="C30451" t="str">
            <v>יוני 2019</v>
          </cell>
          <cell r="D30451" t="str">
            <v>מבטחים - 316</v>
          </cell>
          <cell r="E30451" t="str">
            <v>GT404</v>
          </cell>
          <cell r="F30451">
            <v>293293.98300000001</v>
          </cell>
        </row>
        <row r="30452">
          <cell r="C30452" t="str">
            <v>יוני 2019</v>
          </cell>
          <cell r="D30452" t="str">
            <v>מבטחים - 316</v>
          </cell>
          <cell r="E30452" t="str">
            <v>GT410</v>
          </cell>
          <cell r="F30452">
            <v>377126.97700000001</v>
          </cell>
        </row>
        <row r="30453">
          <cell r="C30453" t="str">
            <v>יוני 2019</v>
          </cell>
          <cell r="D30453" t="str">
            <v>מבטחים - 316</v>
          </cell>
          <cell r="E30453" t="str">
            <v>GT417</v>
          </cell>
          <cell r="F30453">
            <v>4441780.3490000004</v>
          </cell>
        </row>
        <row r="30454">
          <cell r="C30454" t="str">
            <v>יוני 2019</v>
          </cell>
          <cell r="D30454" t="str">
            <v>מבטחים - 316</v>
          </cell>
          <cell r="E30454" t="str">
            <v>PT400</v>
          </cell>
          <cell r="F30454">
            <v>1047315.458</v>
          </cell>
        </row>
        <row r="30455">
          <cell r="C30455" t="str">
            <v>יוני 2019</v>
          </cell>
          <cell r="D30455" t="str">
            <v>מבטחים - 316</v>
          </cell>
          <cell r="E30455" t="str">
            <v>GT501</v>
          </cell>
          <cell r="F30455">
            <v>629300.46499999997</v>
          </cell>
        </row>
        <row r="30456">
          <cell r="C30456" t="str">
            <v>יוני 2019</v>
          </cell>
          <cell r="D30456" t="str">
            <v>מבטחים - 316</v>
          </cell>
          <cell r="E30456" t="str">
            <v>GT504</v>
          </cell>
          <cell r="F30456">
            <v>840482.57299999997</v>
          </cell>
        </row>
        <row r="30457">
          <cell r="C30457" t="str">
            <v>יוני 2019</v>
          </cell>
          <cell r="D30457" t="str">
            <v>מבטחים - 316</v>
          </cell>
          <cell r="E30457" t="str">
            <v>GT517</v>
          </cell>
          <cell r="F30457">
            <v>1138057.7350000001</v>
          </cell>
        </row>
        <row r="30458">
          <cell r="C30458" t="str">
            <v>יוני 2019</v>
          </cell>
          <cell r="D30458" t="str">
            <v>מבטחים - 316</v>
          </cell>
          <cell r="E30458" t="str">
            <v>PT500</v>
          </cell>
          <cell r="F30458">
            <v>1330585.338</v>
          </cell>
        </row>
        <row r="30459">
          <cell r="C30459" t="str">
            <v>יוני 2019</v>
          </cell>
          <cell r="D30459" t="str">
            <v>מבטחים - 316</v>
          </cell>
          <cell r="E30459" t="str">
            <v>PT501</v>
          </cell>
          <cell r="F30459">
            <v>345913.55499999999</v>
          </cell>
        </row>
        <row r="30460">
          <cell r="C30460" t="str">
            <v>יוני 2019</v>
          </cell>
          <cell r="D30460" t="str">
            <v>מבטחים - 316</v>
          </cell>
          <cell r="E30460" t="str">
            <v>GT600</v>
          </cell>
          <cell r="F30460">
            <v>108410.501</v>
          </cell>
        </row>
        <row r="30461">
          <cell r="C30461" t="str">
            <v>יוני 2019</v>
          </cell>
          <cell r="D30461" t="str">
            <v>מבטחים - 316</v>
          </cell>
          <cell r="E30461" t="str">
            <v>GT700</v>
          </cell>
          <cell r="F30461">
            <v>15138948.439999999</v>
          </cell>
        </row>
        <row r="30462">
          <cell r="C30462" t="str">
            <v>יוני 2019</v>
          </cell>
          <cell r="D30462" t="str">
            <v>מבטחים - 316</v>
          </cell>
          <cell r="E30462" t="str">
            <v>GT701</v>
          </cell>
          <cell r="F30462">
            <v>1594068.9609999999</v>
          </cell>
        </row>
        <row r="30463">
          <cell r="C30463" t="str">
            <v>יוני 2019</v>
          </cell>
          <cell r="D30463" t="str">
            <v>מבטחים - 316</v>
          </cell>
          <cell r="E30463" t="str">
            <v>GT702</v>
          </cell>
          <cell r="F30463">
            <v>-359040.93199999997</v>
          </cell>
        </row>
        <row r="30464">
          <cell r="C30464" t="str">
            <v>יוני 2019</v>
          </cell>
          <cell r="D30464" t="str">
            <v>מבטחים - 316</v>
          </cell>
          <cell r="E30464" t="str">
            <v>GT703</v>
          </cell>
          <cell r="F30464">
            <v>96147.483999999997</v>
          </cell>
        </row>
        <row r="30465">
          <cell r="C30465" t="str">
            <v>יוני 2019</v>
          </cell>
          <cell r="D30465" t="str">
            <v>מבטחים - 316</v>
          </cell>
          <cell r="E30465" t="str">
            <v>GT704</v>
          </cell>
          <cell r="F30465">
            <v>27018.737000000001</v>
          </cell>
        </row>
        <row r="30466">
          <cell r="C30466" t="str">
            <v>יוני 2019</v>
          </cell>
          <cell r="D30466" t="str">
            <v>מבטחים - 316</v>
          </cell>
          <cell r="E30466" t="str">
            <v>GT705</v>
          </cell>
          <cell r="F30466">
            <v>-50878.764000000003</v>
          </cell>
        </row>
        <row r="30467">
          <cell r="C30467" t="str">
            <v>יוני 2019</v>
          </cell>
          <cell r="D30467" t="str">
            <v>מבטחים - 316</v>
          </cell>
          <cell r="E30467" t="str">
            <v>GT708</v>
          </cell>
          <cell r="F30467">
            <v>12495.797</v>
          </cell>
        </row>
        <row r="30468">
          <cell r="C30468" t="str">
            <v>יוני 2019</v>
          </cell>
          <cell r="D30468" t="str">
            <v>מבטחים - 316</v>
          </cell>
          <cell r="E30468" t="str">
            <v>GT710</v>
          </cell>
          <cell r="F30468">
            <v>50780.544000000002</v>
          </cell>
        </row>
        <row r="30469">
          <cell r="C30469" t="str">
            <v>יוני 2019</v>
          </cell>
          <cell r="D30469" t="str">
            <v>מבטחים - 316</v>
          </cell>
          <cell r="E30469" t="str">
            <v>GT712</v>
          </cell>
          <cell r="F30469">
            <v>1961.3</v>
          </cell>
        </row>
        <row r="30470">
          <cell r="C30470" t="str">
            <v>יוני 2019</v>
          </cell>
          <cell r="D30470" t="str">
            <v>מבטחים - 316</v>
          </cell>
          <cell r="E30470" t="str">
            <v>GT714</v>
          </cell>
          <cell r="F30470">
            <v>21748.423999999999</v>
          </cell>
        </row>
        <row r="30471">
          <cell r="C30471" t="str">
            <v>יוני 2019</v>
          </cell>
          <cell r="D30471" t="str">
            <v>מבטחים - 316</v>
          </cell>
          <cell r="E30471" t="str">
            <v>GT716</v>
          </cell>
          <cell r="F30471">
            <v>31674.593000000001</v>
          </cell>
        </row>
        <row r="30472">
          <cell r="C30472" t="str">
            <v>יוני 2019</v>
          </cell>
          <cell r="D30472" t="str">
            <v>מבטחים - 316</v>
          </cell>
          <cell r="E30472" t="str">
            <v>GT717</v>
          </cell>
          <cell r="F30472">
            <v>1879101.9809999999</v>
          </cell>
        </row>
        <row r="30473">
          <cell r="C30473" t="str">
            <v>יוני 2019</v>
          </cell>
          <cell r="D30473" t="str">
            <v>מבטחים - 316</v>
          </cell>
          <cell r="E30473" t="str">
            <v>PT700</v>
          </cell>
          <cell r="F30473">
            <v>263072.391</v>
          </cell>
        </row>
        <row r="30474">
          <cell r="C30474" t="str">
            <v>יוני 2019</v>
          </cell>
          <cell r="D30474" t="str">
            <v>מבטחים - 316</v>
          </cell>
          <cell r="E30474" t="str">
            <v>PT701</v>
          </cell>
          <cell r="F30474">
            <v>862639.90399999998</v>
          </cell>
        </row>
        <row r="30475">
          <cell r="C30475" t="str">
            <v>יוני 2019</v>
          </cell>
          <cell r="D30475" t="str">
            <v>מבטחים - 316</v>
          </cell>
          <cell r="E30475" t="str">
            <v>PT704</v>
          </cell>
          <cell r="F30475">
            <v>115900.702</v>
          </cell>
        </row>
        <row r="30476">
          <cell r="C30476" t="str">
            <v>יוני 2019</v>
          </cell>
          <cell r="D30476" t="str">
            <v>מבטחים - 316</v>
          </cell>
          <cell r="E30476" t="str">
            <v>PT705</v>
          </cell>
          <cell r="F30476">
            <v>21722.378000000001</v>
          </cell>
        </row>
        <row r="30477">
          <cell r="C30477" t="str">
            <v>יוני 2019</v>
          </cell>
          <cell r="D30477" t="str">
            <v>מבטחים - 316</v>
          </cell>
          <cell r="E30477" t="str">
            <v>GT800</v>
          </cell>
          <cell r="F30477">
            <v>169807767.139</v>
          </cell>
        </row>
        <row r="30478">
          <cell r="C30478" t="str">
            <v>יוני 2019</v>
          </cell>
          <cell r="D30478" t="str">
            <v>מבטחים - 316</v>
          </cell>
          <cell r="E30478" t="str">
            <v>GT801</v>
          </cell>
          <cell r="F30478">
            <v>14983489.685000001</v>
          </cell>
        </row>
        <row r="30479">
          <cell r="C30479" t="str">
            <v>יוני 2019</v>
          </cell>
          <cell r="D30479" t="str">
            <v>מבטחים - 316</v>
          </cell>
          <cell r="E30479" t="str">
            <v>GT802</v>
          </cell>
          <cell r="F30479">
            <v>88599.827000000005</v>
          </cell>
        </row>
        <row r="30480">
          <cell r="C30480" t="str">
            <v>יוני 2019</v>
          </cell>
          <cell r="D30480" t="str">
            <v>מבטחים - 316</v>
          </cell>
          <cell r="E30480" t="str">
            <v>GT803</v>
          </cell>
          <cell r="F30480">
            <v>96147.483999999997</v>
          </cell>
        </row>
        <row r="30481">
          <cell r="C30481" t="str">
            <v>יוני 2019</v>
          </cell>
          <cell r="D30481" t="str">
            <v>מבטחים - 316</v>
          </cell>
          <cell r="E30481" t="str">
            <v>GT804</v>
          </cell>
          <cell r="F30481">
            <v>1160795.2919999999</v>
          </cell>
        </row>
        <row r="30482">
          <cell r="C30482" t="str">
            <v>יוני 2019</v>
          </cell>
          <cell r="D30482" t="str">
            <v>מבטחים - 316</v>
          </cell>
          <cell r="E30482" t="str">
            <v>GT805</v>
          </cell>
          <cell r="F30482">
            <v>-50878.764000000003</v>
          </cell>
        </row>
        <row r="30483">
          <cell r="C30483" t="str">
            <v>יוני 2019</v>
          </cell>
          <cell r="D30483" t="str">
            <v>מבטחים - 316</v>
          </cell>
          <cell r="E30483" t="str">
            <v>GT808</v>
          </cell>
          <cell r="F30483">
            <v>12495.797</v>
          </cell>
        </row>
        <row r="30484">
          <cell r="C30484" t="str">
            <v>יוני 2019</v>
          </cell>
          <cell r="D30484" t="str">
            <v>מבטחים - 316</v>
          </cell>
          <cell r="E30484" t="str">
            <v>GT810</v>
          </cell>
          <cell r="F30484">
            <v>427907.52100000001</v>
          </cell>
        </row>
        <row r="30485">
          <cell r="C30485" t="str">
            <v>יוני 2019</v>
          </cell>
          <cell r="D30485" t="str">
            <v>מבטחים - 316</v>
          </cell>
          <cell r="E30485" t="str">
            <v>GT811</v>
          </cell>
          <cell r="F30485">
            <v>33908.417999999998</v>
          </cell>
        </row>
        <row r="30486">
          <cell r="C30486" t="str">
            <v>יוני 2019</v>
          </cell>
          <cell r="D30486" t="str">
            <v>מבטחים - 316</v>
          </cell>
          <cell r="E30486" t="str">
            <v>GT812</v>
          </cell>
          <cell r="F30486">
            <v>346353.30099999998</v>
          </cell>
        </row>
        <row r="30487">
          <cell r="C30487" t="str">
            <v>יוני 2019</v>
          </cell>
          <cell r="D30487" t="str">
            <v>מבטחים - 316</v>
          </cell>
          <cell r="E30487" t="str">
            <v>GT813</v>
          </cell>
          <cell r="F30487">
            <v>102659.07799999999</v>
          </cell>
        </row>
        <row r="30488">
          <cell r="C30488" t="str">
            <v>יוני 2019</v>
          </cell>
          <cell r="D30488" t="str">
            <v>מבטחים - 316</v>
          </cell>
          <cell r="E30488" t="str">
            <v>GT814</v>
          </cell>
          <cell r="F30488">
            <v>21748.423999999999</v>
          </cell>
        </row>
        <row r="30489">
          <cell r="C30489" t="str">
            <v>יוני 2019</v>
          </cell>
          <cell r="D30489" t="str">
            <v>מבטחים - 316</v>
          </cell>
          <cell r="E30489" t="str">
            <v>GT816</v>
          </cell>
          <cell r="F30489">
            <v>31674.593000000001</v>
          </cell>
        </row>
        <row r="30490">
          <cell r="C30490" t="str">
            <v>יוני 2019</v>
          </cell>
          <cell r="D30490" t="str">
            <v>מבטחים - 316</v>
          </cell>
          <cell r="E30490" t="str">
            <v>GT817</v>
          </cell>
          <cell r="F30490">
            <v>8911834.7070000004</v>
          </cell>
        </row>
        <row r="30491">
          <cell r="C30491" t="str">
            <v>יוני 2019</v>
          </cell>
          <cell r="D30491" t="str">
            <v>מבטחים - 316</v>
          </cell>
          <cell r="E30491" t="str">
            <v>PT800</v>
          </cell>
          <cell r="F30491">
            <v>2640973.1869999999</v>
          </cell>
        </row>
        <row r="30492">
          <cell r="C30492" t="str">
            <v>יוני 2019</v>
          </cell>
          <cell r="D30492" t="str">
            <v>מבטחים - 316</v>
          </cell>
          <cell r="E30492" t="str">
            <v>PT801</v>
          </cell>
          <cell r="F30492">
            <v>2107349.0049999999</v>
          </cell>
        </row>
        <row r="30493">
          <cell r="C30493" t="str">
            <v>יוני 2019</v>
          </cell>
          <cell r="D30493" t="str">
            <v>מבטחים - 316</v>
          </cell>
          <cell r="E30493" t="str">
            <v>PT804</v>
          </cell>
          <cell r="F30493">
            <v>115900.702</v>
          </cell>
        </row>
        <row r="30494">
          <cell r="C30494" t="str">
            <v>יוני 2019</v>
          </cell>
          <cell r="D30494" t="str">
            <v>מבטחים - 316</v>
          </cell>
          <cell r="E30494" t="str">
            <v>PT805</v>
          </cell>
          <cell r="F30494">
            <v>21722.378000000001</v>
          </cell>
        </row>
        <row r="30495">
          <cell r="C30495" t="str">
            <v>יוני 2019</v>
          </cell>
          <cell r="D30495" t="str">
            <v>מקפת - 313</v>
          </cell>
          <cell r="E30495" t="str">
            <v>DE1</v>
          </cell>
          <cell r="F30495">
            <v>60566961.281000003</v>
          </cell>
        </row>
        <row r="30496">
          <cell r="C30496" t="str">
            <v>יוני 2019</v>
          </cell>
          <cell r="D30496" t="str">
            <v>מקפת - 313</v>
          </cell>
          <cell r="E30496" t="str">
            <v>DA12</v>
          </cell>
          <cell r="F30496">
            <v>310089.23700000002</v>
          </cell>
        </row>
        <row r="30497">
          <cell r="C30497" t="str">
            <v>יוני 2019</v>
          </cell>
          <cell r="D30497" t="str">
            <v>מקפת - 313</v>
          </cell>
          <cell r="E30497" t="str">
            <v>DT11</v>
          </cell>
          <cell r="F30497">
            <v>194225.916</v>
          </cell>
        </row>
        <row r="30498">
          <cell r="C30498" t="str">
            <v>יוני 2019</v>
          </cell>
          <cell r="D30498" t="str">
            <v>מקפת - 313</v>
          </cell>
          <cell r="E30498" t="str">
            <v>DA10</v>
          </cell>
          <cell r="F30498">
            <v>500298.10600000003</v>
          </cell>
        </row>
        <row r="30499">
          <cell r="C30499" t="str">
            <v>יוני 2019</v>
          </cell>
          <cell r="D30499" t="str">
            <v>מקפת - 313</v>
          </cell>
          <cell r="E30499" t="str">
            <v>DT420</v>
          </cell>
          <cell r="F30499">
            <v>172.48099999999999</v>
          </cell>
        </row>
        <row r="30500">
          <cell r="C30500" t="str">
            <v>יוני 2019</v>
          </cell>
          <cell r="D30500" t="str">
            <v>מקפת - 313</v>
          </cell>
          <cell r="E30500" t="str">
            <v>DT13</v>
          </cell>
          <cell r="F30500">
            <v>4958757.4970000004</v>
          </cell>
        </row>
        <row r="30501">
          <cell r="C30501" t="str">
            <v>יוני 2019</v>
          </cell>
          <cell r="D30501" t="str">
            <v>מקפת - 313</v>
          </cell>
          <cell r="E30501" t="str">
            <v>DT15</v>
          </cell>
          <cell r="F30501">
            <v>2655894.1860000002</v>
          </cell>
        </row>
        <row r="30502">
          <cell r="C30502" t="str">
            <v>יוני 2019</v>
          </cell>
          <cell r="D30502" t="str">
            <v>מקפת - 313</v>
          </cell>
          <cell r="E30502" t="str">
            <v>DT16</v>
          </cell>
          <cell r="F30502">
            <v>371214.533</v>
          </cell>
        </row>
        <row r="30503">
          <cell r="C30503" t="str">
            <v>יוני 2019</v>
          </cell>
          <cell r="D30503" t="str">
            <v>מקפת - 313</v>
          </cell>
          <cell r="E30503" t="str">
            <v>DA9</v>
          </cell>
          <cell r="F30503">
            <v>575236.52300000004</v>
          </cell>
        </row>
        <row r="30504">
          <cell r="C30504" t="str">
            <v>יוני 2019</v>
          </cell>
          <cell r="D30504" t="str">
            <v>מקפת - 313</v>
          </cell>
          <cell r="E30504" t="str">
            <v>DT1</v>
          </cell>
          <cell r="F30504">
            <v>2337138.2940000002</v>
          </cell>
        </row>
        <row r="30505">
          <cell r="C30505" t="str">
            <v>יוני 2019</v>
          </cell>
          <cell r="D30505" t="str">
            <v>מקפת - 313</v>
          </cell>
          <cell r="E30505" t="str">
            <v>DT400</v>
          </cell>
          <cell r="F30505">
            <v>14497602.02</v>
          </cell>
        </row>
        <row r="30506">
          <cell r="C30506" t="str">
            <v>יוני 2019</v>
          </cell>
          <cell r="D30506" t="str">
            <v>מקפת - 313</v>
          </cell>
          <cell r="E30506" t="str">
            <v>DT3</v>
          </cell>
          <cell r="F30506">
            <v>15988054.563999999</v>
          </cell>
        </row>
        <row r="30507">
          <cell r="C30507" t="str">
            <v>יוני 2019</v>
          </cell>
          <cell r="D30507" t="str">
            <v>מקפת - 313</v>
          </cell>
          <cell r="E30507" t="str">
            <v>DT17</v>
          </cell>
          <cell r="F30507">
            <v>376836.81199999998</v>
          </cell>
        </row>
        <row r="30508">
          <cell r="C30508" t="str">
            <v>יוני 2019</v>
          </cell>
          <cell r="D30508" t="str">
            <v>מקפת - 313</v>
          </cell>
          <cell r="E30508" t="str">
            <v>DT301</v>
          </cell>
          <cell r="F30508">
            <v>468807.02899999998</v>
          </cell>
        </row>
        <row r="30509">
          <cell r="C30509" t="str">
            <v>יוני 2019</v>
          </cell>
          <cell r="D30509" t="str">
            <v>מקפת - 313</v>
          </cell>
          <cell r="E30509" t="str">
            <v>DT303</v>
          </cell>
          <cell r="F30509">
            <v>32321.65</v>
          </cell>
        </row>
        <row r="30510">
          <cell r="C30510" t="str">
            <v>יוני 2019</v>
          </cell>
          <cell r="D30510" t="str">
            <v>מקפת - 313</v>
          </cell>
          <cell r="E30510" t="str">
            <v>DT307</v>
          </cell>
          <cell r="F30510">
            <v>45293.385000000002</v>
          </cell>
        </row>
        <row r="30511">
          <cell r="C30511" t="str">
            <v>יוני 2019</v>
          </cell>
          <cell r="D30511" t="str">
            <v>מקפת - 313</v>
          </cell>
          <cell r="E30511" t="str">
            <v>DT309</v>
          </cell>
          <cell r="F30511">
            <v>7480.9480000000003</v>
          </cell>
        </row>
        <row r="30512">
          <cell r="C30512" t="str">
            <v>יוני 2019</v>
          </cell>
          <cell r="D30512" t="str">
            <v>מקפת - 313</v>
          </cell>
          <cell r="E30512" t="str">
            <v>DT308</v>
          </cell>
          <cell r="F30512">
            <v>6730.7969999999996</v>
          </cell>
        </row>
        <row r="30513">
          <cell r="C30513" t="str">
            <v>יוני 2019</v>
          </cell>
          <cell r="D30513" t="str">
            <v>מקפת - 313</v>
          </cell>
          <cell r="E30513" t="str">
            <v>DT319</v>
          </cell>
          <cell r="F30513">
            <v>677850.10600000003</v>
          </cell>
        </row>
        <row r="30514">
          <cell r="C30514" t="str">
            <v>יוני 2019</v>
          </cell>
          <cell r="D30514" t="str">
            <v>מקפת - 313</v>
          </cell>
          <cell r="E30514" t="str">
            <v>DT321</v>
          </cell>
          <cell r="F30514">
            <v>38111.25</v>
          </cell>
        </row>
        <row r="30515">
          <cell r="C30515" t="str">
            <v>יוני 2019</v>
          </cell>
          <cell r="D30515" t="str">
            <v>מקפת - 313</v>
          </cell>
          <cell r="E30515" t="str">
            <v>DT320</v>
          </cell>
          <cell r="F30515">
            <v>59728.74</v>
          </cell>
        </row>
        <row r="30516">
          <cell r="C30516" t="str">
            <v>יוני 2019</v>
          </cell>
          <cell r="D30516" t="str">
            <v>מקפת - 313</v>
          </cell>
          <cell r="E30516" t="str">
            <v>DT325</v>
          </cell>
          <cell r="F30516">
            <v>131443</v>
          </cell>
        </row>
        <row r="30517">
          <cell r="C30517" t="str">
            <v>יוני 2019</v>
          </cell>
          <cell r="D30517" t="str">
            <v>מקפת - 313</v>
          </cell>
          <cell r="E30517" t="str">
            <v>DT327</v>
          </cell>
          <cell r="F30517">
            <v>17268.974999999999</v>
          </cell>
        </row>
        <row r="30518">
          <cell r="C30518" t="str">
            <v>יוני 2019</v>
          </cell>
          <cell r="D30518" t="str">
            <v>מקפת - 313</v>
          </cell>
          <cell r="E30518" t="str">
            <v>DT338</v>
          </cell>
          <cell r="F30518">
            <v>12152.378000000001</v>
          </cell>
        </row>
        <row r="30519">
          <cell r="C30519" t="str">
            <v>יוני 2019</v>
          </cell>
          <cell r="D30519" t="str">
            <v>מקפת - 313</v>
          </cell>
          <cell r="E30519" t="str">
            <v>DT455</v>
          </cell>
          <cell r="F30519">
            <v>143830.788</v>
          </cell>
        </row>
        <row r="30520">
          <cell r="C30520" t="str">
            <v>יוני 2019</v>
          </cell>
          <cell r="D30520" t="str">
            <v>מקפת - 313</v>
          </cell>
          <cell r="E30520" t="str">
            <v>DT457</v>
          </cell>
          <cell r="F30520">
            <v>7669.723</v>
          </cell>
        </row>
        <row r="30521">
          <cell r="C30521" t="str">
            <v>יוני 2019</v>
          </cell>
          <cell r="D30521" t="str">
            <v>מקפת - 313</v>
          </cell>
          <cell r="E30521" t="str">
            <v>DT458</v>
          </cell>
          <cell r="F30521">
            <v>76620.165999999997</v>
          </cell>
        </row>
        <row r="30522">
          <cell r="C30522" t="str">
            <v>יוני 2019</v>
          </cell>
          <cell r="D30522" t="str">
            <v>מקפת - 313</v>
          </cell>
          <cell r="E30522" t="str">
            <v>DT463</v>
          </cell>
          <cell r="F30522">
            <v>167221.67000000001</v>
          </cell>
        </row>
        <row r="30523">
          <cell r="C30523" t="str">
            <v>יוני 2019</v>
          </cell>
          <cell r="D30523" t="str">
            <v>מקפת - 313</v>
          </cell>
          <cell r="E30523" t="str">
            <v>DT465</v>
          </cell>
          <cell r="F30523">
            <v>401856.141</v>
          </cell>
        </row>
        <row r="30524">
          <cell r="C30524" t="str">
            <v>יוני 2019</v>
          </cell>
          <cell r="D30524" t="str">
            <v>מקפת - 313</v>
          </cell>
          <cell r="E30524" t="str">
            <v>DT402</v>
          </cell>
          <cell r="F30524">
            <v>931500.30299999996</v>
          </cell>
        </row>
        <row r="30525">
          <cell r="C30525" t="str">
            <v>יוני 2019</v>
          </cell>
          <cell r="D30525" t="str">
            <v>מקפת - 313</v>
          </cell>
          <cell r="E30525" t="str">
            <v>DT403</v>
          </cell>
          <cell r="F30525">
            <v>20163.187000000002</v>
          </cell>
        </row>
        <row r="30526">
          <cell r="C30526" t="str">
            <v>יוני 2019</v>
          </cell>
          <cell r="D30526" t="str">
            <v>מקפת - 313</v>
          </cell>
          <cell r="E30526" t="str">
            <v>DC9</v>
          </cell>
          <cell r="F30526">
            <v>66085.326000000001</v>
          </cell>
        </row>
        <row r="30527">
          <cell r="C30527" t="str">
            <v>יוני 2019</v>
          </cell>
          <cell r="D30527" t="str">
            <v>מקפת - 313</v>
          </cell>
          <cell r="E30527" t="str">
            <v>DT28</v>
          </cell>
          <cell r="F30527">
            <v>48733.226999999999</v>
          </cell>
        </row>
        <row r="30528">
          <cell r="C30528" t="str">
            <v>יוני 2019</v>
          </cell>
          <cell r="D30528" t="str">
            <v>מקפת - 313</v>
          </cell>
          <cell r="E30528" t="str">
            <v>DT30</v>
          </cell>
          <cell r="F30528">
            <v>116354.11199999999</v>
          </cell>
        </row>
        <row r="30529">
          <cell r="C30529" t="str">
            <v>יוני 2019</v>
          </cell>
          <cell r="D30529" t="str">
            <v>מקפת - 313</v>
          </cell>
          <cell r="E30529" t="str">
            <v>DT83</v>
          </cell>
          <cell r="F30529">
            <v>455835.63099999999</v>
          </cell>
        </row>
        <row r="30530">
          <cell r="C30530" t="str">
            <v>יוני 2019</v>
          </cell>
          <cell r="D30530" t="str">
            <v>מקפת - 313</v>
          </cell>
          <cell r="E30530" t="str">
            <v>DT360</v>
          </cell>
          <cell r="F30530">
            <v>281907.163</v>
          </cell>
        </row>
        <row r="30531">
          <cell r="C30531" t="str">
            <v>יוני 2019</v>
          </cell>
          <cell r="D30531" t="str">
            <v>מקפת - 313</v>
          </cell>
          <cell r="E30531" t="str">
            <v>DT366</v>
          </cell>
          <cell r="F30531">
            <v>5088683.7810000004</v>
          </cell>
        </row>
        <row r="30532">
          <cell r="C30532" t="str">
            <v>יוני 2019</v>
          </cell>
          <cell r="D30532" t="str">
            <v>מקפת - 313</v>
          </cell>
          <cell r="E30532" t="str">
            <v>DT367</v>
          </cell>
          <cell r="F30532">
            <v>156300.087</v>
          </cell>
        </row>
        <row r="30533">
          <cell r="C30533" t="str">
            <v>יוני 2019</v>
          </cell>
          <cell r="D30533" t="str">
            <v>מקפת - 313</v>
          </cell>
          <cell r="E30533" t="str">
            <v>DT701</v>
          </cell>
          <cell r="F30533">
            <v>141574.44</v>
          </cell>
        </row>
        <row r="30534">
          <cell r="C30534" t="str">
            <v>יוני 2019</v>
          </cell>
          <cell r="D30534" t="str">
            <v>מקפת - 313</v>
          </cell>
          <cell r="E30534" t="str">
            <v>DT703</v>
          </cell>
          <cell r="F30534">
            <v>1251188.1710000001</v>
          </cell>
        </row>
        <row r="30535">
          <cell r="C30535" t="str">
            <v>יוני 2019</v>
          </cell>
          <cell r="D30535" t="str">
            <v>מקפת - 313</v>
          </cell>
          <cell r="E30535" t="str">
            <v>DT53</v>
          </cell>
          <cell r="F30535">
            <v>154357</v>
          </cell>
        </row>
        <row r="30536">
          <cell r="C30536" t="str">
            <v>יוני 2019</v>
          </cell>
          <cell r="D30536" t="str">
            <v>מקפת - 313</v>
          </cell>
          <cell r="E30536" t="str">
            <v>DT225</v>
          </cell>
          <cell r="F30536">
            <v>21132.929</v>
          </cell>
        </row>
        <row r="30537">
          <cell r="C30537" t="str">
            <v>יוני 2019</v>
          </cell>
          <cell r="D30537" t="str">
            <v>מקפת - 313</v>
          </cell>
          <cell r="E30537" t="str">
            <v>DT52</v>
          </cell>
          <cell r="F30537">
            <v>375965.82299999997</v>
          </cell>
        </row>
        <row r="30538">
          <cell r="C30538" t="str">
            <v>יוני 2019</v>
          </cell>
          <cell r="D30538" t="str">
            <v>מקפת - 313</v>
          </cell>
          <cell r="E30538" t="str">
            <v>DT226</v>
          </cell>
          <cell r="F30538">
            <v>232052.03700000001</v>
          </cell>
        </row>
        <row r="30539">
          <cell r="C30539" t="str">
            <v>יוני 2019</v>
          </cell>
          <cell r="D30539" t="str">
            <v>מקפת - 313</v>
          </cell>
          <cell r="E30539" t="str">
            <v>DT88</v>
          </cell>
          <cell r="F30539">
            <v>1394741.439</v>
          </cell>
        </row>
        <row r="30540">
          <cell r="C30540" t="str">
            <v>יוני 2019</v>
          </cell>
          <cell r="D30540" t="str">
            <v>מקפת - 313</v>
          </cell>
          <cell r="E30540" t="str">
            <v>DT442</v>
          </cell>
          <cell r="F30540">
            <v>96577.417000000001</v>
          </cell>
        </row>
        <row r="30541">
          <cell r="C30541" t="str">
            <v>יוני 2019</v>
          </cell>
          <cell r="D30541" t="str">
            <v>מקפת - 313</v>
          </cell>
          <cell r="E30541" t="str">
            <v>DT443</v>
          </cell>
          <cell r="F30541">
            <v>184.97300000000001</v>
          </cell>
        </row>
        <row r="30542">
          <cell r="C30542" t="str">
            <v>יוני 2019</v>
          </cell>
          <cell r="D30542" t="str">
            <v>מקפת - 313</v>
          </cell>
          <cell r="E30542" t="str">
            <v>DT444</v>
          </cell>
          <cell r="F30542">
            <v>8170.3379999999997</v>
          </cell>
        </row>
        <row r="30543">
          <cell r="C30543" t="str">
            <v>יוני 2019</v>
          </cell>
          <cell r="D30543" t="str">
            <v>מקפת - 313</v>
          </cell>
          <cell r="E30543" t="str">
            <v>DT445</v>
          </cell>
          <cell r="F30543">
            <v>-1984.84</v>
          </cell>
        </row>
        <row r="30544">
          <cell r="C30544" t="str">
            <v>יוני 2019</v>
          </cell>
          <cell r="D30544" t="str">
            <v>מקפת - 313</v>
          </cell>
          <cell r="E30544" t="str">
            <v>DT446</v>
          </cell>
          <cell r="F30544">
            <v>17210.503000000001</v>
          </cell>
        </row>
        <row r="30545">
          <cell r="C30545" t="str">
            <v>יוני 2019</v>
          </cell>
          <cell r="D30545" t="str">
            <v>מקפת - 313</v>
          </cell>
          <cell r="E30545" t="str">
            <v>DT447</v>
          </cell>
          <cell r="F30545">
            <v>977.24</v>
          </cell>
        </row>
        <row r="30546">
          <cell r="C30546" t="str">
            <v>יוני 2019</v>
          </cell>
          <cell r="D30546" t="str">
            <v>מקפת - 313</v>
          </cell>
          <cell r="E30546" t="str">
            <v>DT448</v>
          </cell>
          <cell r="F30546">
            <v>4582.2049999999999</v>
          </cell>
        </row>
        <row r="30547">
          <cell r="C30547" t="str">
            <v>יוני 2019</v>
          </cell>
          <cell r="D30547" t="str">
            <v>מקפת - 313</v>
          </cell>
          <cell r="E30547" t="str">
            <v>DT449</v>
          </cell>
          <cell r="F30547">
            <v>-48992.36</v>
          </cell>
        </row>
        <row r="30548">
          <cell r="C30548" t="str">
            <v>יוני 2019</v>
          </cell>
          <cell r="D30548" t="str">
            <v>מקפת - 313</v>
          </cell>
          <cell r="E30548" t="str">
            <v>DT669</v>
          </cell>
          <cell r="F30548">
            <v>107024.84600000001</v>
          </cell>
        </row>
        <row r="30549">
          <cell r="C30549" t="str">
            <v>יוני 2019</v>
          </cell>
          <cell r="D30549" t="str">
            <v>מקפת - 313</v>
          </cell>
          <cell r="E30549" t="str">
            <v>DT451</v>
          </cell>
          <cell r="F30549">
            <v>773529.31599999999</v>
          </cell>
        </row>
        <row r="30550">
          <cell r="C30550" t="str">
            <v>יוני 2019</v>
          </cell>
          <cell r="D30550" t="str">
            <v>מקפת - 313</v>
          </cell>
          <cell r="E30550" t="str">
            <v>DT506</v>
          </cell>
          <cell r="F30550">
            <v>816464.08400000003</v>
          </cell>
        </row>
        <row r="30551">
          <cell r="C30551" t="str">
            <v>יוני 2019</v>
          </cell>
          <cell r="D30551" t="str">
            <v>מקפת - 313</v>
          </cell>
          <cell r="E30551" t="str">
            <v>DT507</v>
          </cell>
          <cell r="F30551">
            <v>38941.18</v>
          </cell>
        </row>
        <row r="30552">
          <cell r="C30552" t="str">
            <v>יוני 2019</v>
          </cell>
          <cell r="D30552" t="str">
            <v>מקפת - 313</v>
          </cell>
          <cell r="E30552" t="str">
            <v>DT577</v>
          </cell>
          <cell r="F30552">
            <v>282595.94500000001</v>
          </cell>
        </row>
        <row r="30553">
          <cell r="C30553" t="str">
            <v>יוני 2019</v>
          </cell>
          <cell r="D30553" t="str">
            <v>מקפת - 313</v>
          </cell>
          <cell r="E30553" t="str">
            <v>DT513</v>
          </cell>
          <cell r="F30553">
            <v>169372.73</v>
          </cell>
        </row>
        <row r="30554">
          <cell r="C30554" t="str">
            <v>יוני 2019</v>
          </cell>
          <cell r="D30554" t="str">
            <v>מקפת - 313</v>
          </cell>
          <cell r="E30554" t="str">
            <v>DT514</v>
          </cell>
          <cell r="F30554">
            <v>1250687.9339999999</v>
          </cell>
        </row>
        <row r="30555">
          <cell r="C30555" t="str">
            <v>יוני 2019</v>
          </cell>
          <cell r="D30555" t="str">
            <v>מקפת - 313</v>
          </cell>
          <cell r="E30555" t="str">
            <v>DT516</v>
          </cell>
          <cell r="F30555">
            <v>193468.99100000001</v>
          </cell>
        </row>
        <row r="30556">
          <cell r="C30556" t="str">
            <v>יוני 2019</v>
          </cell>
          <cell r="D30556" t="str">
            <v>מקפת - 313</v>
          </cell>
          <cell r="E30556" t="str">
            <v>DT517</v>
          </cell>
          <cell r="F30556">
            <v>106312.5</v>
          </cell>
        </row>
        <row r="30557">
          <cell r="C30557" t="str">
            <v>יוני 2019</v>
          </cell>
          <cell r="D30557" t="str">
            <v>מקפת - 313</v>
          </cell>
          <cell r="E30557" t="str">
            <v>DT518</v>
          </cell>
          <cell r="F30557">
            <v>90674.464999999997</v>
          </cell>
        </row>
        <row r="30558">
          <cell r="C30558" t="str">
            <v>יוני 2019</v>
          </cell>
          <cell r="D30558" t="str">
            <v>מקפת - 313</v>
          </cell>
          <cell r="E30558" t="str">
            <v>DT111</v>
          </cell>
          <cell r="F30558">
            <v>26434.832999999999</v>
          </cell>
        </row>
        <row r="30559">
          <cell r="C30559" t="str">
            <v>יוני 2019</v>
          </cell>
          <cell r="D30559" t="str">
            <v>מקפת - 313</v>
          </cell>
          <cell r="E30559" t="str">
            <v>DT54</v>
          </cell>
          <cell r="F30559">
            <v>88647.751000000004</v>
          </cell>
        </row>
        <row r="30560">
          <cell r="C30560" t="str">
            <v>יוני 2019</v>
          </cell>
          <cell r="D30560" t="str">
            <v>מקפת - 313</v>
          </cell>
          <cell r="E30560" t="str">
            <v>DT55</v>
          </cell>
          <cell r="F30560">
            <v>-224400.345</v>
          </cell>
        </row>
        <row r="30561">
          <cell r="C30561" t="str">
            <v>יוני 2019</v>
          </cell>
          <cell r="D30561" t="str">
            <v>מקפת - 313</v>
          </cell>
          <cell r="E30561" t="str">
            <v>DT546</v>
          </cell>
          <cell r="F30561">
            <v>974000</v>
          </cell>
        </row>
        <row r="30562">
          <cell r="C30562" t="str">
            <v>יוני 2019</v>
          </cell>
          <cell r="D30562" t="str">
            <v>מקפת - 313</v>
          </cell>
          <cell r="E30562" t="str">
            <v>AT999</v>
          </cell>
          <cell r="F30562">
            <v>1376698.5390000001</v>
          </cell>
        </row>
        <row r="30563">
          <cell r="C30563" t="str">
            <v>יוני 2019</v>
          </cell>
          <cell r="D30563" t="str">
            <v>מקפת - 313</v>
          </cell>
          <cell r="E30563" t="str">
            <v>AT24</v>
          </cell>
          <cell r="F30563">
            <v>631098.74199999997</v>
          </cell>
        </row>
        <row r="30564">
          <cell r="C30564" t="str">
            <v>יוני 2019</v>
          </cell>
          <cell r="D30564" t="str">
            <v>מקפת - 313</v>
          </cell>
          <cell r="E30564" t="str">
            <v>AT21</v>
          </cell>
          <cell r="F30564">
            <v>32985.718999999997</v>
          </cell>
        </row>
        <row r="30565">
          <cell r="C30565" t="str">
            <v>יוני 2019</v>
          </cell>
          <cell r="D30565" t="str">
            <v>מקפת - 313</v>
          </cell>
          <cell r="E30565" t="str">
            <v>AT8</v>
          </cell>
          <cell r="F30565">
            <v>77900.826000000001</v>
          </cell>
        </row>
        <row r="30566">
          <cell r="C30566" t="str">
            <v>יוני 2019</v>
          </cell>
          <cell r="D30566" t="str">
            <v>מקפת - 313</v>
          </cell>
          <cell r="E30566" t="str">
            <v>AT400</v>
          </cell>
          <cell r="F30566">
            <v>37535.152000000002</v>
          </cell>
        </row>
        <row r="30567">
          <cell r="C30567" t="str">
            <v>יוני 2019</v>
          </cell>
          <cell r="D30567" t="str">
            <v>מקפת - 313</v>
          </cell>
          <cell r="E30567" t="str">
            <v>AT20</v>
          </cell>
          <cell r="F30567">
            <v>942.34100000000001</v>
          </cell>
        </row>
        <row r="30568">
          <cell r="C30568" t="str">
            <v>יוני 2019</v>
          </cell>
          <cell r="D30568" t="str">
            <v>מקפת - 313</v>
          </cell>
          <cell r="E30568" t="str">
            <v>AT301</v>
          </cell>
          <cell r="F30568">
            <v>2083.1669999999999</v>
          </cell>
        </row>
        <row r="30569">
          <cell r="C30569" t="str">
            <v>יוני 2019</v>
          </cell>
          <cell r="D30569" t="str">
            <v>מקפת - 313</v>
          </cell>
          <cell r="E30569" t="str">
            <v>AT303</v>
          </cell>
          <cell r="F30569">
            <v>6334.0429999999997</v>
          </cell>
        </row>
        <row r="30570">
          <cell r="C30570" t="str">
            <v>יוני 2019</v>
          </cell>
          <cell r="D30570" t="str">
            <v>מקפת - 313</v>
          </cell>
          <cell r="E30570" t="str">
            <v>AT307</v>
          </cell>
          <cell r="F30570">
            <v>180.393</v>
          </cell>
        </row>
        <row r="30571">
          <cell r="C30571" t="str">
            <v>יוני 2019</v>
          </cell>
          <cell r="D30571" t="str">
            <v>מקפת - 313</v>
          </cell>
          <cell r="E30571" t="str">
            <v>AT309</v>
          </cell>
          <cell r="F30571">
            <v>247.35900000000001</v>
          </cell>
        </row>
        <row r="30572">
          <cell r="C30572" t="str">
            <v>יוני 2019</v>
          </cell>
          <cell r="D30572" t="str">
            <v>מקפת - 313</v>
          </cell>
          <cell r="E30572" t="str">
            <v>AT319</v>
          </cell>
          <cell r="F30572">
            <v>3736.5050000000001</v>
          </cell>
        </row>
        <row r="30573">
          <cell r="C30573" t="str">
            <v>יוני 2019</v>
          </cell>
          <cell r="D30573" t="str">
            <v>מקפת - 313</v>
          </cell>
          <cell r="E30573" t="str">
            <v>AT321</v>
          </cell>
          <cell r="F30573">
            <v>549</v>
          </cell>
        </row>
        <row r="30574">
          <cell r="C30574" t="str">
            <v>יוני 2019</v>
          </cell>
          <cell r="D30574" t="str">
            <v>מקפת - 313</v>
          </cell>
          <cell r="E30574" t="str">
            <v>AT338</v>
          </cell>
          <cell r="F30574">
            <v>130.571</v>
          </cell>
        </row>
        <row r="30575">
          <cell r="C30575" t="str">
            <v>יוני 2019</v>
          </cell>
          <cell r="D30575" t="str">
            <v>מקפת - 313</v>
          </cell>
          <cell r="E30575" t="str">
            <v>AT455</v>
          </cell>
          <cell r="F30575">
            <v>4379.0559999999996</v>
          </cell>
        </row>
        <row r="30576">
          <cell r="C30576" t="str">
            <v>יוני 2019</v>
          </cell>
          <cell r="D30576" t="str">
            <v>מקפת - 313</v>
          </cell>
          <cell r="E30576" t="str">
            <v>AT458</v>
          </cell>
          <cell r="F30576">
            <v>154.869</v>
          </cell>
        </row>
        <row r="30577">
          <cell r="C30577" t="str">
            <v>יוני 2019</v>
          </cell>
          <cell r="D30577" t="str">
            <v>מקפת - 313</v>
          </cell>
          <cell r="E30577" t="str">
            <v>AT465</v>
          </cell>
          <cell r="F30577">
            <v>16350.102999999999</v>
          </cell>
        </row>
        <row r="30578">
          <cell r="C30578" t="str">
            <v>יוני 2019</v>
          </cell>
          <cell r="D30578" t="str">
            <v>מקפת - 313</v>
          </cell>
          <cell r="E30578" t="str">
            <v>AT402</v>
          </cell>
          <cell r="F30578">
            <v>29838.477999999999</v>
          </cell>
        </row>
        <row r="30579">
          <cell r="C30579" t="str">
            <v>יוני 2019</v>
          </cell>
          <cell r="D30579" t="str">
            <v>מקפת - 313</v>
          </cell>
          <cell r="E30579" t="str">
            <v>AT403</v>
          </cell>
          <cell r="F30579">
            <v>3450.0039999999999</v>
          </cell>
        </row>
        <row r="30580">
          <cell r="C30580" t="str">
            <v>יוני 2019</v>
          </cell>
          <cell r="D30580" t="str">
            <v>מקפת - 313</v>
          </cell>
          <cell r="E30580" t="str">
            <v>AT37</v>
          </cell>
          <cell r="F30580">
            <v>6458.5010000000002</v>
          </cell>
        </row>
        <row r="30581">
          <cell r="C30581" t="str">
            <v>יוני 2019</v>
          </cell>
          <cell r="D30581" t="str">
            <v>מקפת - 313</v>
          </cell>
          <cell r="E30581" t="str">
            <v>AT125</v>
          </cell>
          <cell r="F30581">
            <v>133.04599999999999</v>
          </cell>
        </row>
        <row r="30582">
          <cell r="C30582" t="str">
            <v>יוני 2019</v>
          </cell>
          <cell r="D30582" t="str">
            <v>מקפת - 313</v>
          </cell>
          <cell r="E30582" t="str">
            <v>AT360</v>
          </cell>
          <cell r="F30582">
            <v>39.628999999999998</v>
          </cell>
        </row>
        <row r="30583">
          <cell r="C30583" t="str">
            <v>יוני 2019</v>
          </cell>
          <cell r="D30583" t="str">
            <v>מקפת - 313</v>
          </cell>
          <cell r="E30583" t="str">
            <v>AT366</v>
          </cell>
          <cell r="F30583">
            <v>79177.907000000007</v>
          </cell>
        </row>
        <row r="30584">
          <cell r="C30584" t="str">
            <v>יוני 2019</v>
          </cell>
          <cell r="D30584" t="str">
            <v>מקפת - 313</v>
          </cell>
          <cell r="E30584" t="str">
            <v>AT367</v>
          </cell>
          <cell r="F30584">
            <v>1209.837</v>
          </cell>
        </row>
        <row r="30585">
          <cell r="C30585" t="str">
            <v>יוני 2019</v>
          </cell>
          <cell r="D30585" t="str">
            <v>מקפת - 313</v>
          </cell>
          <cell r="E30585" t="str">
            <v>AT703</v>
          </cell>
          <cell r="F30585">
            <v>135.684</v>
          </cell>
        </row>
        <row r="30586">
          <cell r="C30586" t="str">
            <v>יוני 2019</v>
          </cell>
          <cell r="D30586" t="str">
            <v>מקפת - 313</v>
          </cell>
          <cell r="E30586" t="str">
            <v>AT61</v>
          </cell>
          <cell r="F30586">
            <v>1273.17</v>
          </cell>
        </row>
        <row r="30587">
          <cell r="C30587" t="str">
            <v>יוני 2019</v>
          </cell>
          <cell r="D30587" t="str">
            <v>מקפת - 313</v>
          </cell>
          <cell r="E30587" t="str">
            <v>AT60</v>
          </cell>
          <cell r="F30587">
            <v>2000.3920000000001</v>
          </cell>
        </row>
        <row r="30588">
          <cell r="C30588" t="str">
            <v>יוני 2019</v>
          </cell>
          <cell r="D30588" t="str">
            <v>מקפת - 313</v>
          </cell>
          <cell r="E30588" t="str">
            <v>AT226</v>
          </cell>
          <cell r="F30588">
            <v>4166.7870000000003</v>
          </cell>
        </row>
        <row r="30589">
          <cell r="C30589" t="str">
            <v>יוני 2019</v>
          </cell>
          <cell r="D30589" t="str">
            <v>מקפת - 313</v>
          </cell>
          <cell r="E30589" t="str">
            <v>AT137</v>
          </cell>
          <cell r="F30589">
            <v>27152.23</v>
          </cell>
        </row>
        <row r="30590">
          <cell r="C30590" t="str">
            <v>יוני 2019</v>
          </cell>
          <cell r="D30590" t="str">
            <v>מקפת - 313</v>
          </cell>
          <cell r="E30590" t="str">
            <v>AT442</v>
          </cell>
          <cell r="F30590">
            <v>2442.1819999999998</v>
          </cell>
        </row>
        <row r="30591">
          <cell r="C30591" t="str">
            <v>יוני 2019</v>
          </cell>
          <cell r="D30591" t="str">
            <v>מקפת - 313</v>
          </cell>
          <cell r="E30591" t="str">
            <v>AT446</v>
          </cell>
          <cell r="F30591">
            <v>5550.9110000000001</v>
          </cell>
        </row>
        <row r="30592">
          <cell r="C30592" t="str">
            <v>יוני 2019</v>
          </cell>
          <cell r="D30592" t="str">
            <v>מקפת - 313</v>
          </cell>
          <cell r="E30592" t="str">
            <v>AT447</v>
          </cell>
          <cell r="F30592">
            <v>95896.308000000005</v>
          </cell>
        </row>
        <row r="30593">
          <cell r="C30593" t="str">
            <v>יוני 2019</v>
          </cell>
          <cell r="D30593" t="str">
            <v>מקפת - 313</v>
          </cell>
          <cell r="E30593" t="str">
            <v>AT451</v>
          </cell>
          <cell r="F30593">
            <v>14209.511</v>
          </cell>
        </row>
        <row r="30594">
          <cell r="C30594" t="str">
            <v>יוני 2019</v>
          </cell>
          <cell r="D30594" t="str">
            <v>מקפת - 313</v>
          </cell>
          <cell r="E30594" t="str">
            <v>AT506</v>
          </cell>
          <cell r="F30594">
            <v>45671.072999999997</v>
          </cell>
        </row>
        <row r="30595">
          <cell r="C30595" t="str">
            <v>יוני 2019</v>
          </cell>
          <cell r="D30595" t="str">
            <v>מקפת - 313</v>
          </cell>
          <cell r="E30595" t="str">
            <v>AT507</v>
          </cell>
          <cell r="F30595">
            <v>1063.01</v>
          </cell>
        </row>
        <row r="30596">
          <cell r="C30596" t="str">
            <v>יוני 2019</v>
          </cell>
          <cell r="D30596" t="str">
            <v>מקפת - 313</v>
          </cell>
          <cell r="E30596" t="str">
            <v>AT577</v>
          </cell>
          <cell r="F30596">
            <v>2912.5920000000001</v>
          </cell>
        </row>
        <row r="30597">
          <cell r="C30597" t="str">
            <v>יוני 2019</v>
          </cell>
          <cell r="D30597" t="str">
            <v>מקפת - 313</v>
          </cell>
          <cell r="E30597" t="str">
            <v>AT513</v>
          </cell>
          <cell r="F30597">
            <v>24431.22</v>
          </cell>
        </row>
        <row r="30598">
          <cell r="C30598" t="str">
            <v>יוני 2019</v>
          </cell>
          <cell r="D30598" t="str">
            <v>מקפת - 313</v>
          </cell>
          <cell r="E30598" t="str">
            <v>AT514</v>
          </cell>
          <cell r="F30598">
            <v>214103.78</v>
          </cell>
        </row>
        <row r="30599">
          <cell r="C30599" t="str">
            <v>יוני 2019</v>
          </cell>
          <cell r="D30599" t="str">
            <v>מקפת - 313</v>
          </cell>
          <cell r="E30599" t="str">
            <v>AT162</v>
          </cell>
          <cell r="F30599">
            <v>126.80200000000001</v>
          </cell>
        </row>
        <row r="30600">
          <cell r="C30600" t="str">
            <v>יוני 2019</v>
          </cell>
          <cell r="D30600" t="str">
            <v>מקפת - 313</v>
          </cell>
          <cell r="E30600" t="str">
            <v>AT63</v>
          </cell>
          <cell r="F30600">
            <v>647.64</v>
          </cell>
        </row>
        <row r="30601">
          <cell r="C30601" t="str">
            <v>יוני 2019</v>
          </cell>
          <cell r="D30601" t="str">
            <v>מקפת - 313</v>
          </cell>
          <cell r="E30601" t="str">
            <v>BT999</v>
          </cell>
          <cell r="F30601">
            <v>1230966.459</v>
          </cell>
        </row>
        <row r="30602">
          <cell r="C30602" t="str">
            <v>יוני 2019</v>
          </cell>
          <cell r="D30602" t="str">
            <v>מקפת - 313</v>
          </cell>
          <cell r="E30602" t="str">
            <v>BT34</v>
          </cell>
          <cell r="F30602">
            <v>494347.69300000003</v>
          </cell>
        </row>
        <row r="30603">
          <cell r="C30603" t="str">
            <v>יוני 2019</v>
          </cell>
          <cell r="D30603" t="str">
            <v>מקפת - 313</v>
          </cell>
          <cell r="E30603" t="str">
            <v>BT27</v>
          </cell>
          <cell r="F30603">
            <v>8937.7690000000002</v>
          </cell>
        </row>
        <row r="30604">
          <cell r="C30604" t="str">
            <v>יוני 2019</v>
          </cell>
          <cell r="D30604" t="str">
            <v>מקפת - 313</v>
          </cell>
          <cell r="E30604" t="str">
            <v>BT29</v>
          </cell>
          <cell r="F30604">
            <v>111265.607</v>
          </cell>
        </row>
        <row r="30605">
          <cell r="C30605" t="str">
            <v>יוני 2019</v>
          </cell>
          <cell r="D30605" t="str">
            <v>מקפת - 313</v>
          </cell>
          <cell r="E30605" t="str">
            <v>BT400</v>
          </cell>
          <cell r="F30605">
            <v>125021</v>
          </cell>
        </row>
        <row r="30606">
          <cell r="C30606" t="str">
            <v>יוני 2019</v>
          </cell>
          <cell r="D30606" t="str">
            <v>מקפת - 313</v>
          </cell>
          <cell r="E30606" t="str">
            <v>BT301</v>
          </cell>
          <cell r="F30606">
            <v>10296.304</v>
          </cell>
        </row>
        <row r="30607">
          <cell r="C30607" t="str">
            <v>יוני 2019</v>
          </cell>
          <cell r="D30607" t="str">
            <v>מקפת - 313</v>
          </cell>
          <cell r="E30607" t="str">
            <v>BT327</v>
          </cell>
          <cell r="F30607">
            <v>17250</v>
          </cell>
        </row>
        <row r="30608">
          <cell r="C30608" t="str">
            <v>יוני 2019</v>
          </cell>
          <cell r="D30608" t="str">
            <v>מקפת - 313</v>
          </cell>
          <cell r="E30608" t="str">
            <v>BT402</v>
          </cell>
          <cell r="F30608">
            <v>33556.796000000002</v>
          </cell>
        </row>
        <row r="30609">
          <cell r="C30609" t="str">
            <v>יוני 2019</v>
          </cell>
          <cell r="D30609" t="str">
            <v>מקפת - 313</v>
          </cell>
          <cell r="E30609" t="str">
            <v>BT403</v>
          </cell>
          <cell r="F30609">
            <v>1192.433</v>
          </cell>
        </row>
        <row r="30610">
          <cell r="C30610" t="str">
            <v>יוני 2019</v>
          </cell>
          <cell r="D30610" t="str">
            <v>מקפת - 313</v>
          </cell>
          <cell r="E30610" t="str">
            <v>BT44</v>
          </cell>
          <cell r="F30610">
            <v>2848.1329999999998</v>
          </cell>
        </row>
        <row r="30611">
          <cell r="C30611" t="str">
            <v>יוני 2019</v>
          </cell>
          <cell r="D30611" t="str">
            <v>מקפת - 313</v>
          </cell>
          <cell r="E30611" t="str">
            <v>BT108</v>
          </cell>
          <cell r="F30611">
            <v>2922.5010000000002</v>
          </cell>
        </row>
        <row r="30612">
          <cell r="C30612" t="str">
            <v>יוני 2019</v>
          </cell>
          <cell r="D30612" t="str">
            <v>מקפת - 313</v>
          </cell>
          <cell r="E30612" t="str">
            <v>BT366</v>
          </cell>
          <cell r="F30612">
            <v>49980.375</v>
          </cell>
        </row>
        <row r="30613">
          <cell r="C30613" t="str">
            <v>יוני 2019</v>
          </cell>
          <cell r="D30613" t="str">
            <v>מקפת - 313</v>
          </cell>
          <cell r="E30613" t="str">
            <v>BT367</v>
          </cell>
          <cell r="F30613">
            <v>24481.026999999998</v>
          </cell>
        </row>
        <row r="30614">
          <cell r="C30614" t="str">
            <v>יוני 2019</v>
          </cell>
          <cell r="D30614" t="str">
            <v>מקפת - 313</v>
          </cell>
          <cell r="E30614" t="str">
            <v>BT703</v>
          </cell>
          <cell r="F30614">
            <v>7166.5110000000004</v>
          </cell>
        </row>
        <row r="30615">
          <cell r="C30615" t="str">
            <v>יוני 2019</v>
          </cell>
          <cell r="D30615" t="str">
            <v>מקפת - 313</v>
          </cell>
          <cell r="E30615" t="str">
            <v>BT70</v>
          </cell>
          <cell r="F30615">
            <v>3268.1109999999999</v>
          </cell>
        </row>
        <row r="30616">
          <cell r="C30616" t="str">
            <v>יוני 2019</v>
          </cell>
          <cell r="D30616" t="str">
            <v>מקפת - 313</v>
          </cell>
          <cell r="E30616" t="str">
            <v>BT225</v>
          </cell>
          <cell r="F30616">
            <v>1376.598</v>
          </cell>
        </row>
        <row r="30617">
          <cell r="C30617" t="str">
            <v>יוני 2019</v>
          </cell>
          <cell r="D30617" t="str">
            <v>מקפת - 313</v>
          </cell>
          <cell r="E30617" t="str">
            <v>BT69</v>
          </cell>
          <cell r="F30617">
            <v>5307.7240000000002</v>
          </cell>
        </row>
        <row r="30618">
          <cell r="C30618" t="str">
            <v>יוני 2019</v>
          </cell>
          <cell r="D30618" t="str">
            <v>מקפת - 313</v>
          </cell>
          <cell r="E30618" t="str">
            <v>BT226</v>
          </cell>
          <cell r="F30618">
            <v>30158.703000000001</v>
          </cell>
        </row>
        <row r="30619">
          <cell r="C30619" t="str">
            <v>יוני 2019</v>
          </cell>
          <cell r="D30619" t="str">
            <v>מקפת - 313</v>
          </cell>
          <cell r="E30619" t="str">
            <v>BT117</v>
          </cell>
          <cell r="F30619">
            <v>28190.030999999999</v>
          </cell>
        </row>
        <row r="30620">
          <cell r="C30620" t="str">
            <v>יוני 2019</v>
          </cell>
          <cell r="D30620" t="str">
            <v>מקפת - 313</v>
          </cell>
          <cell r="E30620" t="str">
            <v>BT442</v>
          </cell>
          <cell r="F30620">
            <v>1001.302</v>
          </cell>
        </row>
        <row r="30621">
          <cell r="C30621" t="str">
            <v>יוני 2019</v>
          </cell>
          <cell r="D30621" t="str">
            <v>מקפת - 313</v>
          </cell>
          <cell r="E30621" t="str">
            <v>BT447</v>
          </cell>
          <cell r="F30621">
            <v>43194.906999999999</v>
          </cell>
        </row>
        <row r="30622">
          <cell r="C30622" t="str">
            <v>יוני 2019</v>
          </cell>
          <cell r="D30622" t="str">
            <v>מקפת - 313</v>
          </cell>
          <cell r="E30622" t="str">
            <v>BT451</v>
          </cell>
          <cell r="F30622">
            <v>5000</v>
          </cell>
        </row>
        <row r="30623">
          <cell r="C30623" t="str">
            <v>יוני 2019</v>
          </cell>
          <cell r="D30623" t="str">
            <v>מקפת - 313</v>
          </cell>
          <cell r="E30623" t="str">
            <v>BT506</v>
          </cell>
          <cell r="F30623">
            <v>7787.7179999999998</v>
          </cell>
        </row>
        <row r="30624">
          <cell r="C30624" t="str">
            <v>יוני 2019</v>
          </cell>
          <cell r="D30624" t="str">
            <v>מקפת - 313</v>
          </cell>
          <cell r="E30624" t="str">
            <v>BT514</v>
          </cell>
          <cell r="F30624">
            <v>213124.2</v>
          </cell>
        </row>
        <row r="30625">
          <cell r="C30625" t="str">
            <v>יוני 2019</v>
          </cell>
          <cell r="D30625" t="str">
            <v>מקפת - 313</v>
          </cell>
          <cell r="E30625" t="str">
            <v>BT72</v>
          </cell>
          <cell r="F30625">
            <v>2186.299</v>
          </cell>
        </row>
        <row r="30626">
          <cell r="C30626" t="str">
            <v>יוני 2019</v>
          </cell>
          <cell r="D30626" t="str">
            <v>מקפת - 313</v>
          </cell>
          <cell r="E30626" t="str">
            <v>BT119</v>
          </cell>
          <cell r="F30626">
            <v>1104.72</v>
          </cell>
        </row>
        <row r="30627">
          <cell r="C30627" t="str">
            <v>יוני 2019</v>
          </cell>
          <cell r="D30627" t="str">
            <v>מקפת - 313</v>
          </cell>
          <cell r="E30627" t="str">
            <v>A1</v>
          </cell>
          <cell r="F30627">
            <v>493420.402</v>
          </cell>
        </row>
        <row r="30628">
          <cell r="C30628" t="str">
            <v>יוני 2019</v>
          </cell>
          <cell r="D30628" t="str">
            <v>מקפת - 313</v>
          </cell>
          <cell r="E30628" t="str">
            <v>AT411</v>
          </cell>
          <cell r="F30628">
            <v>37965.917000000001</v>
          </cell>
        </row>
        <row r="30629">
          <cell r="C30629" t="str">
            <v>יוני 2019</v>
          </cell>
          <cell r="D30629" t="str">
            <v>מקפת - 313</v>
          </cell>
          <cell r="E30629" t="str">
            <v>AT255</v>
          </cell>
          <cell r="F30629">
            <v>452137.09700000001</v>
          </cell>
        </row>
        <row r="30630">
          <cell r="C30630" t="str">
            <v>יוני 2019</v>
          </cell>
          <cell r="D30630" t="str">
            <v>מקפת - 313</v>
          </cell>
          <cell r="E30630" t="str">
            <v>AT88</v>
          </cell>
          <cell r="F30630">
            <v>3260.3870000000002</v>
          </cell>
        </row>
        <row r="30631">
          <cell r="C30631" t="str">
            <v>יוני 2019</v>
          </cell>
          <cell r="D30631" t="str">
            <v>מקפת - 313</v>
          </cell>
          <cell r="E30631" t="str">
            <v>AT69</v>
          </cell>
          <cell r="F30631">
            <v>57.000999999999998</v>
          </cell>
        </row>
        <row r="30632">
          <cell r="C30632" t="str">
            <v>יוני 2019</v>
          </cell>
          <cell r="D30632" t="str">
            <v>מקפת - 313</v>
          </cell>
          <cell r="E30632" t="str">
            <v>B1</v>
          </cell>
          <cell r="F30632">
            <v>541165.85900000005</v>
          </cell>
        </row>
        <row r="30633">
          <cell r="C30633" t="str">
            <v>יוני 2019</v>
          </cell>
          <cell r="D30633" t="str">
            <v>מקפת - 313</v>
          </cell>
          <cell r="E30633" t="str">
            <v>BT137</v>
          </cell>
          <cell r="F30633">
            <v>340110.75799999997</v>
          </cell>
        </row>
        <row r="30634">
          <cell r="C30634" t="str">
            <v>יוני 2019</v>
          </cell>
          <cell r="D30634" t="str">
            <v>מקפת - 313</v>
          </cell>
          <cell r="E30634" t="str">
            <v>BT98</v>
          </cell>
          <cell r="F30634">
            <v>547.75099999999998</v>
          </cell>
        </row>
        <row r="30635">
          <cell r="C30635" t="str">
            <v>יוני 2019</v>
          </cell>
          <cell r="D30635" t="str">
            <v>מקפת - 313</v>
          </cell>
          <cell r="E30635" t="str">
            <v>BT6</v>
          </cell>
          <cell r="F30635">
            <v>156316.639</v>
          </cell>
        </row>
        <row r="30636">
          <cell r="C30636" t="str">
            <v>יוני 2019</v>
          </cell>
          <cell r="D30636" t="str">
            <v>מקפת - 313</v>
          </cell>
          <cell r="E30636" t="str">
            <v>BT7</v>
          </cell>
          <cell r="F30636">
            <v>2686.8870000000002</v>
          </cell>
        </row>
        <row r="30637">
          <cell r="C30637" t="str">
            <v>יוני 2019</v>
          </cell>
          <cell r="D30637" t="str">
            <v>מקפת - 313</v>
          </cell>
          <cell r="E30637" t="str">
            <v>BT8</v>
          </cell>
          <cell r="F30637">
            <v>27426.123</v>
          </cell>
        </row>
        <row r="30638">
          <cell r="C30638" t="str">
            <v>יוני 2019</v>
          </cell>
          <cell r="D30638" t="str">
            <v>מקפת - 313</v>
          </cell>
          <cell r="E30638" t="str">
            <v>BT11</v>
          </cell>
          <cell r="F30638">
            <v>4385.0439999999999</v>
          </cell>
        </row>
        <row r="30639">
          <cell r="C30639" t="str">
            <v>יוני 2019</v>
          </cell>
          <cell r="D30639" t="str">
            <v>מקפת - 313</v>
          </cell>
          <cell r="E30639" t="str">
            <v>BT178</v>
          </cell>
          <cell r="F30639">
            <v>3431.694</v>
          </cell>
        </row>
        <row r="30640">
          <cell r="C30640" t="str">
            <v>יוני 2019</v>
          </cell>
          <cell r="D30640" t="str">
            <v>מקפת - 313</v>
          </cell>
          <cell r="E30640" t="str">
            <v>BF4</v>
          </cell>
          <cell r="F30640">
            <v>3793.0549999999998</v>
          </cell>
        </row>
        <row r="30641">
          <cell r="C30641" t="str">
            <v>יוני 2019</v>
          </cell>
          <cell r="D30641" t="str">
            <v>מקפת - 313</v>
          </cell>
          <cell r="E30641" t="str">
            <v>BT84</v>
          </cell>
          <cell r="F30641">
            <v>1128.6590000000001</v>
          </cell>
        </row>
        <row r="30642">
          <cell r="C30642" t="str">
            <v>יוני 2019</v>
          </cell>
          <cell r="D30642" t="str">
            <v>מקפת - 313</v>
          </cell>
          <cell r="E30642" t="str">
            <v>BT634</v>
          </cell>
          <cell r="F30642">
            <v>1339.249</v>
          </cell>
        </row>
        <row r="30643">
          <cell r="C30643" t="str">
            <v>יוני 2019</v>
          </cell>
          <cell r="D30643" t="str">
            <v>מקפת - 313</v>
          </cell>
          <cell r="E30643" t="str">
            <v>KT31</v>
          </cell>
          <cell r="F30643">
            <v>16269</v>
          </cell>
        </row>
        <row r="30644">
          <cell r="C30644" t="str">
            <v>יוני 2019</v>
          </cell>
          <cell r="D30644" t="str">
            <v>מקפת - 313</v>
          </cell>
          <cell r="E30644" t="str">
            <v>KT32</v>
          </cell>
          <cell r="F30644">
            <v>28272</v>
          </cell>
        </row>
        <row r="30645">
          <cell r="C30645" t="str">
            <v>יוני 2019</v>
          </cell>
          <cell r="D30645" t="str">
            <v>מקפת - 313</v>
          </cell>
          <cell r="E30645" t="str">
            <v>KT33</v>
          </cell>
          <cell r="F30645">
            <v>26296</v>
          </cell>
        </row>
        <row r="30646">
          <cell r="C30646" t="str">
            <v>יוני 2019</v>
          </cell>
          <cell r="D30646" t="str">
            <v>מקפת - 313</v>
          </cell>
          <cell r="E30646" t="str">
            <v>KT34</v>
          </cell>
          <cell r="F30646">
            <v>502</v>
          </cell>
        </row>
        <row r="30647">
          <cell r="C30647" t="str">
            <v>יוני 2019</v>
          </cell>
          <cell r="D30647" t="str">
            <v>מקפת - 313</v>
          </cell>
          <cell r="E30647" t="str">
            <v>KT35</v>
          </cell>
          <cell r="F30647">
            <v>7588</v>
          </cell>
        </row>
        <row r="30648">
          <cell r="C30648" t="str">
            <v>יוני 2019</v>
          </cell>
          <cell r="D30648" t="str">
            <v>מקפת - 313</v>
          </cell>
          <cell r="E30648" t="str">
            <v>KT601</v>
          </cell>
          <cell r="F30648">
            <v>60566961.281000003</v>
          </cell>
        </row>
        <row r="30649">
          <cell r="C30649" t="str">
            <v>יוני 2019</v>
          </cell>
          <cell r="D30649" t="str">
            <v>מקפת - 313</v>
          </cell>
          <cell r="E30649" t="str">
            <v>KT451</v>
          </cell>
          <cell r="F30649">
            <v>400.65</v>
          </cell>
        </row>
        <row r="30650">
          <cell r="C30650" t="str">
            <v>יוני 2019</v>
          </cell>
          <cell r="D30650" t="str">
            <v>מקפת - 313</v>
          </cell>
          <cell r="E30650" t="str">
            <v>KT453</v>
          </cell>
          <cell r="F30650">
            <v>2302.085</v>
          </cell>
        </row>
        <row r="30651">
          <cell r="C30651" t="str">
            <v>יוני 2019</v>
          </cell>
          <cell r="D30651" t="str">
            <v>מקפת - 313</v>
          </cell>
          <cell r="E30651" t="str">
            <v>KT22</v>
          </cell>
          <cell r="F30651">
            <v>1.901</v>
          </cell>
        </row>
        <row r="30652">
          <cell r="C30652" t="str">
            <v>יוני 2019</v>
          </cell>
          <cell r="D30652" t="str">
            <v>מקפת - 313</v>
          </cell>
          <cell r="E30652" t="str">
            <v>KT51</v>
          </cell>
          <cell r="F30652">
            <v>8.49</v>
          </cell>
        </row>
        <row r="30653">
          <cell r="C30653" t="str">
            <v>יוני 2019</v>
          </cell>
          <cell r="D30653" t="str">
            <v>מקפת - 313</v>
          </cell>
          <cell r="E30653" t="str">
            <v>KT502</v>
          </cell>
          <cell r="F30653">
            <v>1120700.3600000001</v>
          </cell>
        </row>
        <row r="30654">
          <cell r="C30654" t="str">
            <v>יוני 2019</v>
          </cell>
          <cell r="D30654" t="str">
            <v>מקפת - 313</v>
          </cell>
          <cell r="E30654" t="str">
            <v>KT503</v>
          </cell>
          <cell r="F30654">
            <v>4733907.0889999997</v>
          </cell>
        </row>
        <row r="30655">
          <cell r="C30655" t="str">
            <v>יוני 2019</v>
          </cell>
          <cell r="D30655" t="str">
            <v>מקפת - 313</v>
          </cell>
          <cell r="E30655" t="str">
            <v>KT14</v>
          </cell>
          <cell r="F30655">
            <v>6807.3320000000003</v>
          </cell>
        </row>
        <row r="30656">
          <cell r="C30656" t="str">
            <v>יוני 2019</v>
          </cell>
          <cell r="D30656" t="str">
            <v>מקפת - 313</v>
          </cell>
          <cell r="E30656" t="str">
            <v>KT551</v>
          </cell>
          <cell r="F30656">
            <v>26559.207999999999</v>
          </cell>
        </row>
        <row r="30657">
          <cell r="C30657" t="str">
            <v>יוני 2019</v>
          </cell>
          <cell r="D30657" t="str">
            <v>מקפת - 313</v>
          </cell>
          <cell r="E30657" t="str">
            <v>KT305</v>
          </cell>
          <cell r="F30657">
            <v>-2099127.577</v>
          </cell>
        </row>
        <row r="30658">
          <cell r="C30658" t="str">
            <v>יוני 2019</v>
          </cell>
          <cell r="D30658" t="str">
            <v>מקפת - 313</v>
          </cell>
          <cell r="E30658" t="str">
            <v>KT461</v>
          </cell>
          <cell r="F30658">
            <v>1259868.925</v>
          </cell>
        </row>
        <row r="30659">
          <cell r="C30659" t="str">
            <v>יוני 2019</v>
          </cell>
          <cell r="D30659" t="str">
            <v>מקפת - 313</v>
          </cell>
          <cell r="E30659" t="str">
            <v>KT717</v>
          </cell>
          <cell r="F30659">
            <v>1</v>
          </cell>
        </row>
        <row r="30660">
          <cell r="C30660" t="str">
            <v>יוני 2019</v>
          </cell>
          <cell r="D30660" t="str">
            <v>מקפת - 313</v>
          </cell>
          <cell r="E30660" t="str">
            <v>KT549</v>
          </cell>
          <cell r="F30660">
            <v>605619.69700000004</v>
          </cell>
        </row>
        <row r="30661">
          <cell r="C30661" t="str">
            <v>יוני 2019</v>
          </cell>
          <cell r="D30661" t="str">
            <v>מקפת - 313</v>
          </cell>
          <cell r="E30661" t="str">
            <v>KT761</v>
          </cell>
          <cell r="F30661">
            <v>9627344.6720000003</v>
          </cell>
        </row>
        <row r="30662">
          <cell r="C30662" t="str">
            <v>יוני 2019</v>
          </cell>
          <cell r="D30662" t="str">
            <v>מקפת - 313</v>
          </cell>
          <cell r="E30662" t="str">
            <v>KT762</v>
          </cell>
          <cell r="F30662">
            <v>13297411.109999999</v>
          </cell>
        </row>
        <row r="30663">
          <cell r="C30663" t="str">
            <v>יוני 2019</v>
          </cell>
          <cell r="D30663" t="str">
            <v>מקפת - 313</v>
          </cell>
          <cell r="E30663" t="str">
            <v>KT763</v>
          </cell>
          <cell r="F30663">
            <v>10746191.800000001</v>
          </cell>
        </row>
        <row r="30664">
          <cell r="C30664" t="str">
            <v>יוני 2019</v>
          </cell>
          <cell r="D30664" t="str">
            <v>מקפת - 313</v>
          </cell>
          <cell r="E30664" t="str">
            <v>KT943</v>
          </cell>
          <cell r="F30664">
            <v>9690775.6219999995</v>
          </cell>
        </row>
        <row r="30665">
          <cell r="C30665" t="str">
            <v>יוני 2019</v>
          </cell>
          <cell r="D30665" t="str">
            <v>מקפת - 313</v>
          </cell>
          <cell r="E30665" t="str">
            <v>KT944</v>
          </cell>
          <cell r="F30665">
            <v>10813528.132999999</v>
          </cell>
        </row>
        <row r="30666">
          <cell r="C30666" t="str">
            <v>יוני 2019</v>
          </cell>
          <cell r="D30666" t="str">
            <v>מקפת - 313</v>
          </cell>
          <cell r="E30666" t="str">
            <v>KT945</v>
          </cell>
          <cell r="F30666">
            <v>13338354.934</v>
          </cell>
        </row>
        <row r="30667">
          <cell r="C30667" t="str">
            <v>יוני 2019</v>
          </cell>
          <cell r="D30667" t="str">
            <v>מקפת - 313</v>
          </cell>
          <cell r="E30667" t="str">
            <v>KT932</v>
          </cell>
          <cell r="F30667">
            <v>62202.319000000003</v>
          </cell>
        </row>
        <row r="30668">
          <cell r="C30668" t="str">
            <v>יוני 2019</v>
          </cell>
          <cell r="D30668" t="str">
            <v>מקפת - 313</v>
          </cell>
          <cell r="E30668" t="str">
            <v>KT933</v>
          </cell>
          <cell r="F30668">
            <v>917104.33400000003</v>
          </cell>
        </row>
        <row r="30669">
          <cell r="C30669" t="str">
            <v>יוני 2019</v>
          </cell>
          <cell r="D30669" t="str">
            <v>מקפת - 313</v>
          </cell>
          <cell r="E30669" t="str">
            <v>KT934</v>
          </cell>
          <cell r="F30669">
            <v>420872.99200000003</v>
          </cell>
        </row>
        <row r="30670">
          <cell r="C30670" t="str">
            <v>יוני 2019</v>
          </cell>
          <cell r="D30670" t="str">
            <v>מקפת - 313</v>
          </cell>
          <cell r="E30670" t="str">
            <v>KT935</v>
          </cell>
          <cell r="F30670">
            <v>58827.970999999998</v>
          </cell>
        </row>
        <row r="30671">
          <cell r="C30671" t="str">
            <v>יוני 2019</v>
          </cell>
          <cell r="D30671" t="str">
            <v>מקפת - 313</v>
          </cell>
          <cell r="E30671" t="str">
            <v>KT939</v>
          </cell>
          <cell r="F30671">
            <v>5060.4279999999999</v>
          </cell>
        </row>
        <row r="30672">
          <cell r="C30672" t="str">
            <v>יוני 2019</v>
          </cell>
          <cell r="D30672" t="str">
            <v>מקפת - 313</v>
          </cell>
          <cell r="E30672" t="str">
            <v>AT81</v>
          </cell>
          <cell r="F30672">
            <v>36758.264000000003</v>
          </cell>
        </row>
        <row r="30673">
          <cell r="C30673" t="str">
            <v>יוני 2019</v>
          </cell>
          <cell r="D30673" t="str">
            <v>מקפת - 313</v>
          </cell>
          <cell r="E30673" t="str">
            <v>KT625</v>
          </cell>
          <cell r="F30673">
            <v>88832.47</v>
          </cell>
        </row>
        <row r="30674">
          <cell r="C30674" t="str">
            <v>יוני 2019</v>
          </cell>
          <cell r="D30674" t="str">
            <v>מקפת - 313</v>
          </cell>
          <cell r="E30674" t="str">
            <v>KT45</v>
          </cell>
          <cell r="F30674">
            <v>201405.44899999999</v>
          </cell>
        </row>
        <row r="30675">
          <cell r="C30675" t="str">
            <v>יוני 2019</v>
          </cell>
          <cell r="D30675" t="str">
            <v>מקפת - 313</v>
          </cell>
          <cell r="E30675" t="str">
            <v>KT42</v>
          </cell>
          <cell r="F30675">
            <v>10000</v>
          </cell>
        </row>
        <row r="30676">
          <cell r="C30676" t="str">
            <v>יוני 2019</v>
          </cell>
          <cell r="D30676" t="str">
            <v>מקפת - 313</v>
          </cell>
          <cell r="E30676" t="str">
            <v>KT43</v>
          </cell>
          <cell r="F30676">
            <v>298000</v>
          </cell>
        </row>
        <row r="30677">
          <cell r="C30677" t="str">
            <v>יוני 2019</v>
          </cell>
          <cell r="D30677" t="str">
            <v>מקפת - 313</v>
          </cell>
          <cell r="E30677" t="str">
            <v>KT44</v>
          </cell>
          <cell r="F30677">
            <v>167000</v>
          </cell>
        </row>
        <row r="30678">
          <cell r="C30678" t="str">
            <v>יוני 2019</v>
          </cell>
          <cell r="D30678" t="str">
            <v>מקפת - 313</v>
          </cell>
          <cell r="E30678" t="str">
            <v>KT650</v>
          </cell>
          <cell r="F30678">
            <v>95130504</v>
          </cell>
        </row>
        <row r="30679">
          <cell r="C30679" t="str">
            <v>יוני 2019</v>
          </cell>
          <cell r="D30679" t="str">
            <v>מקפת - 313</v>
          </cell>
          <cell r="E30679" t="str">
            <v>KT651</v>
          </cell>
          <cell r="F30679">
            <v>95121825</v>
          </cell>
        </row>
        <row r="30680">
          <cell r="C30680" t="str">
            <v>יוני 2019</v>
          </cell>
          <cell r="D30680" t="str">
            <v>מקפת - 313</v>
          </cell>
          <cell r="E30680" t="str">
            <v>KT652</v>
          </cell>
          <cell r="F30680">
            <v>79081036600</v>
          </cell>
        </row>
        <row r="30681">
          <cell r="C30681" t="str">
            <v>יוני 2019</v>
          </cell>
          <cell r="D30681" t="str">
            <v>מקפת - 313</v>
          </cell>
          <cell r="E30681" t="str">
            <v>KT653</v>
          </cell>
          <cell r="F30681">
            <v>95199087</v>
          </cell>
        </row>
        <row r="30682">
          <cell r="C30682" t="str">
            <v>יוני 2019</v>
          </cell>
          <cell r="D30682" t="str">
            <v>מקפת - 313</v>
          </cell>
          <cell r="E30682" t="str">
            <v>KT654</v>
          </cell>
          <cell r="F30682">
            <v>4248030505</v>
          </cell>
        </row>
        <row r="30683">
          <cell r="C30683" t="str">
            <v>יוני 2019</v>
          </cell>
          <cell r="D30683" t="str">
            <v>מקפת - 313</v>
          </cell>
          <cell r="E30683" t="str">
            <v>KT655</v>
          </cell>
          <cell r="F30683">
            <v>95124347</v>
          </cell>
        </row>
        <row r="30684">
          <cell r="C30684" t="str">
            <v>יוני 2019</v>
          </cell>
          <cell r="D30684" t="str">
            <v>מקפת - 313</v>
          </cell>
          <cell r="E30684" t="str">
            <v>KT656</v>
          </cell>
          <cell r="F30684">
            <v>21605566013</v>
          </cell>
        </row>
        <row r="30685">
          <cell r="C30685" t="str">
            <v>יוני 2019</v>
          </cell>
          <cell r="D30685" t="str">
            <v>מקפת - 313</v>
          </cell>
          <cell r="E30685" t="str">
            <v>KT657</v>
          </cell>
          <cell r="F30685">
            <v>1003342430</v>
          </cell>
        </row>
        <row r="30686">
          <cell r="C30686" t="str">
            <v>יוני 2019</v>
          </cell>
          <cell r="D30686" t="str">
            <v>מקפת - 313</v>
          </cell>
          <cell r="E30686" t="str">
            <v>KT658</v>
          </cell>
          <cell r="F30686">
            <v>7652689702</v>
          </cell>
        </row>
        <row r="30687">
          <cell r="C30687" t="str">
            <v>יוני 2019</v>
          </cell>
          <cell r="D30687" t="str">
            <v>מקפת - 313</v>
          </cell>
          <cell r="E30687" t="str">
            <v>KT659</v>
          </cell>
          <cell r="F30687">
            <v>45812870852</v>
          </cell>
        </row>
        <row r="30688">
          <cell r="C30688" t="str">
            <v>יוני 2019</v>
          </cell>
          <cell r="D30688" t="str">
            <v>מקפת - 313</v>
          </cell>
          <cell r="E30688" t="str">
            <v>KT660</v>
          </cell>
          <cell r="F30688">
            <v>72370460833</v>
          </cell>
        </row>
        <row r="30689">
          <cell r="C30689" t="str">
            <v>יוני 2019</v>
          </cell>
          <cell r="D30689" t="str">
            <v>מקפת - 313</v>
          </cell>
          <cell r="E30689" t="str">
            <v>KT661</v>
          </cell>
          <cell r="F30689">
            <v>95130507</v>
          </cell>
        </row>
        <row r="30690">
          <cell r="C30690" t="str">
            <v>יוני 2019</v>
          </cell>
          <cell r="D30690" t="str">
            <v>מקפת - 313</v>
          </cell>
          <cell r="E30690" t="str">
            <v>KT662</v>
          </cell>
          <cell r="F30690">
            <v>95190581</v>
          </cell>
        </row>
        <row r="30691">
          <cell r="C30691" t="str">
            <v>יוני 2019</v>
          </cell>
          <cell r="D30691" t="str">
            <v>מקפת - 313</v>
          </cell>
          <cell r="E30691" t="str">
            <v>KT663</v>
          </cell>
          <cell r="F30691">
            <v>95193571</v>
          </cell>
        </row>
        <row r="30692">
          <cell r="C30692" t="str">
            <v>יוני 2019</v>
          </cell>
          <cell r="D30692" t="str">
            <v>מקפת - 313</v>
          </cell>
          <cell r="E30692" t="str">
            <v>KT664</v>
          </cell>
          <cell r="F30692">
            <v>95190502</v>
          </cell>
        </row>
        <row r="30693">
          <cell r="C30693" t="str">
            <v>יוני 2019</v>
          </cell>
          <cell r="D30693" t="str">
            <v>מקפת - 313</v>
          </cell>
          <cell r="E30693" t="str">
            <v>KT665</v>
          </cell>
          <cell r="F30693">
            <v>22973080500</v>
          </cell>
        </row>
        <row r="30694">
          <cell r="C30694" t="str">
            <v>יוני 2019</v>
          </cell>
          <cell r="D30694" t="str">
            <v>מקפת - 313</v>
          </cell>
          <cell r="E30694" t="str">
            <v>KT666</v>
          </cell>
          <cell r="F30694">
            <v>113</v>
          </cell>
        </row>
        <row r="30695">
          <cell r="C30695" t="str">
            <v>יוני 2019</v>
          </cell>
          <cell r="D30695" t="str">
            <v>מקפת - 313</v>
          </cell>
          <cell r="E30695" t="str">
            <v>KT667</v>
          </cell>
          <cell r="F30695">
            <v>95169901</v>
          </cell>
        </row>
        <row r="30696">
          <cell r="C30696" t="str">
            <v>יוני 2019</v>
          </cell>
          <cell r="D30696" t="str">
            <v>מקפת - 313</v>
          </cell>
          <cell r="E30696" t="str">
            <v>KT668</v>
          </cell>
          <cell r="F30696">
            <v>95124311</v>
          </cell>
        </row>
        <row r="30697">
          <cell r="C30697" t="str">
            <v>יוני 2019</v>
          </cell>
          <cell r="D30697" t="str">
            <v>מקפת - 313</v>
          </cell>
          <cell r="E30697" t="str">
            <v>KT669</v>
          </cell>
          <cell r="F30697">
            <v>95124334</v>
          </cell>
        </row>
        <row r="30698">
          <cell r="C30698" t="str">
            <v>יוני 2019</v>
          </cell>
          <cell r="D30698" t="str">
            <v>מקפת - 313</v>
          </cell>
          <cell r="E30698" t="str">
            <v>KT670</v>
          </cell>
          <cell r="F30698">
            <v>1006613430</v>
          </cell>
        </row>
        <row r="30699">
          <cell r="C30699" t="str">
            <v>יוני 2019</v>
          </cell>
          <cell r="D30699" t="str">
            <v>מקפת - 313</v>
          </cell>
          <cell r="E30699" t="str">
            <v>KT671</v>
          </cell>
          <cell r="F30699">
            <v>7681864602</v>
          </cell>
        </row>
        <row r="30700">
          <cell r="C30700" t="str">
            <v>יוני 2019</v>
          </cell>
          <cell r="D30700" t="str">
            <v>מקפת - 313</v>
          </cell>
          <cell r="E30700" t="str">
            <v>KT672</v>
          </cell>
          <cell r="F30700">
            <v>29432870262</v>
          </cell>
        </row>
        <row r="30701">
          <cell r="C30701" t="str">
            <v>יוני 2019</v>
          </cell>
          <cell r="D30701" t="str">
            <v>מקפת - 313</v>
          </cell>
          <cell r="E30701" t="str">
            <v>FT650</v>
          </cell>
          <cell r="F30701">
            <v>510528276</v>
          </cell>
        </row>
        <row r="30702">
          <cell r="C30702" t="str">
            <v>יוני 2019</v>
          </cell>
          <cell r="D30702" t="str">
            <v>מקפת - 313</v>
          </cell>
          <cell r="E30702" t="str">
            <v>FT651</v>
          </cell>
          <cell r="F30702">
            <v>510657554</v>
          </cell>
        </row>
        <row r="30703">
          <cell r="C30703" t="str">
            <v>יוני 2019</v>
          </cell>
          <cell r="D30703" t="str">
            <v>מקפת - 313</v>
          </cell>
          <cell r="E30703" t="str">
            <v>FT652</v>
          </cell>
          <cell r="F30703">
            <v>512199381</v>
          </cell>
        </row>
        <row r="30704">
          <cell r="C30704" t="str">
            <v>יוני 2019</v>
          </cell>
          <cell r="D30704" t="str">
            <v>מקפת - 313</v>
          </cell>
          <cell r="E30704" t="str">
            <v>FT653</v>
          </cell>
          <cell r="F30704">
            <v>512199381</v>
          </cell>
        </row>
        <row r="30705">
          <cell r="C30705" t="str">
            <v>יוני 2019</v>
          </cell>
          <cell r="D30705" t="str">
            <v>מקפת - 313</v>
          </cell>
          <cell r="E30705" t="str">
            <v>FT654</v>
          </cell>
          <cell r="F30705">
            <v>513765396</v>
          </cell>
        </row>
        <row r="30706">
          <cell r="C30706" t="str">
            <v>יוני 2019</v>
          </cell>
          <cell r="D30706" t="str">
            <v>מקפת - 313</v>
          </cell>
          <cell r="E30706" t="str">
            <v>FT655</v>
          </cell>
          <cell r="F30706">
            <v>513765396</v>
          </cell>
        </row>
        <row r="30707">
          <cell r="C30707" t="str">
            <v>יוני 2019</v>
          </cell>
          <cell r="D30707" t="str">
            <v>מקפת - 313</v>
          </cell>
          <cell r="E30707" t="str">
            <v>FT656</v>
          </cell>
          <cell r="F30707">
            <v>520000522</v>
          </cell>
        </row>
        <row r="30708">
          <cell r="C30708" t="str">
            <v>יוני 2019</v>
          </cell>
          <cell r="D30708" t="str">
            <v>מקפת - 313</v>
          </cell>
          <cell r="E30708" t="str">
            <v>FT657</v>
          </cell>
          <cell r="F30708">
            <v>520007030</v>
          </cell>
        </row>
        <row r="30709">
          <cell r="C30709" t="str">
            <v>יוני 2019</v>
          </cell>
          <cell r="D30709" t="str">
            <v>מקפת - 313</v>
          </cell>
          <cell r="E30709" t="str">
            <v>FT658</v>
          </cell>
          <cell r="F30709">
            <v>520018078</v>
          </cell>
        </row>
        <row r="30710">
          <cell r="C30710" t="str">
            <v>יוני 2019</v>
          </cell>
          <cell r="D30710" t="str">
            <v>מקפת - 313</v>
          </cell>
          <cell r="E30710" t="str">
            <v>FT659</v>
          </cell>
          <cell r="F30710">
            <v>520029084</v>
          </cell>
        </row>
        <row r="30711">
          <cell r="C30711" t="str">
            <v>יוני 2019</v>
          </cell>
          <cell r="D30711" t="str">
            <v>מקפת - 313</v>
          </cell>
          <cell r="E30711" t="str">
            <v>FT660</v>
          </cell>
          <cell r="F30711">
            <v>520029084</v>
          </cell>
        </row>
        <row r="30712">
          <cell r="C30712" t="str">
            <v>יוני 2019</v>
          </cell>
          <cell r="D30712" t="str">
            <v>מקפת - 313</v>
          </cell>
          <cell r="E30712" t="str">
            <v>FT661</v>
          </cell>
          <cell r="F30712">
            <v>510528276</v>
          </cell>
        </row>
        <row r="30713">
          <cell r="C30713" t="str">
            <v>יוני 2019</v>
          </cell>
          <cell r="D30713" t="str">
            <v>מקפת - 313</v>
          </cell>
          <cell r="E30713" t="str">
            <v>FT662</v>
          </cell>
          <cell r="F30713">
            <v>510657554</v>
          </cell>
        </row>
        <row r="30714">
          <cell r="C30714" t="str">
            <v>יוני 2019</v>
          </cell>
          <cell r="D30714" t="str">
            <v>מקפת - 313</v>
          </cell>
          <cell r="E30714" t="str">
            <v>FT663</v>
          </cell>
          <cell r="F30714">
            <v>510657554</v>
          </cell>
        </row>
        <row r="30715">
          <cell r="C30715" t="str">
            <v>יוני 2019</v>
          </cell>
          <cell r="D30715" t="str">
            <v>מקפת - 313</v>
          </cell>
          <cell r="E30715" t="str">
            <v>FT664</v>
          </cell>
          <cell r="F30715">
            <v>511978434</v>
          </cell>
        </row>
        <row r="30716">
          <cell r="C30716" t="str">
            <v>יוני 2019</v>
          </cell>
          <cell r="D30716" t="str">
            <v>מקפת - 313</v>
          </cell>
          <cell r="E30716" t="str">
            <v>FT665</v>
          </cell>
          <cell r="F30716">
            <v>512199381</v>
          </cell>
        </row>
        <row r="30717">
          <cell r="C30717" t="str">
            <v>יוני 2019</v>
          </cell>
          <cell r="D30717" t="str">
            <v>מקפת - 313</v>
          </cell>
          <cell r="E30717" t="str">
            <v>FT666</v>
          </cell>
          <cell r="F30717">
            <v>512515081</v>
          </cell>
        </row>
        <row r="30718">
          <cell r="C30718" t="str">
            <v>יוני 2019</v>
          </cell>
          <cell r="D30718" t="str">
            <v>מקפת - 313</v>
          </cell>
          <cell r="E30718" t="str">
            <v>FT667</v>
          </cell>
          <cell r="F30718">
            <v>512852211</v>
          </cell>
        </row>
        <row r="30719">
          <cell r="C30719" t="str">
            <v>יוני 2019</v>
          </cell>
          <cell r="D30719" t="str">
            <v>מקפת - 313</v>
          </cell>
          <cell r="E30719" t="str">
            <v>FT668</v>
          </cell>
          <cell r="F30719">
            <v>513765396</v>
          </cell>
        </row>
        <row r="30720">
          <cell r="C30720" t="str">
            <v>יוני 2019</v>
          </cell>
          <cell r="D30720" t="str">
            <v>מקפת - 313</v>
          </cell>
          <cell r="E30720" t="str">
            <v>FT669</v>
          </cell>
          <cell r="F30720">
            <v>513765396</v>
          </cell>
        </row>
        <row r="30721">
          <cell r="C30721" t="str">
            <v>יוני 2019</v>
          </cell>
          <cell r="D30721" t="str">
            <v>מקפת - 313</v>
          </cell>
          <cell r="E30721" t="str">
            <v>FT670</v>
          </cell>
          <cell r="F30721">
            <v>520007030</v>
          </cell>
        </row>
        <row r="30722">
          <cell r="C30722" t="str">
            <v>יוני 2019</v>
          </cell>
          <cell r="D30722" t="str">
            <v>מקפת - 313</v>
          </cell>
          <cell r="E30722" t="str">
            <v>FT671</v>
          </cell>
          <cell r="F30722">
            <v>520018078</v>
          </cell>
        </row>
        <row r="30723">
          <cell r="C30723" t="str">
            <v>יוני 2019</v>
          </cell>
          <cell r="D30723" t="str">
            <v>מקפת - 313</v>
          </cell>
          <cell r="E30723" t="str">
            <v>FT672</v>
          </cell>
          <cell r="F30723">
            <v>520029084</v>
          </cell>
        </row>
        <row r="30724">
          <cell r="C30724" t="str">
            <v>יוני 2019</v>
          </cell>
          <cell r="D30724" t="str">
            <v>מקפת - 313</v>
          </cell>
          <cell r="E30724" t="str">
            <v>KT770</v>
          </cell>
          <cell r="F30724">
            <v>4</v>
          </cell>
        </row>
        <row r="30725">
          <cell r="C30725" t="str">
            <v>יוני 2019</v>
          </cell>
          <cell r="D30725" t="str">
            <v>מקפת - 313</v>
          </cell>
          <cell r="E30725" t="str">
            <v>KT771</v>
          </cell>
          <cell r="F30725">
            <v>4</v>
          </cell>
        </row>
        <row r="30726">
          <cell r="C30726" t="str">
            <v>יוני 2019</v>
          </cell>
          <cell r="D30726" t="str">
            <v>מקפת - 313</v>
          </cell>
          <cell r="E30726" t="str">
            <v>KT772</v>
          </cell>
          <cell r="F30726">
            <v>1</v>
          </cell>
        </row>
        <row r="30727">
          <cell r="C30727" t="str">
            <v>יוני 2019</v>
          </cell>
          <cell r="D30727" t="str">
            <v>מקפת - 313</v>
          </cell>
          <cell r="E30727" t="str">
            <v>KT773</v>
          </cell>
          <cell r="F30727">
            <v>8</v>
          </cell>
        </row>
        <row r="30728">
          <cell r="C30728" t="str">
            <v>יוני 2019</v>
          </cell>
          <cell r="D30728" t="str">
            <v>מקפת - 313</v>
          </cell>
          <cell r="E30728" t="str">
            <v>KT774</v>
          </cell>
          <cell r="F30728">
            <v>3</v>
          </cell>
        </row>
        <row r="30729">
          <cell r="C30729" t="str">
            <v>יוני 2019</v>
          </cell>
          <cell r="D30729" t="str">
            <v>מקפת - 313</v>
          </cell>
          <cell r="E30729" t="str">
            <v>KT775</v>
          </cell>
          <cell r="F30729">
            <v>6</v>
          </cell>
        </row>
        <row r="30730">
          <cell r="C30730" t="str">
            <v>יוני 2019</v>
          </cell>
          <cell r="D30730" t="str">
            <v>מקפת - 313</v>
          </cell>
          <cell r="E30730" t="str">
            <v>KT776</v>
          </cell>
          <cell r="F30730">
            <v>3</v>
          </cell>
        </row>
        <row r="30731">
          <cell r="C30731" t="str">
            <v>יוני 2019</v>
          </cell>
          <cell r="D30731" t="str">
            <v>מקפת - 313</v>
          </cell>
          <cell r="E30731" t="str">
            <v>KT777</v>
          </cell>
          <cell r="F30731">
            <v>9</v>
          </cell>
        </row>
        <row r="30732">
          <cell r="C30732" t="str">
            <v>יוני 2019</v>
          </cell>
          <cell r="D30732" t="str">
            <v>מקפת - 313</v>
          </cell>
          <cell r="E30732" t="str">
            <v>KT779</v>
          </cell>
          <cell r="F30732">
            <v>6</v>
          </cell>
        </row>
        <row r="30733">
          <cell r="C30733" t="str">
            <v>יוני 2019</v>
          </cell>
          <cell r="D30733" t="str">
            <v>מקפת - 313</v>
          </cell>
          <cell r="E30733" t="str">
            <v>KT780</v>
          </cell>
          <cell r="F30733">
            <v>7</v>
          </cell>
        </row>
        <row r="30734">
          <cell r="C30734" t="str">
            <v>יוני 2019</v>
          </cell>
          <cell r="D30734" t="str">
            <v>מקפת - 313</v>
          </cell>
          <cell r="E30734" t="str">
            <v>KT781</v>
          </cell>
          <cell r="F30734">
            <v>7</v>
          </cell>
        </row>
        <row r="30735">
          <cell r="C30735" t="str">
            <v>יוני 2019</v>
          </cell>
          <cell r="D30735" t="str">
            <v>מקפת - 313</v>
          </cell>
          <cell r="E30735" t="str">
            <v>KT782</v>
          </cell>
          <cell r="F30735">
            <v>9</v>
          </cell>
        </row>
        <row r="30736">
          <cell r="C30736" t="str">
            <v>יוני 2019</v>
          </cell>
          <cell r="D30736" t="str">
            <v>מקפת - 313</v>
          </cell>
          <cell r="E30736" t="str">
            <v>KT783</v>
          </cell>
          <cell r="F30736">
            <v>7</v>
          </cell>
        </row>
        <row r="30737">
          <cell r="C30737" t="str">
            <v>יוני 2019</v>
          </cell>
          <cell r="D30737" t="str">
            <v>מקפת - 313</v>
          </cell>
          <cell r="E30737" t="str">
            <v>KT784</v>
          </cell>
          <cell r="F30737">
            <v>5</v>
          </cell>
        </row>
        <row r="30738">
          <cell r="C30738" t="str">
            <v>יוני 2019</v>
          </cell>
          <cell r="D30738" t="str">
            <v>מקפת - 313</v>
          </cell>
          <cell r="E30738" t="str">
            <v>KT785</v>
          </cell>
          <cell r="F30738">
            <v>4</v>
          </cell>
        </row>
        <row r="30739">
          <cell r="C30739" t="str">
            <v>יוני 2019</v>
          </cell>
          <cell r="D30739" t="str">
            <v>מקפת - 313</v>
          </cell>
          <cell r="E30739" t="str">
            <v>KT787</v>
          </cell>
          <cell r="F30739">
            <v>6</v>
          </cell>
        </row>
        <row r="30740">
          <cell r="C30740" t="str">
            <v>יוני 2019</v>
          </cell>
          <cell r="D30740" t="str">
            <v>מקפת - 313</v>
          </cell>
          <cell r="E30740" t="str">
            <v>KT788</v>
          </cell>
          <cell r="F30740">
            <v>2</v>
          </cell>
        </row>
        <row r="30741">
          <cell r="C30741" t="str">
            <v>יוני 2019</v>
          </cell>
          <cell r="D30741" t="str">
            <v>מקפת - 313</v>
          </cell>
          <cell r="E30741" t="str">
            <v>KT789</v>
          </cell>
          <cell r="F30741">
            <v>4</v>
          </cell>
        </row>
        <row r="30742">
          <cell r="C30742" t="str">
            <v>יוני 2019</v>
          </cell>
          <cell r="D30742" t="str">
            <v>מקפת - 313</v>
          </cell>
          <cell r="E30742" t="str">
            <v>KT790</v>
          </cell>
          <cell r="F30742">
            <v>4</v>
          </cell>
        </row>
        <row r="30743">
          <cell r="C30743" t="str">
            <v>יוני 2019</v>
          </cell>
          <cell r="D30743" t="str">
            <v>מקפת - 313</v>
          </cell>
          <cell r="E30743" t="str">
            <v>KT791</v>
          </cell>
          <cell r="F30743">
            <v>8</v>
          </cell>
        </row>
        <row r="30744">
          <cell r="C30744" t="str">
            <v>יוני 2019</v>
          </cell>
          <cell r="D30744" t="str">
            <v>מקפת - 313</v>
          </cell>
          <cell r="E30744" t="str">
            <v>KT792</v>
          </cell>
          <cell r="F30744">
            <v>5</v>
          </cell>
        </row>
        <row r="30745">
          <cell r="C30745" t="str">
            <v>יוני 2019</v>
          </cell>
          <cell r="D30745" t="str">
            <v>מקפת - 313</v>
          </cell>
          <cell r="E30745" t="str">
            <v>KT811</v>
          </cell>
          <cell r="F30745">
            <v>1</v>
          </cell>
        </row>
        <row r="30746">
          <cell r="C30746" t="str">
            <v>יוני 2019</v>
          </cell>
          <cell r="D30746" t="str">
            <v>מקפת - 313</v>
          </cell>
          <cell r="E30746" t="str">
            <v>KT812</v>
          </cell>
          <cell r="F30746">
            <v>1</v>
          </cell>
        </row>
        <row r="30747">
          <cell r="C30747" t="str">
            <v>יוני 2019</v>
          </cell>
          <cell r="D30747" t="str">
            <v>מקפת - 313</v>
          </cell>
          <cell r="E30747" t="str">
            <v>KT813</v>
          </cell>
          <cell r="F30747">
            <v>1</v>
          </cell>
        </row>
        <row r="30748">
          <cell r="C30748" t="str">
            <v>יוני 2019</v>
          </cell>
          <cell r="D30748" t="str">
            <v>מקפת - 313</v>
          </cell>
          <cell r="E30748" t="str">
            <v>KT814</v>
          </cell>
          <cell r="F30748">
            <v>1</v>
          </cell>
        </row>
        <row r="30749">
          <cell r="C30749" t="str">
            <v>יוני 2019</v>
          </cell>
          <cell r="D30749" t="str">
            <v>מקפת - 313</v>
          </cell>
          <cell r="E30749" t="str">
            <v>KT815</v>
          </cell>
          <cell r="F30749">
            <v>1</v>
          </cell>
        </row>
        <row r="30750">
          <cell r="C30750" t="str">
            <v>יוני 2019</v>
          </cell>
          <cell r="D30750" t="str">
            <v>מקפת - 313</v>
          </cell>
          <cell r="E30750" t="str">
            <v>KT816</v>
          </cell>
          <cell r="F30750">
            <v>1</v>
          </cell>
        </row>
        <row r="30751">
          <cell r="C30751" t="str">
            <v>יוני 2019</v>
          </cell>
          <cell r="D30751" t="str">
            <v>מקפת - 313</v>
          </cell>
          <cell r="E30751" t="str">
            <v>KT817</v>
          </cell>
          <cell r="F30751">
            <v>1</v>
          </cell>
        </row>
        <row r="30752">
          <cell r="C30752" t="str">
            <v>יוני 2019</v>
          </cell>
          <cell r="D30752" t="str">
            <v>מקפת - 313</v>
          </cell>
          <cell r="E30752" t="str">
            <v>KT818</v>
          </cell>
          <cell r="F30752">
            <v>1</v>
          </cell>
        </row>
        <row r="30753">
          <cell r="C30753" t="str">
            <v>יוני 2019</v>
          </cell>
          <cell r="D30753" t="str">
            <v>מקפת - 313</v>
          </cell>
          <cell r="E30753" t="str">
            <v>KT819</v>
          </cell>
          <cell r="F30753">
            <v>1</v>
          </cell>
        </row>
        <row r="30754">
          <cell r="C30754" t="str">
            <v>יוני 2019</v>
          </cell>
          <cell r="D30754" t="str">
            <v>מקפת - 313</v>
          </cell>
          <cell r="E30754" t="str">
            <v>KT820</v>
          </cell>
          <cell r="F30754">
            <v>1</v>
          </cell>
        </row>
        <row r="30755">
          <cell r="C30755" t="str">
            <v>יוני 2019</v>
          </cell>
          <cell r="D30755" t="str">
            <v>מקפת - 313</v>
          </cell>
          <cell r="E30755" t="str">
            <v>KT821</v>
          </cell>
          <cell r="F30755">
            <v>1</v>
          </cell>
        </row>
        <row r="30756">
          <cell r="C30756" t="str">
            <v>יוני 2019</v>
          </cell>
          <cell r="D30756" t="str">
            <v>מקפת - 313</v>
          </cell>
          <cell r="E30756" t="str">
            <v>KT822</v>
          </cell>
          <cell r="F30756">
            <v>1</v>
          </cell>
        </row>
        <row r="30757">
          <cell r="C30757" t="str">
            <v>יוני 2019</v>
          </cell>
          <cell r="D30757" t="str">
            <v>מקפת - 313</v>
          </cell>
          <cell r="E30757" t="str">
            <v>RT100</v>
          </cell>
          <cell r="F30757">
            <v>37781552.375</v>
          </cell>
        </row>
        <row r="30758">
          <cell r="C30758" t="str">
            <v>יוני 2019</v>
          </cell>
          <cell r="D30758" t="str">
            <v>מקפת - 313</v>
          </cell>
          <cell r="E30758" t="str">
            <v>RT101</v>
          </cell>
          <cell r="F30758">
            <v>3602345.2429999998</v>
          </cell>
        </row>
        <row r="30759">
          <cell r="C30759" t="str">
            <v>יוני 2019</v>
          </cell>
          <cell r="D30759" t="str">
            <v>מקפת - 313</v>
          </cell>
          <cell r="E30759" t="str">
            <v>RT102</v>
          </cell>
          <cell r="F30759">
            <v>75357.778999999995</v>
          </cell>
        </row>
        <row r="30760">
          <cell r="C30760" t="str">
            <v>יוני 2019</v>
          </cell>
          <cell r="D30760" t="str">
            <v>מקפת - 313</v>
          </cell>
          <cell r="E30760" t="str">
            <v>RT103</v>
          </cell>
          <cell r="F30760">
            <v>295086.14199999999</v>
          </cell>
        </row>
        <row r="30761">
          <cell r="C30761" t="str">
            <v>יוני 2019</v>
          </cell>
          <cell r="D30761" t="str">
            <v>מקפת - 313</v>
          </cell>
          <cell r="E30761" t="str">
            <v>RT104</v>
          </cell>
          <cell r="F30761">
            <v>6392.8909999999996</v>
          </cell>
        </row>
        <row r="30762">
          <cell r="C30762" t="str">
            <v>יוני 2019</v>
          </cell>
          <cell r="D30762" t="str">
            <v>מקפת - 313</v>
          </cell>
          <cell r="E30762" t="str">
            <v>RT200</v>
          </cell>
          <cell r="F30762">
            <v>1323393.52</v>
          </cell>
        </row>
        <row r="30763">
          <cell r="C30763" t="str">
            <v>יוני 2019</v>
          </cell>
          <cell r="D30763" t="str">
            <v>מקפת - 313</v>
          </cell>
          <cell r="E30763" t="str">
            <v>RT201</v>
          </cell>
          <cell r="F30763">
            <v>121749.277</v>
          </cell>
        </row>
        <row r="30764">
          <cell r="C30764" t="str">
            <v>יוני 2019</v>
          </cell>
          <cell r="D30764" t="str">
            <v>מקפת - 313</v>
          </cell>
          <cell r="E30764" t="str">
            <v>RT202</v>
          </cell>
          <cell r="F30764">
            <v>835253.68500000006</v>
          </cell>
        </row>
        <row r="30765">
          <cell r="C30765" t="str">
            <v>יוני 2019</v>
          </cell>
          <cell r="D30765" t="str">
            <v>מקפת - 313</v>
          </cell>
          <cell r="E30765" t="str">
            <v>RT203</v>
          </cell>
          <cell r="F30765">
            <v>13990.263999999999</v>
          </cell>
        </row>
        <row r="30766">
          <cell r="C30766" t="str">
            <v>יוני 2019</v>
          </cell>
          <cell r="D30766" t="str">
            <v>מקפת - 313</v>
          </cell>
          <cell r="E30766" t="str">
            <v>RT301</v>
          </cell>
          <cell r="F30766">
            <v>1013865.809</v>
          </cell>
        </row>
        <row r="30767">
          <cell r="C30767" t="str">
            <v>יוני 2019</v>
          </cell>
          <cell r="D30767" t="str">
            <v>מקפת - 313</v>
          </cell>
          <cell r="E30767" t="str">
            <v>RT302</v>
          </cell>
          <cell r="F30767">
            <v>1991699.7479999999</v>
          </cell>
        </row>
        <row r="30768">
          <cell r="C30768" t="str">
            <v>יוני 2019</v>
          </cell>
          <cell r="D30768" t="str">
            <v>מקפת - 313</v>
          </cell>
          <cell r="E30768" t="str">
            <v>RT401</v>
          </cell>
          <cell r="F30768">
            <v>281907.163</v>
          </cell>
        </row>
        <row r="30769">
          <cell r="C30769" t="str">
            <v>יוני 2019</v>
          </cell>
          <cell r="D30769" t="str">
            <v>מקפת - 313</v>
          </cell>
          <cell r="E30769" t="str">
            <v>RT402</v>
          </cell>
          <cell r="F30769">
            <v>4334000.1440000003</v>
          </cell>
        </row>
        <row r="30770">
          <cell r="C30770" t="str">
            <v>יוני 2019</v>
          </cell>
          <cell r="D30770" t="str">
            <v>מקפת - 313</v>
          </cell>
          <cell r="E30770" t="str">
            <v>RT403</v>
          </cell>
          <cell r="F30770">
            <v>672894.74899999995</v>
          </cell>
        </row>
        <row r="30771">
          <cell r="C30771" t="str">
            <v>יוני 2019</v>
          </cell>
          <cell r="D30771" t="str">
            <v>מקפת - 313</v>
          </cell>
          <cell r="E30771" t="str">
            <v>RT404</v>
          </cell>
          <cell r="F30771">
            <v>47986.593999999997</v>
          </cell>
        </row>
        <row r="30772">
          <cell r="C30772" t="str">
            <v>יוני 2019</v>
          </cell>
          <cell r="D30772" t="str">
            <v>מקפת - 313</v>
          </cell>
          <cell r="E30772" t="str">
            <v>RT406</v>
          </cell>
          <cell r="F30772">
            <v>86544.055999999997</v>
          </cell>
        </row>
        <row r="30773">
          <cell r="C30773" t="str">
            <v>יוני 2019</v>
          </cell>
          <cell r="D30773" t="str">
            <v>מקפת - 313</v>
          </cell>
          <cell r="E30773" t="str">
            <v>RT407</v>
          </cell>
          <cell r="F30773">
            <v>112085.05100000001</v>
          </cell>
        </row>
        <row r="30774">
          <cell r="C30774" t="str">
            <v>יוני 2019</v>
          </cell>
          <cell r="D30774" t="str">
            <v>מקפת - 313</v>
          </cell>
          <cell r="E30774" t="str">
            <v>RT502</v>
          </cell>
          <cell r="F30774">
            <v>977569.83799999999</v>
          </cell>
        </row>
        <row r="30775">
          <cell r="C30775" t="str">
            <v>יוני 2019</v>
          </cell>
          <cell r="D30775" t="str">
            <v>מקפת - 313</v>
          </cell>
          <cell r="E30775" t="str">
            <v>RT503</v>
          </cell>
          <cell r="F30775">
            <v>152606.93</v>
          </cell>
        </row>
        <row r="30776">
          <cell r="C30776" t="str">
            <v>יוני 2019</v>
          </cell>
          <cell r="D30776" t="str">
            <v>מקפת - 313</v>
          </cell>
          <cell r="E30776" t="str">
            <v>RT506</v>
          </cell>
          <cell r="F30776">
            <v>262585.84299999999</v>
          </cell>
        </row>
        <row r="30777">
          <cell r="C30777" t="str">
            <v>יוני 2019</v>
          </cell>
          <cell r="D30777" t="str">
            <v>מקפת - 313</v>
          </cell>
          <cell r="E30777" t="str">
            <v>RT601</v>
          </cell>
          <cell r="F30777">
            <v>26434.832999999999</v>
          </cell>
        </row>
        <row r="30778">
          <cell r="C30778" t="str">
            <v>יוני 2019</v>
          </cell>
          <cell r="D30778" t="str">
            <v>מקפת - 313</v>
          </cell>
          <cell r="E30778" t="str">
            <v>RT700</v>
          </cell>
          <cell r="F30778">
            <v>1424885.858</v>
          </cell>
        </row>
        <row r="30779">
          <cell r="C30779" t="str">
            <v>יוני 2019</v>
          </cell>
          <cell r="D30779" t="str">
            <v>מקפת - 313</v>
          </cell>
          <cell r="E30779" t="str">
            <v>RT701</v>
          </cell>
          <cell r="F30779">
            <v>1639133.97</v>
          </cell>
        </row>
        <row r="30780">
          <cell r="C30780" t="str">
            <v>יוני 2019</v>
          </cell>
          <cell r="D30780" t="str">
            <v>מקפת - 313</v>
          </cell>
          <cell r="E30780" t="str">
            <v>RT702</v>
          </cell>
          <cell r="F30780">
            <v>2879985.3539999998</v>
          </cell>
        </row>
        <row r="30781">
          <cell r="C30781" t="str">
            <v>יוני 2019</v>
          </cell>
          <cell r="D30781" t="str">
            <v>מקפת - 313</v>
          </cell>
          <cell r="E30781" t="str">
            <v>RT703</v>
          </cell>
          <cell r="F30781">
            <v>525262.38100000005</v>
          </cell>
        </row>
        <row r="30782">
          <cell r="C30782" t="str">
            <v>יוני 2019</v>
          </cell>
          <cell r="D30782" t="str">
            <v>מקפת - 313</v>
          </cell>
          <cell r="E30782" t="str">
            <v>RT704</v>
          </cell>
          <cell r="F30782">
            <v>2928.0659999999998</v>
          </cell>
        </row>
        <row r="30783">
          <cell r="C30783" t="str">
            <v>יוני 2019</v>
          </cell>
          <cell r="D30783" t="str">
            <v>מקפת - 313</v>
          </cell>
          <cell r="E30783" t="str">
            <v>RT706</v>
          </cell>
          <cell r="F30783">
            <v>7249.1469999999999</v>
          </cell>
        </row>
        <row r="30784">
          <cell r="C30784" t="str">
            <v>יוני 2019</v>
          </cell>
          <cell r="D30784" t="str">
            <v>מקפת - 313</v>
          </cell>
          <cell r="E30784" t="str">
            <v>RT707</v>
          </cell>
          <cell r="F30784">
            <v>17116.940999999999</v>
          </cell>
        </row>
        <row r="30785">
          <cell r="C30785" t="str">
            <v>יוני 2019</v>
          </cell>
          <cell r="D30785" t="str">
            <v>מקפת - 313</v>
          </cell>
          <cell r="E30785" t="str">
            <v>RT708</v>
          </cell>
          <cell r="F30785">
            <v>815.50699999999995</v>
          </cell>
        </row>
        <row r="30786">
          <cell r="C30786" t="str">
            <v>יוני 2019</v>
          </cell>
          <cell r="D30786" t="str">
            <v>מקפת - 313</v>
          </cell>
          <cell r="E30786" t="str">
            <v>RT800</v>
          </cell>
          <cell r="F30786">
            <v>40529831.752999999</v>
          </cell>
        </row>
        <row r="30787">
          <cell r="C30787" t="str">
            <v>יוני 2019</v>
          </cell>
          <cell r="D30787" t="str">
            <v>מקפת - 313</v>
          </cell>
          <cell r="E30787" t="str">
            <v>RT801</v>
          </cell>
          <cell r="F30787">
            <v>6685436.2939999998</v>
          </cell>
        </row>
        <row r="30788">
          <cell r="C30788" t="str">
            <v>יוני 2019</v>
          </cell>
          <cell r="D30788" t="str">
            <v>מקפת - 313</v>
          </cell>
          <cell r="E30788" t="str">
            <v>RT802</v>
          </cell>
          <cell r="F30788">
            <v>11093866.547</v>
          </cell>
        </row>
        <row r="30789">
          <cell r="C30789" t="str">
            <v>יוני 2019</v>
          </cell>
          <cell r="D30789" t="str">
            <v>מקפת - 313</v>
          </cell>
          <cell r="E30789" t="str">
            <v>RT803</v>
          </cell>
          <cell r="F30789">
            <v>1659840.4680000001</v>
          </cell>
        </row>
        <row r="30790">
          <cell r="C30790" t="str">
            <v>יוני 2019</v>
          </cell>
          <cell r="D30790" t="str">
            <v>מקפת - 313</v>
          </cell>
          <cell r="E30790" t="str">
            <v>RT804</v>
          </cell>
          <cell r="F30790">
            <v>57307.55</v>
          </cell>
        </row>
        <row r="30791">
          <cell r="C30791" t="str">
            <v>יוני 2019</v>
          </cell>
          <cell r="D30791" t="str">
            <v>מקפת - 313</v>
          </cell>
          <cell r="E30791" t="str">
            <v>RT806</v>
          </cell>
          <cell r="F30791">
            <v>356379.04599999997</v>
          </cell>
        </row>
        <row r="30792">
          <cell r="C30792" t="str">
            <v>יוני 2019</v>
          </cell>
          <cell r="D30792" t="str">
            <v>מקפת - 313</v>
          </cell>
          <cell r="E30792" t="str">
            <v>RT807</v>
          </cell>
          <cell r="F30792">
            <v>129201.992</v>
          </cell>
        </row>
        <row r="30793">
          <cell r="C30793" t="str">
            <v>יוני 2019</v>
          </cell>
          <cell r="D30793" t="str">
            <v>מקפת - 313</v>
          </cell>
          <cell r="E30793" t="str">
            <v>RT808</v>
          </cell>
          <cell r="F30793">
            <v>815.50699999999995</v>
          </cell>
        </row>
        <row r="30794">
          <cell r="C30794" t="str">
            <v>יוני 2019</v>
          </cell>
          <cell r="D30794" t="str">
            <v>מקפת - 313</v>
          </cell>
          <cell r="E30794" t="str">
            <v>GT100</v>
          </cell>
          <cell r="F30794">
            <v>41760734.43</v>
          </cell>
        </row>
        <row r="30795">
          <cell r="C30795" t="str">
            <v>יוני 2019</v>
          </cell>
          <cell r="D30795" t="str">
            <v>מקפת - 313</v>
          </cell>
          <cell r="E30795" t="str">
            <v>GT200</v>
          </cell>
          <cell r="F30795">
            <v>1641019.0460000001</v>
          </cell>
        </row>
        <row r="30796">
          <cell r="C30796" t="str">
            <v>יוני 2019</v>
          </cell>
          <cell r="D30796" t="str">
            <v>מקפת - 313</v>
          </cell>
          <cell r="E30796" t="str">
            <v>GT201</v>
          </cell>
          <cell r="F30796">
            <v>102151.992</v>
          </cell>
        </row>
        <row r="30797">
          <cell r="C30797" t="str">
            <v>יוני 2019</v>
          </cell>
          <cell r="D30797" t="str">
            <v>מקפת - 313</v>
          </cell>
          <cell r="E30797" t="str">
            <v>GT202</v>
          </cell>
          <cell r="F30797">
            <v>97360.558999999994</v>
          </cell>
        </row>
        <row r="30798">
          <cell r="C30798" t="str">
            <v>יוני 2019</v>
          </cell>
          <cell r="D30798" t="str">
            <v>מקפת - 313</v>
          </cell>
          <cell r="E30798" t="str">
            <v>GT211</v>
          </cell>
          <cell r="F30798">
            <v>10148.982</v>
          </cell>
        </row>
        <row r="30799">
          <cell r="C30799" t="str">
            <v>יוני 2019</v>
          </cell>
          <cell r="D30799" t="str">
            <v>מקפת - 313</v>
          </cell>
          <cell r="E30799" t="str">
            <v>GT212</v>
          </cell>
          <cell r="F30799">
            <v>117883.126</v>
          </cell>
        </row>
        <row r="30800">
          <cell r="C30800" t="str">
            <v>יוני 2019</v>
          </cell>
          <cell r="D30800" t="str">
            <v>מקפת - 313</v>
          </cell>
          <cell r="E30800" t="str">
            <v>GT213</v>
          </cell>
          <cell r="F30800">
            <v>35399.682000000001</v>
          </cell>
        </row>
        <row r="30801">
          <cell r="C30801" t="str">
            <v>יוני 2019</v>
          </cell>
          <cell r="D30801" t="str">
            <v>מקפת - 313</v>
          </cell>
          <cell r="E30801" t="str">
            <v>GT217</v>
          </cell>
          <cell r="F30801">
            <v>12898.842000000001</v>
          </cell>
        </row>
        <row r="30802">
          <cell r="C30802" t="str">
            <v>יוני 2019</v>
          </cell>
          <cell r="D30802" t="str">
            <v>מקפת - 313</v>
          </cell>
          <cell r="E30802" t="str">
            <v>PT201</v>
          </cell>
          <cell r="F30802">
            <v>277524.51699999999</v>
          </cell>
        </row>
        <row r="30803">
          <cell r="C30803" t="str">
            <v>יוני 2019</v>
          </cell>
          <cell r="D30803" t="str">
            <v>מקפת - 313</v>
          </cell>
          <cell r="E30803" t="str">
            <v>GT300</v>
          </cell>
          <cell r="F30803">
            <v>1066482.0430000001</v>
          </cell>
        </row>
        <row r="30804">
          <cell r="C30804" t="str">
            <v>יוני 2019</v>
          </cell>
          <cell r="D30804" t="str">
            <v>מקפת - 313</v>
          </cell>
          <cell r="E30804" t="str">
            <v>GT301</v>
          </cell>
          <cell r="F30804">
            <v>1299373.497</v>
          </cell>
        </row>
        <row r="30805">
          <cell r="C30805" t="str">
            <v>יוני 2019</v>
          </cell>
          <cell r="D30805" t="str">
            <v>מקפת - 313</v>
          </cell>
          <cell r="E30805" t="str">
            <v>GT317</v>
          </cell>
          <cell r="F30805">
            <v>639710.01699999999</v>
          </cell>
        </row>
        <row r="30806">
          <cell r="C30806" t="str">
            <v>יוני 2019</v>
          </cell>
          <cell r="D30806" t="str">
            <v>מקפת - 313</v>
          </cell>
          <cell r="E30806" t="str">
            <v>GT400</v>
          </cell>
          <cell r="F30806">
            <v>281907.163</v>
          </cell>
        </row>
        <row r="30807">
          <cell r="C30807" t="str">
            <v>יוני 2019</v>
          </cell>
          <cell r="D30807" t="str">
            <v>מקפת - 313</v>
          </cell>
          <cell r="E30807" t="str">
            <v>GT401</v>
          </cell>
          <cell r="F30807">
            <v>2609773.4730000002</v>
          </cell>
        </row>
        <row r="30808">
          <cell r="C30808" t="str">
            <v>יוני 2019</v>
          </cell>
          <cell r="D30808" t="str">
            <v>מקפת - 313</v>
          </cell>
          <cell r="E30808" t="str">
            <v>GT402</v>
          </cell>
          <cell r="F30808">
            <v>47986.593999999997</v>
          </cell>
        </row>
        <row r="30809">
          <cell r="C30809" t="str">
            <v>יוני 2019</v>
          </cell>
          <cell r="D30809" t="str">
            <v>מקפת - 313</v>
          </cell>
          <cell r="E30809" t="str">
            <v>GT404</v>
          </cell>
          <cell r="F30809">
            <v>86544.055999999997</v>
          </cell>
        </row>
        <row r="30810">
          <cell r="C30810" t="str">
            <v>יוני 2019</v>
          </cell>
          <cell r="D30810" t="str">
            <v>מקפת - 313</v>
          </cell>
          <cell r="E30810" t="str">
            <v>GT410</v>
          </cell>
          <cell r="F30810">
            <v>112085.05100000001</v>
          </cell>
        </row>
        <row r="30811">
          <cell r="C30811" t="str">
            <v>יוני 2019</v>
          </cell>
          <cell r="D30811" t="str">
            <v>מקפת - 313</v>
          </cell>
          <cell r="E30811" t="str">
            <v>GT417</v>
          </cell>
          <cell r="F30811">
            <v>2025779.7309999999</v>
          </cell>
        </row>
        <row r="30812">
          <cell r="C30812" t="str">
            <v>יוני 2019</v>
          </cell>
          <cell r="D30812" t="str">
            <v>מקפת - 313</v>
          </cell>
          <cell r="E30812" t="str">
            <v>PT400</v>
          </cell>
          <cell r="F30812">
            <v>371341.68900000001</v>
          </cell>
        </row>
        <row r="30813">
          <cell r="C30813" t="str">
            <v>יוני 2019</v>
          </cell>
          <cell r="D30813" t="str">
            <v>מקפת - 313</v>
          </cell>
          <cell r="E30813" t="str">
            <v>GT501</v>
          </cell>
          <cell r="F30813">
            <v>202275.489</v>
          </cell>
        </row>
        <row r="30814">
          <cell r="C30814" t="str">
            <v>יוני 2019</v>
          </cell>
          <cell r="D30814" t="str">
            <v>מקפת - 313</v>
          </cell>
          <cell r="E30814" t="str">
            <v>GT504</v>
          </cell>
          <cell r="F30814">
            <v>262585.84299999999</v>
          </cell>
        </row>
        <row r="30815">
          <cell r="C30815" t="str">
            <v>יוני 2019</v>
          </cell>
          <cell r="D30815" t="str">
            <v>מקפת - 313</v>
          </cell>
          <cell r="E30815" t="str">
            <v>GT517</v>
          </cell>
          <cell r="F30815">
            <v>367879.55699999997</v>
          </cell>
        </row>
        <row r="30816">
          <cell r="C30816" t="str">
            <v>יוני 2019</v>
          </cell>
          <cell r="D30816" t="str">
            <v>מקפת - 313</v>
          </cell>
          <cell r="E30816" t="str">
            <v>PT500</v>
          </cell>
          <cell r="F30816">
            <v>453075.37300000002</v>
          </cell>
        </row>
        <row r="30817">
          <cell r="C30817" t="str">
            <v>יוני 2019</v>
          </cell>
          <cell r="D30817" t="str">
            <v>מקפת - 313</v>
          </cell>
          <cell r="E30817" t="str">
            <v>PT501</v>
          </cell>
          <cell r="F30817">
            <v>106946.35</v>
          </cell>
        </row>
        <row r="30818">
          <cell r="C30818" t="str">
            <v>יוני 2019</v>
          </cell>
          <cell r="D30818" t="str">
            <v>מקפת - 313</v>
          </cell>
          <cell r="E30818" t="str">
            <v>GT600</v>
          </cell>
          <cell r="F30818">
            <v>26434.832999999999</v>
          </cell>
        </row>
        <row r="30819">
          <cell r="C30819" t="str">
            <v>יוני 2019</v>
          </cell>
          <cell r="D30819" t="str">
            <v>מקפת - 313</v>
          </cell>
          <cell r="E30819" t="str">
            <v>GT700</v>
          </cell>
          <cell r="F30819">
            <v>4985490.1960000005</v>
          </cell>
        </row>
        <row r="30820">
          <cell r="C30820" t="str">
            <v>יוני 2019</v>
          </cell>
          <cell r="D30820" t="str">
            <v>מקפת - 313</v>
          </cell>
          <cell r="E30820" t="str">
            <v>GT701</v>
          </cell>
          <cell r="F30820">
            <v>540305.26699999999</v>
          </cell>
        </row>
        <row r="30821">
          <cell r="C30821" t="str">
            <v>יוני 2019</v>
          </cell>
          <cell r="D30821" t="str">
            <v>מקפת - 313</v>
          </cell>
          <cell r="E30821" t="str">
            <v>GT702</v>
          </cell>
          <cell r="F30821">
            <v>-108591.50199999999</v>
          </cell>
        </row>
        <row r="30822">
          <cell r="C30822" t="str">
            <v>יוני 2019</v>
          </cell>
          <cell r="D30822" t="str">
            <v>מקפת - 313</v>
          </cell>
          <cell r="E30822" t="str">
            <v>GT703</v>
          </cell>
          <cell r="F30822">
            <v>25958.844000000001</v>
          </cell>
        </row>
        <row r="30823">
          <cell r="C30823" t="str">
            <v>יוני 2019</v>
          </cell>
          <cell r="D30823" t="str">
            <v>מקפת - 313</v>
          </cell>
          <cell r="E30823" t="str">
            <v>GT704</v>
          </cell>
          <cell r="F30823">
            <v>6754.6840000000002</v>
          </cell>
        </row>
        <row r="30824">
          <cell r="C30824" t="str">
            <v>יוני 2019</v>
          </cell>
          <cell r="D30824" t="str">
            <v>מקפת - 313</v>
          </cell>
          <cell r="E30824" t="str">
            <v>GT705</v>
          </cell>
          <cell r="F30824">
            <v>-7761.8819999999996</v>
          </cell>
        </row>
        <row r="30825">
          <cell r="C30825" t="str">
            <v>יוני 2019</v>
          </cell>
          <cell r="D30825" t="str">
            <v>מקפת - 313</v>
          </cell>
          <cell r="E30825" t="str">
            <v>GT708</v>
          </cell>
          <cell r="F30825">
            <v>3477.1759999999999</v>
          </cell>
        </row>
        <row r="30826">
          <cell r="C30826" t="str">
            <v>יוני 2019</v>
          </cell>
          <cell r="D30826" t="str">
            <v>מקפת - 313</v>
          </cell>
          <cell r="E30826" t="str">
            <v>GT710</v>
          </cell>
          <cell r="F30826">
            <v>15168.214</v>
          </cell>
        </row>
        <row r="30827">
          <cell r="C30827" t="str">
            <v>יוני 2019</v>
          </cell>
          <cell r="D30827" t="str">
            <v>מקפת - 313</v>
          </cell>
          <cell r="E30827" t="str">
            <v>GT712</v>
          </cell>
          <cell r="F30827">
            <v>980.65</v>
          </cell>
        </row>
        <row r="30828">
          <cell r="C30828" t="str">
            <v>יוני 2019</v>
          </cell>
          <cell r="D30828" t="str">
            <v>מקפת - 313</v>
          </cell>
          <cell r="E30828" t="str">
            <v>GT714</v>
          </cell>
          <cell r="F30828">
            <v>9954.0859999999993</v>
          </cell>
        </row>
        <row r="30829">
          <cell r="C30829" t="str">
            <v>יוני 2019</v>
          </cell>
          <cell r="D30829" t="str">
            <v>מקפת - 313</v>
          </cell>
          <cell r="E30829" t="str">
            <v>GT716</v>
          </cell>
          <cell r="F30829">
            <v>10558.198</v>
          </cell>
        </row>
        <row r="30830">
          <cell r="C30830" t="str">
            <v>יוני 2019</v>
          </cell>
          <cell r="D30830" t="str">
            <v>מקפת - 313</v>
          </cell>
          <cell r="E30830" t="str">
            <v>GT717</v>
          </cell>
          <cell r="F30830">
            <v>588662.55900000001</v>
          </cell>
        </row>
        <row r="30831">
          <cell r="C30831" t="str">
            <v>יוני 2019</v>
          </cell>
          <cell r="D30831" t="str">
            <v>מקפת - 313</v>
          </cell>
          <cell r="E30831" t="str">
            <v>PT700</v>
          </cell>
          <cell r="F30831">
            <v>65768.089000000007</v>
          </cell>
        </row>
        <row r="30832">
          <cell r="C30832" t="str">
            <v>יוני 2019</v>
          </cell>
          <cell r="D30832" t="str">
            <v>מקפת - 313</v>
          </cell>
          <cell r="E30832" t="str">
            <v>PT701</v>
          </cell>
          <cell r="F30832">
            <v>297353.76400000002</v>
          </cell>
        </row>
        <row r="30833">
          <cell r="C30833" t="str">
            <v>יוני 2019</v>
          </cell>
          <cell r="D30833" t="str">
            <v>מקפת - 313</v>
          </cell>
          <cell r="E30833" t="str">
            <v>PT704</v>
          </cell>
          <cell r="F30833">
            <v>51638.440999999999</v>
          </cell>
        </row>
        <row r="30834">
          <cell r="C30834" t="str">
            <v>יוני 2019</v>
          </cell>
          <cell r="D30834" t="str">
            <v>מקפת - 313</v>
          </cell>
          <cell r="E30834" t="str">
            <v>PT705</v>
          </cell>
          <cell r="F30834">
            <v>7240.7920000000004</v>
          </cell>
        </row>
        <row r="30835">
          <cell r="C30835" t="str">
            <v>יוני 2019</v>
          </cell>
          <cell r="D30835" t="str">
            <v>מקפת - 313</v>
          </cell>
          <cell r="E30835" t="str">
            <v>GT800</v>
          </cell>
          <cell r="F30835">
            <v>49762067.711000003</v>
          </cell>
        </row>
        <row r="30836">
          <cell r="C30836" t="str">
            <v>יוני 2019</v>
          </cell>
          <cell r="D30836" t="str">
            <v>מקפת - 313</v>
          </cell>
          <cell r="E30836" t="str">
            <v>GT801</v>
          </cell>
          <cell r="F30836">
            <v>4753879.7180000003</v>
          </cell>
        </row>
        <row r="30837">
          <cell r="C30837" t="str">
            <v>יוני 2019</v>
          </cell>
          <cell r="D30837" t="str">
            <v>מקפת - 313</v>
          </cell>
          <cell r="E30837" t="str">
            <v>GT802</v>
          </cell>
          <cell r="F30837">
            <v>36755.650999999998</v>
          </cell>
        </row>
        <row r="30838">
          <cell r="C30838" t="str">
            <v>יוני 2019</v>
          </cell>
          <cell r="D30838" t="str">
            <v>מקפת - 313</v>
          </cell>
          <cell r="E30838" t="str">
            <v>GT803</v>
          </cell>
          <cell r="F30838">
            <v>25958.844000000001</v>
          </cell>
        </row>
        <row r="30839">
          <cell r="C30839" t="str">
            <v>יוני 2019</v>
          </cell>
          <cell r="D30839" t="str">
            <v>מקפת - 313</v>
          </cell>
          <cell r="E30839" t="str">
            <v>GT804</v>
          </cell>
          <cell r="F30839">
            <v>355884.58299999998</v>
          </cell>
        </row>
        <row r="30840">
          <cell r="C30840" t="str">
            <v>יוני 2019</v>
          </cell>
          <cell r="D30840" t="str">
            <v>מקפת - 313</v>
          </cell>
          <cell r="E30840" t="str">
            <v>GT805</v>
          </cell>
          <cell r="F30840">
            <v>-7761.8819999999996</v>
          </cell>
        </row>
        <row r="30841">
          <cell r="C30841" t="str">
            <v>יוני 2019</v>
          </cell>
          <cell r="D30841" t="str">
            <v>מקפת - 313</v>
          </cell>
          <cell r="E30841" t="str">
            <v>GT808</v>
          </cell>
          <cell r="F30841">
            <v>3477.1759999999999</v>
          </cell>
        </row>
        <row r="30842">
          <cell r="C30842" t="str">
            <v>יוני 2019</v>
          </cell>
          <cell r="D30842" t="str">
            <v>מקפת - 313</v>
          </cell>
          <cell r="E30842" t="str">
            <v>GT810</v>
          </cell>
          <cell r="F30842">
            <v>127253.265</v>
          </cell>
        </row>
        <row r="30843">
          <cell r="C30843" t="str">
            <v>יוני 2019</v>
          </cell>
          <cell r="D30843" t="str">
            <v>מקפת - 313</v>
          </cell>
          <cell r="E30843" t="str">
            <v>GT811</v>
          </cell>
          <cell r="F30843">
            <v>10148.982</v>
          </cell>
        </row>
        <row r="30844">
          <cell r="C30844" t="str">
            <v>יוני 2019</v>
          </cell>
          <cell r="D30844" t="str">
            <v>מקפת - 313</v>
          </cell>
          <cell r="E30844" t="str">
            <v>GT812</v>
          </cell>
          <cell r="F30844">
            <v>118863.776</v>
          </cell>
        </row>
        <row r="30845">
          <cell r="C30845" t="str">
            <v>יוני 2019</v>
          </cell>
          <cell r="D30845" t="str">
            <v>מקפת - 313</v>
          </cell>
          <cell r="E30845" t="str">
            <v>GT813</v>
          </cell>
          <cell r="F30845">
            <v>35399.682000000001</v>
          </cell>
        </row>
        <row r="30846">
          <cell r="C30846" t="str">
            <v>יוני 2019</v>
          </cell>
          <cell r="D30846" t="str">
            <v>מקפת - 313</v>
          </cell>
          <cell r="E30846" t="str">
            <v>GT814</v>
          </cell>
          <cell r="F30846">
            <v>9954.0859999999993</v>
          </cell>
        </row>
        <row r="30847">
          <cell r="C30847" t="str">
            <v>יוני 2019</v>
          </cell>
          <cell r="D30847" t="str">
            <v>מקפת - 313</v>
          </cell>
          <cell r="E30847" t="str">
            <v>GT816</v>
          </cell>
          <cell r="F30847">
            <v>10558.198</v>
          </cell>
        </row>
        <row r="30848">
          <cell r="C30848" t="str">
            <v>יוני 2019</v>
          </cell>
          <cell r="D30848" t="str">
            <v>מקפת - 313</v>
          </cell>
          <cell r="E30848" t="str">
            <v>GT817</v>
          </cell>
          <cell r="F30848">
            <v>3634930.7050000001</v>
          </cell>
        </row>
        <row r="30849">
          <cell r="C30849" t="str">
            <v>יוני 2019</v>
          </cell>
          <cell r="D30849" t="str">
            <v>מקפת - 313</v>
          </cell>
          <cell r="E30849" t="str">
            <v>PT800</v>
          </cell>
          <cell r="F30849">
            <v>890185.15099999995</v>
          </cell>
        </row>
        <row r="30850">
          <cell r="C30850" t="str">
            <v>יוני 2019</v>
          </cell>
          <cell r="D30850" t="str">
            <v>מקפת - 313</v>
          </cell>
          <cell r="E30850" t="str">
            <v>PT801</v>
          </cell>
          <cell r="F30850">
            <v>681824.63199999998</v>
          </cell>
        </row>
        <row r="30851">
          <cell r="C30851" t="str">
            <v>יוני 2019</v>
          </cell>
          <cell r="D30851" t="str">
            <v>מקפת - 313</v>
          </cell>
          <cell r="E30851" t="str">
            <v>PT804</v>
          </cell>
          <cell r="F30851">
            <v>51638.440999999999</v>
          </cell>
        </row>
        <row r="30852">
          <cell r="C30852" t="str">
            <v>יוני 2019</v>
          </cell>
          <cell r="D30852" t="str">
            <v>מקפת - 313</v>
          </cell>
          <cell r="E30852" t="str">
            <v>PT805</v>
          </cell>
          <cell r="F30852">
            <v>7240.7920000000004</v>
          </cell>
        </row>
        <row r="30853">
          <cell r="C30853" t="str">
            <v>יוני 2019</v>
          </cell>
          <cell r="D30853" t="str">
            <v>קגמ - 279</v>
          </cell>
          <cell r="E30853" t="str">
            <v>DE1</v>
          </cell>
          <cell r="F30853">
            <v>73104473.963</v>
          </cell>
        </row>
        <row r="30854">
          <cell r="C30854" t="str">
            <v>יוני 2019</v>
          </cell>
          <cell r="D30854" t="str">
            <v>קגמ - 279</v>
          </cell>
          <cell r="E30854" t="str">
            <v>DA12</v>
          </cell>
          <cell r="F30854">
            <v>348656.41399999999</v>
          </cell>
        </row>
        <row r="30855">
          <cell r="C30855" t="str">
            <v>יוני 2019</v>
          </cell>
          <cell r="D30855" t="str">
            <v>קגמ - 279</v>
          </cell>
          <cell r="E30855" t="str">
            <v>DT11</v>
          </cell>
          <cell r="F30855">
            <v>211021.65700000001</v>
          </cell>
        </row>
        <row r="30856">
          <cell r="C30856" t="str">
            <v>יוני 2019</v>
          </cell>
          <cell r="D30856" t="str">
            <v>קגמ - 279</v>
          </cell>
          <cell r="E30856" t="str">
            <v>DA10</v>
          </cell>
          <cell r="F30856">
            <v>633739.71499999997</v>
          </cell>
        </row>
        <row r="30857">
          <cell r="C30857" t="str">
            <v>יוני 2019</v>
          </cell>
          <cell r="D30857" t="str">
            <v>קגמ - 279</v>
          </cell>
          <cell r="E30857" t="str">
            <v>DT420</v>
          </cell>
          <cell r="F30857">
            <v>350009.89299999998</v>
          </cell>
        </row>
        <row r="30858">
          <cell r="C30858" t="str">
            <v>יוני 2019</v>
          </cell>
          <cell r="D30858" t="str">
            <v>קגמ - 279</v>
          </cell>
          <cell r="E30858" t="str">
            <v>DT13</v>
          </cell>
          <cell r="F30858">
            <v>980582.022</v>
          </cell>
        </row>
        <row r="30859">
          <cell r="C30859" t="str">
            <v>יוני 2019</v>
          </cell>
          <cell r="D30859" t="str">
            <v>קגמ - 279</v>
          </cell>
          <cell r="E30859" t="str">
            <v>DT15</v>
          </cell>
          <cell r="F30859">
            <v>1446869.7279999999</v>
          </cell>
        </row>
        <row r="30860">
          <cell r="C30860" t="str">
            <v>יוני 2019</v>
          </cell>
          <cell r="D30860" t="str">
            <v>קגמ - 279</v>
          </cell>
          <cell r="E30860" t="str">
            <v>DT16</v>
          </cell>
          <cell r="F30860">
            <v>21413.329000000002</v>
          </cell>
        </row>
        <row r="30861">
          <cell r="C30861" t="str">
            <v>יוני 2019</v>
          </cell>
          <cell r="D30861" t="str">
            <v>קגמ - 279</v>
          </cell>
          <cell r="E30861" t="str">
            <v>DA9</v>
          </cell>
          <cell r="F30861">
            <v>677420.69299999997</v>
          </cell>
        </row>
        <row r="30862">
          <cell r="C30862" t="str">
            <v>יוני 2019</v>
          </cell>
          <cell r="D30862" t="str">
            <v>קגמ - 279</v>
          </cell>
          <cell r="E30862" t="str">
            <v>DT1</v>
          </cell>
          <cell r="F30862">
            <v>1118836.6529999999</v>
          </cell>
        </row>
        <row r="30863">
          <cell r="C30863" t="str">
            <v>יוני 2019</v>
          </cell>
          <cell r="D30863" t="str">
            <v>קגמ - 279</v>
          </cell>
          <cell r="E30863" t="str">
            <v>DT400</v>
          </cell>
          <cell r="F30863">
            <v>11060064.841</v>
          </cell>
        </row>
        <row r="30864">
          <cell r="C30864" t="str">
            <v>יוני 2019</v>
          </cell>
          <cell r="D30864" t="str">
            <v>קגמ - 279</v>
          </cell>
          <cell r="E30864" t="str">
            <v>DT3</v>
          </cell>
          <cell r="F30864">
            <v>41238973.123999998</v>
          </cell>
        </row>
        <row r="30865">
          <cell r="C30865" t="str">
            <v>יוני 2019</v>
          </cell>
          <cell r="D30865" t="str">
            <v>קגמ - 279</v>
          </cell>
          <cell r="E30865" t="str">
            <v>DT17</v>
          </cell>
          <cell r="F30865">
            <v>363587.58600000001</v>
          </cell>
        </row>
        <row r="30866">
          <cell r="C30866" t="str">
            <v>יוני 2019</v>
          </cell>
          <cell r="D30866" t="str">
            <v>קגמ - 279</v>
          </cell>
          <cell r="E30866" t="str">
            <v>DT301</v>
          </cell>
          <cell r="F30866">
            <v>181916.32500000001</v>
          </cell>
        </row>
        <row r="30867">
          <cell r="C30867" t="str">
            <v>יוני 2019</v>
          </cell>
          <cell r="D30867" t="str">
            <v>קגמ - 279</v>
          </cell>
          <cell r="E30867" t="str">
            <v>DT303</v>
          </cell>
          <cell r="F30867">
            <v>42198.453999999998</v>
          </cell>
        </row>
        <row r="30868">
          <cell r="C30868" t="str">
            <v>יוני 2019</v>
          </cell>
          <cell r="D30868" t="str">
            <v>קגמ - 279</v>
          </cell>
          <cell r="E30868" t="str">
            <v>DT307</v>
          </cell>
          <cell r="F30868">
            <v>16096.733</v>
          </cell>
        </row>
        <row r="30869">
          <cell r="C30869" t="str">
            <v>יוני 2019</v>
          </cell>
          <cell r="D30869" t="str">
            <v>קגמ - 279</v>
          </cell>
          <cell r="E30869" t="str">
            <v>DT309</v>
          </cell>
          <cell r="F30869">
            <v>9042.07</v>
          </cell>
        </row>
        <row r="30870">
          <cell r="C30870" t="str">
            <v>יוני 2019</v>
          </cell>
          <cell r="D30870" t="str">
            <v>קגמ - 279</v>
          </cell>
          <cell r="E30870" t="str">
            <v>DT308</v>
          </cell>
          <cell r="F30870">
            <v>8206.1740000000009</v>
          </cell>
        </row>
        <row r="30871">
          <cell r="C30871" t="str">
            <v>יוני 2019</v>
          </cell>
          <cell r="D30871" t="str">
            <v>קגמ - 279</v>
          </cell>
          <cell r="E30871" t="str">
            <v>DT319</v>
          </cell>
          <cell r="F30871">
            <v>331616.408</v>
          </cell>
        </row>
        <row r="30872">
          <cell r="C30872" t="str">
            <v>יוני 2019</v>
          </cell>
          <cell r="D30872" t="str">
            <v>קגמ - 279</v>
          </cell>
          <cell r="E30872" t="str">
            <v>DT325</v>
          </cell>
          <cell r="F30872">
            <v>68210.75</v>
          </cell>
        </row>
        <row r="30873">
          <cell r="C30873" t="str">
            <v>יוני 2019</v>
          </cell>
          <cell r="D30873" t="str">
            <v>קגמ - 279</v>
          </cell>
          <cell r="E30873" t="str">
            <v>DT338</v>
          </cell>
          <cell r="F30873">
            <v>6294.01</v>
          </cell>
        </row>
        <row r="30874">
          <cell r="C30874" t="str">
            <v>יוני 2019</v>
          </cell>
          <cell r="D30874" t="str">
            <v>קגמ - 279</v>
          </cell>
          <cell r="E30874" t="str">
            <v>DT455</v>
          </cell>
          <cell r="F30874">
            <v>70888.076000000001</v>
          </cell>
        </row>
        <row r="30875">
          <cell r="C30875" t="str">
            <v>יוני 2019</v>
          </cell>
          <cell r="D30875" t="str">
            <v>קגמ - 279</v>
          </cell>
          <cell r="E30875" t="str">
            <v>DT457</v>
          </cell>
          <cell r="F30875">
            <v>8984.5319999999992</v>
          </cell>
        </row>
        <row r="30876">
          <cell r="C30876" t="str">
            <v>יוני 2019</v>
          </cell>
          <cell r="D30876" t="str">
            <v>קגמ - 279</v>
          </cell>
          <cell r="E30876" t="str">
            <v>DT458</v>
          </cell>
          <cell r="F30876">
            <v>52039.163999999997</v>
          </cell>
        </row>
        <row r="30877">
          <cell r="C30877" t="str">
            <v>יוני 2019</v>
          </cell>
          <cell r="D30877" t="str">
            <v>קגמ - 279</v>
          </cell>
          <cell r="E30877" t="str">
            <v>DT463</v>
          </cell>
          <cell r="F30877">
            <v>181799.125</v>
          </cell>
        </row>
        <row r="30878">
          <cell r="C30878" t="str">
            <v>יוני 2019</v>
          </cell>
          <cell r="D30878" t="str">
            <v>קגמ - 279</v>
          </cell>
          <cell r="E30878" t="str">
            <v>DT465</v>
          </cell>
          <cell r="F30878">
            <v>359443.06099999999</v>
          </cell>
        </row>
        <row r="30879">
          <cell r="C30879" t="str">
            <v>יוני 2019</v>
          </cell>
          <cell r="D30879" t="str">
            <v>קגמ - 279</v>
          </cell>
          <cell r="E30879" t="str">
            <v>DT402</v>
          </cell>
          <cell r="F30879">
            <v>985054.34900000005</v>
          </cell>
        </row>
        <row r="30880">
          <cell r="C30880" t="str">
            <v>יוני 2019</v>
          </cell>
          <cell r="D30880" t="str">
            <v>קגמ - 279</v>
          </cell>
          <cell r="E30880" t="str">
            <v>DT403</v>
          </cell>
          <cell r="F30880">
            <v>22503.463</v>
          </cell>
        </row>
        <row r="30881">
          <cell r="C30881" t="str">
            <v>יוני 2019</v>
          </cell>
          <cell r="D30881" t="str">
            <v>קגמ - 279</v>
          </cell>
          <cell r="E30881" t="str">
            <v>DC9</v>
          </cell>
          <cell r="F30881">
            <v>16061.115</v>
          </cell>
        </row>
        <row r="30882">
          <cell r="C30882" t="str">
            <v>יוני 2019</v>
          </cell>
          <cell r="D30882" t="str">
            <v>קגמ - 279</v>
          </cell>
          <cell r="E30882" t="str">
            <v>DT28</v>
          </cell>
          <cell r="F30882">
            <v>51685.201000000001</v>
          </cell>
        </row>
        <row r="30883">
          <cell r="C30883" t="str">
            <v>יוני 2019</v>
          </cell>
          <cell r="D30883" t="str">
            <v>קגמ - 279</v>
          </cell>
          <cell r="E30883" t="str">
            <v>DT30</v>
          </cell>
          <cell r="F30883">
            <v>127333.80499999999</v>
          </cell>
        </row>
        <row r="30884">
          <cell r="C30884" t="str">
            <v>יוני 2019</v>
          </cell>
          <cell r="D30884" t="str">
            <v>קגמ - 279</v>
          </cell>
          <cell r="E30884" t="str">
            <v>DT83</v>
          </cell>
          <cell r="F30884">
            <v>41771.957000000002</v>
          </cell>
        </row>
        <row r="30885">
          <cell r="C30885" t="str">
            <v>יוני 2019</v>
          </cell>
          <cell r="D30885" t="str">
            <v>קגמ - 279</v>
          </cell>
          <cell r="E30885" t="str">
            <v>DT360</v>
          </cell>
          <cell r="F30885">
            <v>321807.33899999998</v>
          </cell>
        </row>
        <row r="30886">
          <cell r="C30886" t="str">
            <v>יוני 2019</v>
          </cell>
          <cell r="D30886" t="str">
            <v>קגמ - 279</v>
          </cell>
          <cell r="E30886" t="str">
            <v>DT366</v>
          </cell>
          <cell r="F30886">
            <v>5125670.6619999995</v>
          </cell>
        </row>
        <row r="30887">
          <cell r="C30887" t="str">
            <v>יוני 2019</v>
          </cell>
          <cell r="D30887" t="str">
            <v>קגמ - 279</v>
          </cell>
          <cell r="E30887" t="str">
            <v>DT367</v>
          </cell>
          <cell r="F30887">
            <v>100794.659</v>
          </cell>
        </row>
        <row r="30888">
          <cell r="C30888" t="str">
            <v>יוני 2019</v>
          </cell>
          <cell r="D30888" t="str">
            <v>קגמ - 279</v>
          </cell>
          <cell r="E30888" t="str">
            <v>DT701</v>
          </cell>
          <cell r="F30888">
            <v>90517.331000000006</v>
          </cell>
        </row>
        <row r="30889">
          <cell r="C30889" t="str">
            <v>יוני 2019</v>
          </cell>
          <cell r="D30889" t="str">
            <v>קגמ - 279</v>
          </cell>
          <cell r="E30889" t="str">
            <v>DT703</v>
          </cell>
          <cell r="F30889">
            <v>1285253.7120000001</v>
          </cell>
        </row>
        <row r="30890">
          <cell r="C30890" t="str">
            <v>יוני 2019</v>
          </cell>
          <cell r="D30890" t="str">
            <v>קגמ - 279</v>
          </cell>
          <cell r="E30890" t="str">
            <v>DT53</v>
          </cell>
          <cell r="F30890">
            <v>79399.510999999999</v>
          </cell>
        </row>
        <row r="30891">
          <cell r="C30891" t="str">
            <v>יוני 2019</v>
          </cell>
          <cell r="D30891" t="str">
            <v>קגמ - 279</v>
          </cell>
          <cell r="E30891" t="str">
            <v>DT52</v>
          </cell>
          <cell r="F30891">
            <v>179510.31400000001</v>
          </cell>
        </row>
        <row r="30892">
          <cell r="C30892" t="str">
            <v>יוני 2019</v>
          </cell>
          <cell r="D30892" t="str">
            <v>קגמ - 279</v>
          </cell>
          <cell r="E30892" t="str">
            <v>DT226</v>
          </cell>
          <cell r="F30892">
            <v>11490.998</v>
          </cell>
        </row>
        <row r="30893">
          <cell r="C30893" t="str">
            <v>יוני 2019</v>
          </cell>
          <cell r="D30893" t="str">
            <v>קגמ - 279</v>
          </cell>
          <cell r="E30893" t="str">
            <v>DT88</v>
          </cell>
          <cell r="F30893">
            <v>760037.57900000003</v>
          </cell>
        </row>
        <row r="30894">
          <cell r="C30894" t="str">
            <v>יוני 2019</v>
          </cell>
          <cell r="D30894" t="str">
            <v>קגמ - 279</v>
          </cell>
          <cell r="E30894" t="str">
            <v>DT442</v>
          </cell>
          <cell r="F30894">
            <v>80316.911999999997</v>
          </cell>
        </row>
        <row r="30895">
          <cell r="C30895" t="str">
            <v>יוני 2019</v>
          </cell>
          <cell r="D30895" t="str">
            <v>קגמ - 279</v>
          </cell>
          <cell r="E30895" t="str">
            <v>DT443</v>
          </cell>
          <cell r="F30895">
            <v>222.959</v>
          </cell>
        </row>
        <row r="30896">
          <cell r="C30896" t="str">
            <v>יוני 2019</v>
          </cell>
          <cell r="D30896" t="str">
            <v>קגמ - 279</v>
          </cell>
          <cell r="E30896" t="str">
            <v>DT444</v>
          </cell>
          <cell r="F30896">
            <v>8752.527</v>
          </cell>
        </row>
        <row r="30897">
          <cell r="C30897" t="str">
            <v>יוני 2019</v>
          </cell>
          <cell r="D30897" t="str">
            <v>קגמ - 279</v>
          </cell>
          <cell r="E30897" t="str">
            <v>DT445</v>
          </cell>
          <cell r="F30897">
            <v>-1140.8920000000001</v>
          </cell>
        </row>
        <row r="30898">
          <cell r="C30898" t="str">
            <v>יוני 2019</v>
          </cell>
          <cell r="D30898" t="str">
            <v>קגמ - 279</v>
          </cell>
          <cell r="E30898" t="str">
            <v>DT446</v>
          </cell>
          <cell r="F30898">
            <v>18404.909</v>
          </cell>
        </row>
        <row r="30899">
          <cell r="C30899" t="str">
            <v>יוני 2019</v>
          </cell>
          <cell r="D30899" t="str">
            <v>קגמ - 279</v>
          </cell>
          <cell r="E30899" t="str">
            <v>DT447</v>
          </cell>
          <cell r="F30899">
            <v>-30632.291000000001</v>
          </cell>
        </row>
        <row r="30900">
          <cell r="C30900" t="str">
            <v>יוני 2019</v>
          </cell>
          <cell r="D30900" t="str">
            <v>קגמ - 279</v>
          </cell>
          <cell r="E30900" t="str">
            <v>DT448</v>
          </cell>
          <cell r="F30900">
            <v>4582.2049999999999</v>
          </cell>
        </row>
        <row r="30901">
          <cell r="C30901" t="str">
            <v>יוני 2019</v>
          </cell>
          <cell r="D30901" t="str">
            <v>קגמ - 279</v>
          </cell>
          <cell r="E30901" t="str">
            <v>DT449</v>
          </cell>
          <cell r="F30901">
            <v>-22531.909</v>
          </cell>
        </row>
        <row r="30902">
          <cell r="C30902" t="str">
            <v>יוני 2019</v>
          </cell>
          <cell r="D30902" t="str">
            <v>קגמ - 279</v>
          </cell>
          <cell r="E30902" t="str">
            <v>DT669</v>
          </cell>
          <cell r="F30902">
            <v>113415.075</v>
          </cell>
        </row>
        <row r="30903">
          <cell r="C30903" t="str">
            <v>יוני 2019</v>
          </cell>
          <cell r="D30903" t="str">
            <v>קגמ - 279</v>
          </cell>
          <cell r="E30903" t="str">
            <v>DT451</v>
          </cell>
          <cell r="F30903">
            <v>414629.17499999999</v>
          </cell>
        </row>
        <row r="30904">
          <cell r="C30904" t="str">
            <v>יוני 2019</v>
          </cell>
          <cell r="D30904" t="str">
            <v>קגמ - 279</v>
          </cell>
          <cell r="E30904" t="str">
            <v>DT506</v>
          </cell>
          <cell r="F30904">
            <v>83366.237999999998</v>
          </cell>
        </row>
        <row r="30905">
          <cell r="C30905" t="str">
            <v>יוני 2019</v>
          </cell>
          <cell r="D30905" t="str">
            <v>קגמ - 279</v>
          </cell>
          <cell r="E30905" t="str">
            <v>DT507</v>
          </cell>
          <cell r="F30905">
            <v>32645.454000000002</v>
          </cell>
        </row>
        <row r="30906">
          <cell r="C30906" t="str">
            <v>יוני 2019</v>
          </cell>
          <cell r="D30906" t="str">
            <v>קגמ - 279</v>
          </cell>
          <cell r="E30906" t="str">
            <v>DT577</v>
          </cell>
          <cell r="F30906">
            <v>78597.595000000001</v>
          </cell>
        </row>
        <row r="30907">
          <cell r="C30907" t="str">
            <v>יוני 2019</v>
          </cell>
          <cell r="D30907" t="str">
            <v>קגמ - 279</v>
          </cell>
          <cell r="E30907" t="str">
            <v>DT513</v>
          </cell>
          <cell r="F30907">
            <v>205293.74</v>
          </cell>
        </row>
        <row r="30908">
          <cell r="C30908" t="str">
            <v>יוני 2019</v>
          </cell>
          <cell r="D30908" t="str">
            <v>קגמ - 279</v>
          </cell>
          <cell r="E30908" t="str">
            <v>DT514</v>
          </cell>
          <cell r="F30908">
            <v>1326581.2120000001</v>
          </cell>
        </row>
        <row r="30909">
          <cell r="C30909" t="str">
            <v>יוני 2019</v>
          </cell>
          <cell r="D30909" t="str">
            <v>קגמ - 279</v>
          </cell>
          <cell r="E30909" t="str">
            <v>DT517</v>
          </cell>
          <cell r="F30909">
            <v>106312.5</v>
          </cell>
        </row>
        <row r="30910">
          <cell r="C30910" t="str">
            <v>יוני 2019</v>
          </cell>
          <cell r="D30910" t="str">
            <v>קגמ - 279</v>
          </cell>
          <cell r="E30910" t="str">
            <v>DT518</v>
          </cell>
          <cell r="F30910">
            <v>90674.464999999997</v>
          </cell>
        </row>
        <row r="30911">
          <cell r="C30911" t="str">
            <v>יוני 2019</v>
          </cell>
          <cell r="D30911" t="str">
            <v>קגמ - 279</v>
          </cell>
          <cell r="E30911" t="str">
            <v>DT54</v>
          </cell>
          <cell r="F30911">
            <v>60352.33</v>
          </cell>
        </row>
        <row r="30912">
          <cell r="C30912" t="str">
            <v>יוני 2019</v>
          </cell>
          <cell r="D30912" t="str">
            <v>קגמ - 279</v>
          </cell>
          <cell r="E30912" t="str">
            <v>DT55</v>
          </cell>
          <cell r="F30912">
            <v>-266170.77299999999</v>
          </cell>
        </row>
        <row r="30913">
          <cell r="C30913" t="str">
            <v>יוני 2019</v>
          </cell>
          <cell r="D30913" t="str">
            <v>קגמ - 279</v>
          </cell>
          <cell r="E30913" t="str">
            <v>DT546</v>
          </cell>
          <cell r="F30913">
            <v>1814000</v>
          </cell>
        </row>
        <row r="30914">
          <cell r="C30914" t="str">
            <v>יוני 2019</v>
          </cell>
          <cell r="D30914" t="str">
            <v>קגמ - 279</v>
          </cell>
          <cell r="E30914" t="str">
            <v>AT999</v>
          </cell>
          <cell r="F30914">
            <v>2449428.5660000001</v>
          </cell>
        </row>
        <row r="30915">
          <cell r="C30915" t="str">
            <v>יוני 2019</v>
          </cell>
          <cell r="D30915" t="str">
            <v>קגמ - 279</v>
          </cell>
          <cell r="E30915" t="str">
            <v>AT24</v>
          </cell>
          <cell r="F30915">
            <v>389737.02600000001</v>
          </cell>
        </row>
        <row r="30916">
          <cell r="C30916" t="str">
            <v>יוני 2019</v>
          </cell>
          <cell r="D30916" t="str">
            <v>קגמ - 279</v>
          </cell>
          <cell r="E30916" t="str">
            <v>AT420</v>
          </cell>
          <cell r="F30916">
            <v>1400062.4620000001</v>
          </cell>
        </row>
        <row r="30917">
          <cell r="C30917" t="str">
            <v>יוני 2019</v>
          </cell>
          <cell r="D30917" t="str">
            <v>קגמ - 279</v>
          </cell>
          <cell r="E30917" t="str">
            <v>AT21</v>
          </cell>
          <cell r="F30917">
            <v>40063.576000000001</v>
          </cell>
        </row>
        <row r="30918">
          <cell r="C30918" t="str">
            <v>יוני 2019</v>
          </cell>
          <cell r="D30918" t="str">
            <v>קגמ - 279</v>
          </cell>
          <cell r="E30918" t="str">
            <v>AT8</v>
          </cell>
          <cell r="F30918">
            <v>69531.165999999997</v>
          </cell>
        </row>
        <row r="30919">
          <cell r="C30919" t="str">
            <v>יוני 2019</v>
          </cell>
          <cell r="D30919" t="str">
            <v>קגמ - 279</v>
          </cell>
          <cell r="E30919" t="str">
            <v>AT400</v>
          </cell>
          <cell r="F30919">
            <v>18058.233</v>
          </cell>
        </row>
        <row r="30920">
          <cell r="C30920" t="str">
            <v>יוני 2019</v>
          </cell>
          <cell r="D30920" t="str">
            <v>קגמ - 279</v>
          </cell>
          <cell r="E30920" t="str">
            <v>AT20</v>
          </cell>
          <cell r="F30920">
            <v>943.51900000000001</v>
          </cell>
        </row>
        <row r="30921">
          <cell r="C30921" t="str">
            <v>יוני 2019</v>
          </cell>
          <cell r="D30921" t="str">
            <v>קגמ - 279</v>
          </cell>
          <cell r="E30921" t="str">
            <v>AT301</v>
          </cell>
          <cell r="F30921">
            <v>256.75299999999999</v>
          </cell>
        </row>
        <row r="30922">
          <cell r="C30922" t="str">
            <v>יוני 2019</v>
          </cell>
          <cell r="D30922" t="str">
            <v>קגמ - 279</v>
          </cell>
          <cell r="E30922" t="str">
            <v>AT303</v>
          </cell>
          <cell r="F30922">
            <v>539.96</v>
          </cell>
        </row>
        <row r="30923">
          <cell r="C30923" t="str">
            <v>יוני 2019</v>
          </cell>
          <cell r="D30923" t="str">
            <v>קגמ - 279</v>
          </cell>
          <cell r="E30923" t="str">
            <v>AT307</v>
          </cell>
          <cell r="F30923">
            <v>199.047</v>
          </cell>
        </row>
        <row r="30924">
          <cell r="C30924" t="str">
            <v>יוני 2019</v>
          </cell>
          <cell r="D30924" t="str">
            <v>קגמ - 279</v>
          </cell>
          <cell r="E30924" t="str">
            <v>AT319</v>
          </cell>
          <cell r="F30924">
            <v>1264.4280000000001</v>
          </cell>
        </row>
        <row r="30925">
          <cell r="C30925" t="str">
            <v>יוני 2019</v>
          </cell>
          <cell r="D30925" t="str">
            <v>קגמ - 279</v>
          </cell>
          <cell r="E30925" t="str">
            <v>AT338</v>
          </cell>
          <cell r="F30925">
            <v>67.626000000000005</v>
          </cell>
        </row>
        <row r="30926">
          <cell r="C30926" t="str">
            <v>יוני 2019</v>
          </cell>
          <cell r="D30926" t="str">
            <v>קגמ - 279</v>
          </cell>
          <cell r="E30926" t="str">
            <v>AT455</v>
          </cell>
          <cell r="F30926">
            <v>2156.7849999999999</v>
          </cell>
        </row>
        <row r="30927">
          <cell r="C30927" t="str">
            <v>יוני 2019</v>
          </cell>
          <cell r="D30927" t="str">
            <v>קגמ - 279</v>
          </cell>
          <cell r="E30927" t="str">
            <v>AT465</v>
          </cell>
          <cell r="F30927">
            <v>4571.259</v>
          </cell>
        </row>
        <row r="30928">
          <cell r="C30928" t="str">
            <v>יוני 2019</v>
          </cell>
          <cell r="D30928" t="str">
            <v>קגמ - 279</v>
          </cell>
          <cell r="E30928" t="str">
            <v>AT402</v>
          </cell>
          <cell r="F30928">
            <v>32218.328000000001</v>
          </cell>
        </row>
        <row r="30929">
          <cell r="C30929" t="str">
            <v>יוני 2019</v>
          </cell>
          <cell r="D30929" t="str">
            <v>קגמ - 279</v>
          </cell>
          <cell r="E30929" t="str">
            <v>AT403</v>
          </cell>
          <cell r="F30929">
            <v>3730.2629999999999</v>
          </cell>
        </row>
        <row r="30930">
          <cell r="C30930" t="str">
            <v>יוני 2019</v>
          </cell>
          <cell r="D30930" t="str">
            <v>קגמ - 279</v>
          </cell>
          <cell r="E30930" t="str">
            <v>AT37</v>
          </cell>
          <cell r="F30930">
            <v>7484.2979999999998</v>
          </cell>
        </row>
        <row r="30931">
          <cell r="C30931" t="str">
            <v>יוני 2019</v>
          </cell>
          <cell r="D30931" t="str">
            <v>קגמ - 279</v>
          </cell>
          <cell r="E30931" t="str">
            <v>AT125</v>
          </cell>
          <cell r="F30931">
            <v>115.277</v>
          </cell>
        </row>
        <row r="30932">
          <cell r="C30932" t="str">
            <v>יוני 2019</v>
          </cell>
          <cell r="D30932" t="str">
            <v>קגמ - 279</v>
          </cell>
          <cell r="E30932" t="str">
            <v>AT360</v>
          </cell>
          <cell r="F30932">
            <v>44.636000000000003</v>
          </cell>
        </row>
        <row r="30933">
          <cell r="C30933" t="str">
            <v>יוני 2019</v>
          </cell>
          <cell r="D30933" t="str">
            <v>קגמ - 279</v>
          </cell>
          <cell r="E30933" t="str">
            <v>AT366</v>
          </cell>
          <cell r="F30933">
            <v>84462.698999999993</v>
          </cell>
        </row>
        <row r="30934">
          <cell r="C30934" t="str">
            <v>יוני 2019</v>
          </cell>
          <cell r="D30934" t="str">
            <v>קגמ - 279</v>
          </cell>
          <cell r="E30934" t="str">
            <v>AT367</v>
          </cell>
          <cell r="F30934">
            <v>772.678</v>
          </cell>
        </row>
        <row r="30935">
          <cell r="C30935" t="str">
            <v>יוני 2019</v>
          </cell>
          <cell r="D30935" t="str">
            <v>קגמ - 279</v>
          </cell>
          <cell r="E30935" t="str">
            <v>AT703</v>
          </cell>
          <cell r="F30935">
            <v>144.97999999999999</v>
          </cell>
        </row>
        <row r="30936">
          <cell r="C30936" t="str">
            <v>יוני 2019</v>
          </cell>
          <cell r="D30936" t="str">
            <v>קגמ - 279</v>
          </cell>
          <cell r="E30936" t="str">
            <v>AT61</v>
          </cell>
          <cell r="F30936">
            <v>1198.1279999999999</v>
          </cell>
        </row>
        <row r="30937">
          <cell r="C30937" t="str">
            <v>יוני 2019</v>
          </cell>
          <cell r="D30937" t="str">
            <v>קגמ - 279</v>
          </cell>
          <cell r="E30937" t="str">
            <v>AT60</v>
          </cell>
          <cell r="F30937">
            <v>886.16099999999994</v>
          </cell>
        </row>
        <row r="30938">
          <cell r="C30938" t="str">
            <v>יוני 2019</v>
          </cell>
          <cell r="D30938" t="str">
            <v>קגמ - 279</v>
          </cell>
          <cell r="E30938" t="str">
            <v>AT226</v>
          </cell>
          <cell r="F30938">
            <v>1832.8440000000001</v>
          </cell>
        </row>
        <row r="30939">
          <cell r="C30939" t="str">
            <v>יוני 2019</v>
          </cell>
          <cell r="D30939" t="str">
            <v>קגמ - 279</v>
          </cell>
          <cell r="E30939" t="str">
            <v>AT137</v>
          </cell>
          <cell r="F30939">
            <v>18207.276999999998</v>
          </cell>
        </row>
        <row r="30940">
          <cell r="C30940" t="str">
            <v>יוני 2019</v>
          </cell>
          <cell r="D30940" t="str">
            <v>קגמ - 279</v>
          </cell>
          <cell r="E30940" t="str">
            <v>AT442</v>
          </cell>
          <cell r="F30940">
            <v>2380.0520000000001</v>
          </cell>
        </row>
        <row r="30941">
          <cell r="C30941" t="str">
            <v>יוני 2019</v>
          </cell>
          <cell r="D30941" t="str">
            <v>קגמ - 279</v>
          </cell>
          <cell r="E30941" t="str">
            <v>AT446</v>
          </cell>
          <cell r="F30941">
            <v>5906.2470000000003</v>
          </cell>
        </row>
        <row r="30942">
          <cell r="C30942" t="str">
            <v>יוני 2019</v>
          </cell>
          <cell r="D30942" t="str">
            <v>קגמ - 279</v>
          </cell>
          <cell r="E30942" t="str">
            <v>AT447</v>
          </cell>
          <cell r="F30942">
            <v>93127.002999999997</v>
          </cell>
        </row>
        <row r="30943">
          <cell r="C30943" t="str">
            <v>יוני 2019</v>
          </cell>
          <cell r="D30943" t="str">
            <v>קגמ - 279</v>
          </cell>
          <cell r="E30943" t="str">
            <v>AT451</v>
          </cell>
          <cell r="F30943">
            <v>7946.3130000000001</v>
          </cell>
        </row>
        <row r="30944">
          <cell r="C30944" t="str">
            <v>יוני 2019</v>
          </cell>
          <cell r="D30944" t="str">
            <v>קגמ - 279</v>
          </cell>
          <cell r="E30944" t="str">
            <v>AT506</v>
          </cell>
          <cell r="F30944">
            <v>1336.1310000000001</v>
          </cell>
        </row>
        <row r="30945">
          <cell r="C30945" t="str">
            <v>יוני 2019</v>
          </cell>
          <cell r="D30945" t="str">
            <v>קגמ - 279</v>
          </cell>
          <cell r="E30945" t="str">
            <v>AT507</v>
          </cell>
          <cell r="F30945">
            <v>816.08100000000002</v>
          </cell>
        </row>
        <row r="30946">
          <cell r="C30946" t="str">
            <v>יוני 2019</v>
          </cell>
          <cell r="D30946" t="str">
            <v>קגמ - 279</v>
          </cell>
          <cell r="E30946" t="str">
            <v>AT577</v>
          </cell>
          <cell r="F30946">
            <v>1719.9960000000001</v>
          </cell>
        </row>
        <row r="30947">
          <cell r="C30947" t="str">
            <v>יוני 2019</v>
          </cell>
          <cell r="D30947" t="str">
            <v>קגמ - 279</v>
          </cell>
          <cell r="E30947" t="str">
            <v>AT513</v>
          </cell>
          <cell r="F30947">
            <v>29558.76</v>
          </cell>
        </row>
        <row r="30948">
          <cell r="C30948" t="str">
            <v>יוני 2019</v>
          </cell>
          <cell r="D30948" t="str">
            <v>קגמ - 279</v>
          </cell>
          <cell r="E30948" t="str">
            <v>AT514</v>
          </cell>
          <cell r="F30948">
            <v>227809.38500000001</v>
          </cell>
        </row>
        <row r="30949">
          <cell r="C30949" t="str">
            <v>יוני 2019</v>
          </cell>
          <cell r="D30949" t="str">
            <v>קגמ - 279</v>
          </cell>
          <cell r="E30949" t="str">
            <v>AT63</v>
          </cell>
          <cell r="F30949">
            <v>279.18900000000002</v>
          </cell>
        </row>
        <row r="30950">
          <cell r="C30950" t="str">
            <v>יוני 2019</v>
          </cell>
          <cell r="D30950" t="str">
            <v>קגמ - 279</v>
          </cell>
          <cell r="E30950" t="str">
            <v>BT999</v>
          </cell>
          <cell r="F30950">
            <v>2184907.3489999999</v>
          </cell>
        </row>
        <row r="30951">
          <cell r="C30951" t="str">
            <v>יוני 2019</v>
          </cell>
          <cell r="D30951" t="str">
            <v>קגמ - 279</v>
          </cell>
          <cell r="E30951" t="str">
            <v>BT34</v>
          </cell>
          <cell r="F30951">
            <v>291403.03700000001</v>
          </cell>
        </row>
        <row r="30952">
          <cell r="C30952" t="str">
            <v>יוני 2019</v>
          </cell>
          <cell r="D30952" t="str">
            <v>קגמ - 279</v>
          </cell>
          <cell r="E30952" t="str">
            <v>BT420</v>
          </cell>
          <cell r="F30952">
            <v>1400000</v>
          </cell>
        </row>
        <row r="30953">
          <cell r="C30953" t="str">
            <v>יוני 2019</v>
          </cell>
          <cell r="D30953" t="str">
            <v>קגמ - 279</v>
          </cell>
          <cell r="E30953" t="str">
            <v>BT27</v>
          </cell>
          <cell r="F30953">
            <v>5339.085</v>
          </cell>
        </row>
        <row r="30954">
          <cell r="C30954" t="str">
            <v>יוני 2019</v>
          </cell>
          <cell r="D30954" t="str">
            <v>קגמ - 279</v>
          </cell>
          <cell r="E30954" t="str">
            <v>BT29</v>
          </cell>
          <cell r="F30954">
            <v>32092.975999999999</v>
          </cell>
        </row>
        <row r="30955">
          <cell r="C30955" t="str">
            <v>יוני 2019</v>
          </cell>
          <cell r="D30955" t="str">
            <v>קגמ - 279</v>
          </cell>
          <cell r="E30955" t="str">
            <v>BT400</v>
          </cell>
          <cell r="F30955">
            <v>27441</v>
          </cell>
        </row>
        <row r="30956">
          <cell r="C30956" t="str">
            <v>יוני 2019</v>
          </cell>
          <cell r="D30956" t="str">
            <v>קגמ - 279</v>
          </cell>
          <cell r="E30956" t="str">
            <v>BT301</v>
          </cell>
          <cell r="F30956">
            <v>12466.304</v>
          </cell>
        </row>
        <row r="30957">
          <cell r="C30957" t="str">
            <v>יוני 2019</v>
          </cell>
          <cell r="D30957" t="str">
            <v>קגמ - 279</v>
          </cell>
          <cell r="E30957" t="str">
            <v>BT402</v>
          </cell>
          <cell r="F30957">
            <v>36282.607000000004</v>
          </cell>
        </row>
        <row r="30958">
          <cell r="C30958" t="str">
            <v>יוני 2019</v>
          </cell>
          <cell r="D30958" t="str">
            <v>קגמ - 279</v>
          </cell>
          <cell r="E30958" t="str">
            <v>BT403</v>
          </cell>
          <cell r="F30958">
            <v>1289.2570000000001</v>
          </cell>
        </row>
        <row r="30959">
          <cell r="C30959" t="str">
            <v>יוני 2019</v>
          </cell>
          <cell r="D30959" t="str">
            <v>קגמ - 279</v>
          </cell>
          <cell r="E30959" t="str">
            <v>BT44</v>
          </cell>
          <cell r="F30959">
            <v>3157.1579999999999</v>
          </cell>
        </row>
        <row r="30960">
          <cell r="C30960" t="str">
            <v>יוני 2019</v>
          </cell>
          <cell r="D30960" t="str">
            <v>קגמ - 279</v>
          </cell>
          <cell r="E30960" t="str">
            <v>BT366</v>
          </cell>
          <cell r="F30960">
            <v>53181.694000000003</v>
          </cell>
        </row>
        <row r="30961">
          <cell r="C30961" t="str">
            <v>יוני 2019</v>
          </cell>
          <cell r="D30961" t="str">
            <v>קגמ - 279</v>
          </cell>
          <cell r="E30961" t="str">
            <v>BT367</v>
          </cell>
          <cell r="F30961">
            <v>29545.987000000001</v>
          </cell>
        </row>
        <row r="30962">
          <cell r="C30962" t="str">
            <v>יוני 2019</v>
          </cell>
          <cell r="D30962" t="str">
            <v>קגמ - 279</v>
          </cell>
          <cell r="E30962" t="str">
            <v>BT703</v>
          </cell>
          <cell r="F30962">
            <v>7625.37</v>
          </cell>
        </row>
        <row r="30963">
          <cell r="C30963" t="str">
            <v>יוני 2019</v>
          </cell>
          <cell r="D30963" t="str">
            <v>קגמ - 279</v>
          </cell>
          <cell r="E30963" t="str">
            <v>BT70</v>
          </cell>
          <cell r="F30963">
            <v>1267.1379999999999</v>
          </cell>
        </row>
        <row r="30964">
          <cell r="C30964" t="str">
            <v>יוני 2019</v>
          </cell>
          <cell r="D30964" t="str">
            <v>קגמ - 279</v>
          </cell>
          <cell r="E30964" t="str">
            <v>BT69</v>
          </cell>
          <cell r="F30964">
            <v>599.03399999999999</v>
          </cell>
        </row>
        <row r="30965">
          <cell r="C30965" t="str">
            <v>יוני 2019</v>
          </cell>
          <cell r="D30965" t="str">
            <v>קגמ - 279</v>
          </cell>
          <cell r="E30965" t="str">
            <v>BT226</v>
          </cell>
          <cell r="F30965">
            <v>141.11600000000001</v>
          </cell>
        </row>
        <row r="30966">
          <cell r="C30966" t="str">
            <v>יוני 2019</v>
          </cell>
          <cell r="D30966" t="str">
            <v>קגמ - 279</v>
          </cell>
          <cell r="E30966" t="str">
            <v>BT117</v>
          </cell>
          <cell r="F30966">
            <v>11651.166999999999</v>
          </cell>
        </row>
        <row r="30967">
          <cell r="C30967" t="str">
            <v>יוני 2019</v>
          </cell>
          <cell r="D30967" t="str">
            <v>קגמ - 279</v>
          </cell>
          <cell r="E30967" t="str">
            <v>BT442</v>
          </cell>
          <cell r="F30967">
            <v>971.96500000000003</v>
          </cell>
        </row>
        <row r="30968">
          <cell r="C30968" t="str">
            <v>יוני 2019</v>
          </cell>
          <cell r="D30968" t="str">
            <v>קגמ - 279</v>
          </cell>
          <cell r="E30968" t="str">
            <v>BT447</v>
          </cell>
          <cell r="F30968">
            <v>39937.036</v>
          </cell>
        </row>
        <row r="30969">
          <cell r="C30969" t="str">
            <v>יוני 2019</v>
          </cell>
          <cell r="D30969" t="str">
            <v>קגמ - 279</v>
          </cell>
          <cell r="E30969" t="str">
            <v>BT514</v>
          </cell>
          <cell r="F30969">
            <v>226781.4</v>
          </cell>
        </row>
        <row r="30970">
          <cell r="C30970" t="str">
            <v>יוני 2019</v>
          </cell>
          <cell r="D30970" t="str">
            <v>קגמ - 279</v>
          </cell>
          <cell r="E30970" t="str">
            <v>BT72</v>
          </cell>
          <cell r="F30970">
            <v>2677.3069999999998</v>
          </cell>
        </row>
        <row r="30971">
          <cell r="C30971" t="str">
            <v>יוני 2019</v>
          </cell>
          <cell r="D30971" t="str">
            <v>קגמ - 279</v>
          </cell>
          <cell r="E30971" t="str">
            <v>BT119</v>
          </cell>
          <cell r="F30971">
            <v>1056.712</v>
          </cell>
        </row>
        <row r="30972">
          <cell r="C30972" t="str">
            <v>יוני 2019</v>
          </cell>
          <cell r="D30972" t="str">
            <v>קגמ - 279</v>
          </cell>
          <cell r="E30972" t="str">
            <v>A1</v>
          </cell>
          <cell r="F30972">
            <v>479895.70699999999</v>
          </cell>
        </row>
        <row r="30973">
          <cell r="C30973" t="str">
            <v>יוני 2019</v>
          </cell>
          <cell r="D30973" t="str">
            <v>קגמ - 279</v>
          </cell>
          <cell r="E30973" t="str">
            <v>AT411</v>
          </cell>
          <cell r="F30973">
            <v>53972.319000000003</v>
          </cell>
        </row>
        <row r="30974">
          <cell r="C30974" t="str">
            <v>יוני 2019</v>
          </cell>
          <cell r="D30974" t="str">
            <v>קגמ - 279</v>
          </cell>
          <cell r="E30974" t="str">
            <v>AT255</v>
          </cell>
          <cell r="F30974">
            <v>422336.28700000001</v>
          </cell>
        </row>
        <row r="30975">
          <cell r="C30975" t="str">
            <v>יוני 2019</v>
          </cell>
          <cell r="D30975" t="str">
            <v>קגמ - 279</v>
          </cell>
          <cell r="E30975" t="str">
            <v>AT88</v>
          </cell>
          <cell r="F30975">
            <v>3587.1</v>
          </cell>
        </row>
        <row r="30976">
          <cell r="C30976" t="str">
            <v>יוני 2019</v>
          </cell>
          <cell r="D30976" t="str">
            <v>קגמ - 279</v>
          </cell>
          <cell r="E30976" t="str">
            <v>B1</v>
          </cell>
          <cell r="F30976">
            <v>664637.17500000005</v>
          </cell>
        </row>
        <row r="30977">
          <cell r="C30977" t="str">
            <v>יוני 2019</v>
          </cell>
          <cell r="D30977" t="str">
            <v>קגמ - 279</v>
          </cell>
          <cell r="E30977" t="str">
            <v>BT137</v>
          </cell>
          <cell r="F30977">
            <v>426699.91700000002</v>
          </cell>
        </row>
        <row r="30978">
          <cell r="C30978" t="str">
            <v>יוני 2019</v>
          </cell>
          <cell r="D30978" t="str">
            <v>קגמ - 279</v>
          </cell>
          <cell r="E30978" t="str">
            <v>BT98</v>
          </cell>
          <cell r="F30978">
            <v>1443.931</v>
          </cell>
        </row>
        <row r="30979">
          <cell r="C30979" t="str">
            <v>יוני 2019</v>
          </cell>
          <cell r="D30979" t="str">
            <v>קגמ - 279</v>
          </cell>
          <cell r="E30979" t="str">
            <v>BT6</v>
          </cell>
          <cell r="F30979">
            <v>200048.72200000001</v>
          </cell>
        </row>
        <row r="30980">
          <cell r="C30980" t="str">
            <v>יוני 2019</v>
          </cell>
          <cell r="D30980" t="str">
            <v>קגמ - 279</v>
          </cell>
          <cell r="E30980" t="str">
            <v>BT7</v>
          </cell>
          <cell r="F30980">
            <v>3337.8220000000001</v>
          </cell>
        </row>
        <row r="30981">
          <cell r="C30981" t="str">
            <v>יוני 2019</v>
          </cell>
          <cell r="D30981" t="str">
            <v>קגמ - 279</v>
          </cell>
          <cell r="E30981" t="str">
            <v>BT8</v>
          </cell>
          <cell r="F30981">
            <v>24418.91</v>
          </cell>
        </row>
        <row r="30982">
          <cell r="C30982" t="str">
            <v>יוני 2019</v>
          </cell>
          <cell r="D30982" t="str">
            <v>קגמ - 279</v>
          </cell>
          <cell r="E30982" t="str">
            <v>BT11</v>
          </cell>
          <cell r="F30982">
            <v>3892.444</v>
          </cell>
        </row>
        <row r="30983">
          <cell r="C30983" t="str">
            <v>יוני 2019</v>
          </cell>
          <cell r="D30983" t="str">
            <v>קגמ - 279</v>
          </cell>
          <cell r="E30983" t="str">
            <v>BF4</v>
          </cell>
          <cell r="F30983">
            <v>3112.4290000000001</v>
          </cell>
        </row>
        <row r="30984">
          <cell r="C30984" t="str">
            <v>יוני 2019</v>
          </cell>
          <cell r="D30984" t="str">
            <v>קגמ - 279</v>
          </cell>
          <cell r="E30984" t="str">
            <v>BT84</v>
          </cell>
          <cell r="F30984">
            <v>1160.001</v>
          </cell>
        </row>
        <row r="30985">
          <cell r="C30985" t="str">
            <v>יוני 2019</v>
          </cell>
          <cell r="D30985" t="str">
            <v>קגמ - 279</v>
          </cell>
          <cell r="E30985" t="str">
            <v>BT634</v>
          </cell>
          <cell r="F30985">
            <v>522.99900000000002</v>
          </cell>
        </row>
        <row r="30986">
          <cell r="C30986" t="str">
            <v>יוני 2019</v>
          </cell>
          <cell r="D30986" t="str">
            <v>קגמ - 279</v>
          </cell>
          <cell r="E30986" t="str">
            <v>KT31</v>
          </cell>
          <cell r="F30986">
            <v>16562</v>
          </cell>
        </row>
        <row r="30987">
          <cell r="C30987" t="str">
            <v>יוני 2019</v>
          </cell>
          <cell r="D30987" t="str">
            <v>קגמ - 279</v>
          </cell>
          <cell r="E30987" t="str">
            <v>KT32</v>
          </cell>
          <cell r="F30987">
            <v>65472</v>
          </cell>
        </row>
        <row r="30988">
          <cell r="C30988" t="str">
            <v>יוני 2019</v>
          </cell>
          <cell r="D30988" t="str">
            <v>קגמ - 279</v>
          </cell>
          <cell r="E30988" t="str">
            <v>KT33</v>
          </cell>
          <cell r="F30988">
            <v>37075</v>
          </cell>
        </row>
        <row r="30989">
          <cell r="C30989" t="str">
            <v>יוני 2019</v>
          </cell>
          <cell r="D30989" t="str">
            <v>קגמ - 279</v>
          </cell>
          <cell r="E30989" t="str">
            <v>KT34</v>
          </cell>
          <cell r="F30989">
            <v>694</v>
          </cell>
        </row>
        <row r="30990">
          <cell r="C30990" t="str">
            <v>יוני 2019</v>
          </cell>
          <cell r="D30990" t="str">
            <v>קגמ - 279</v>
          </cell>
          <cell r="E30990" t="str">
            <v>KT35</v>
          </cell>
          <cell r="F30990">
            <v>7598</v>
          </cell>
        </row>
        <row r="30991">
          <cell r="C30991" t="str">
            <v>יוני 2019</v>
          </cell>
          <cell r="D30991" t="str">
            <v>קגמ - 279</v>
          </cell>
          <cell r="E30991" t="str">
            <v>KT601</v>
          </cell>
          <cell r="F30991">
            <v>73104473.963</v>
          </cell>
        </row>
        <row r="30992">
          <cell r="C30992" t="str">
            <v>יוני 2019</v>
          </cell>
          <cell r="D30992" t="str">
            <v>קגמ - 279</v>
          </cell>
          <cell r="E30992" t="str">
            <v>KT451</v>
          </cell>
          <cell r="F30992">
            <v>287.11</v>
          </cell>
        </row>
        <row r="30993">
          <cell r="C30993" t="str">
            <v>יוני 2019</v>
          </cell>
          <cell r="D30993" t="str">
            <v>קגמ - 279</v>
          </cell>
          <cell r="E30993" t="str">
            <v>KT453</v>
          </cell>
          <cell r="F30993">
            <v>954.39800000000002</v>
          </cell>
        </row>
        <row r="30994">
          <cell r="C30994" t="str">
            <v>יוני 2019</v>
          </cell>
          <cell r="D30994" t="str">
            <v>קגמ - 279</v>
          </cell>
          <cell r="E30994" t="str">
            <v>KT22</v>
          </cell>
          <cell r="F30994">
            <v>1.8480000000000001</v>
          </cell>
        </row>
        <row r="30995">
          <cell r="C30995" t="str">
            <v>יוני 2019</v>
          </cell>
          <cell r="D30995" t="str">
            <v>קגמ - 279</v>
          </cell>
          <cell r="E30995" t="str">
            <v>KT51</v>
          </cell>
          <cell r="F30995">
            <v>8.6440000000000001</v>
          </cell>
        </row>
        <row r="30996">
          <cell r="C30996" t="str">
            <v>יוני 2019</v>
          </cell>
          <cell r="D30996" t="str">
            <v>קגמ - 279</v>
          </cell>
          <cell r="E30996" t="str">
            <v>KT502</v>
          </cell>
          <cell r="F30996">
            <v>1317953.4939999999</v>
          </cell>
        </row>
        <row r="30997">
          <cell r="C30997" t="str">
            <v>יוני 2019</v>
          </cell>
          <cell r="D30997" t="str">
            <v>קגמ - 279</v>
          </cell>
          <cell r="E30997" t="str">
            <v>KT503</v>
          </cell>
          <cell r="F30997">
            <v>5828991.6560000004</v>
          </cell>
        </row>
        <row r="30998">
          <cell r="C30998" t="str">
            <v>יוני 2019</v>
          </cell>
          <cell r="D30998" t="str">
            <v>קגמ - 279</v>
          </cell>
          <cell r="E30998" t="str">
            <v>KT14</v>
          </cell>
          <cell r="F30998">
            <v>7360.4960000000001</v>
          </cell>
        </row>
        <row r="30999">
          <cell r="C30999" t="str">
            <v>יוני 2019</v>
          </cell>
          <cell r="D30999" t="str">
            <v>קגמ - 279</v>
          </cell>
          <cell r="E30999" t="str">
            <v>KT551</v>
          </cell>
          <cell r="F30999">
            <v>31253.394</v>
          </cell>
        </row>
        <row r="31000">
          <cell r="C31000" t="str">
            <v>יוני 2019</v>
          </cell>
          <cell r="D31000" t="str">
            <v>קגמ - 279</v>
          </cell>
          <cell r="E31000" t="str">
            <v>KT305</v>
          </cell>
          <cell r="F31000">
            <v>-1145184.584</v>
          </cell>
        </row>
        <row r="31001">
          <cell r="C31001" t="str">
            <v>יוני 2019</v>
          </cell>
          <cell r="D31001" t="str">
            <v>קגמ - 279</v>
          </cell>
          <cell r="E31001" t="str">
            <v>KT461</v>
          </cell>
          <cell r="F31001">
            <v>1336468.575</v>
          </cell>
        </row>
        <row r="31002">
          <cell r="C31002" t="str">
            <v>יוני 2019</v>
          </cell>
          <cell r="D31002" t="str">
            <v>קגמ - 279</v>
          </cell>
          <cell r="E31002" t="str">
            <v>KT717</v>
          </cell>
          <cell r="F31002">
            <v>1</v>
          </cell>
        </row>
        <row r="31003">
          <cell r="C31003" t="str">
            <v>יוני 2019</v>
          </cell>
          <cell r="D31003" t="str">
            <v>קגמ - 279</v>
          </cell>
          <cell r="E31003" t="str">
            <v>KT549</v>
          </cell>
          <cell r="F31003">
            <v>1152572.112</v>
          </cell>
        </row>
        <row r="31004">
          <cell r="C31004" t="str">
            <v>יוני 2019</v>
          </cell>
          <cell r="D31004" t="str">
            <v>קגמ - 279</v>
          </cell>
          <cell r="E31004" t="str">
            <v>KT761</v>
          </cell>
          <cell r="F31004">
            <v>9427025.2550000008</v>
          </cell>
        </row>
        <row r="31005">
          <cell r="C31005" t="str">
            <v>יוני 2019</v>
          </cell>
          <cell r="D31005" t="str">
            <v>קגמ - 279</v>
          </cell>
          <cell r="E31005" t="str">
            <v>KT762</v>
          </cell>
          <cell r="F31005">
            <v>11733803.788000001</v>
          </cell>
        </row>
        <row r="31006">
          <cell r="C31006" t="str">
            <v>יוני 2019</v>
          </cell>
          <cell r="D31006" t="str">
            <v>קגמ - 279</v>
          </cell>
          <cell r="E31006" t="str">
            <v>KT763</v>
          </cell>
          <cell r="F31006">
            <v>9532498.8560000006</v>
          </cell>
        </row>
        <row r="31007">
          <cell r="C31007" t="str">
            <v>יוני 2019</v>
          </cell>
          <cell r="D31007" t="str">
            <v>קגמ - 279</v>
          </cell>
          <cell r="E31007" t="str">
            <v>KT943</v>
          </cell>
          <cell r="F31007">
            <v>9515681.5889999997</v>
          </cell>
        </row>
        <row r="31008">
          <cell r="C31008" t="str">
            <v>יוני 2019</v>
          </cell>
          <cell r="D31008" t="str">
            <v>קגמ - 279</v>
          </cell>
          <cell r="E31008" t="str">
            <v>KT944</v>
          </cell>
          <cell r="F31008">
            <v>9642379.7249999996</v>
          </cell>
        </row>
        <row r="31009">
          <cell r="C31009" t="str">
            <v>יוני 2019</v>
          </cell>
          <cell r="D31009" t="str">
            <v>קגמ - 279</v>
          </cell>
          <cell r="E31009" t="str">
            <v>KT945</v>
          </cell>
          <cell r="F31009">
            <v>11816234.311000001</v>
          </cell>
        </row>
        <row r="31010">
          <cell r="C31010" t="str">
            <v>יוני 2019</v>
          </cell>
          <cell r="D31010" t="str">
            <v>קגמ - 279</v>
          </cell>
          <cell r="E31010" t="str">
            <v>KT933</v>
          </cell>
          <cell r="F31010">
            <v>442559.31199999998</v>
          </cell>
        </row>
        <row r="31011">
          <cell r="C31011" t="str">
            <v>יוני 2019</v>
          </cell>
          <cell r="D31011" t="str">
            <v>קגמ - 279</v>
          </cell>
          <cell r="E31011" t="str">
            <v>KT934</v>
          </cell>
          <cell r="F31011">
            <v>186378.639</v>
          </cell>
        </row>
        <row r="31012">
          <cell r="C31012" t="str">
            <v>יוני 2019</v>
          </cell>
          <cell r="D31012" t="str">
            <v>קגמ - 279</v>
          </cell>
          <cell r="E31012" t="str">
            <v>KT935</v>
          </cell>
          <cell r="F31012">
            <v>67882.593999999997</v>
          </cell>
        </row>
        <row r="31013">
          <cell r="C31013" t="str">
            <v>יוני 2019</v>
          </cell>
          <cell r="D31013" t="str">
            <v>קגמ - 279</v>
          </cell>
          <cell r="E31013" t="str">
            <v>KT939</v>
          </cell>
          <cell r="F31013">
            <v>5060.4279999999999</v>
          </cell>
        </row>
        <row r="31014">
          <cell r="C31014" t="str">
            <v>יוני 2019</v>
          </cell>
          <cell r="D31014" t="str">
            <v>קגמ - 279</v>
          </cell>
          <cell r="E31014" t="str">
            <v>AT81</v>
          </cell>
          <cell r="F31014">
            <v>45383.086000000003</v>
          </cell>
        </row>
        <row r="31015">
          <cell r="C31015" t="str">
            <v>יוני 2019</v>
          </cell>
          <cell r="D31015" t="str">
            <v>קגמ - 279</v>
          </cell>
          <cell r="E31015" t="str">
            <v>KT625</v>
          </cell>
          <cell r="F31015">
            <v>109675.792</v>
          </cell>
        </row>
        <row r="31016">
          <cell r="C31016" t="str">
            <v>יוני 2019</v>
          </cell>
          <cell r="D31016" t="str">
            <v>קגמ - 279</v>
          </cell>
          <cell r="E31016" t="str">
            <v>KT45</v>
          </cell>
          <cell r="F31016">
            <v>44206.709000000003</v>
          </cell>
        </row>
        <row r="31017">
          <cell r="C31017" t="str">
            <v>יוני 2019</v>
          </cell>
          <cell r="D31017" t="str">
            <v>קגמ - 279</v>
          </cell>
          <cell r="E31017" t="str">
            <v>KT42</v>
          </cell>
          <cell r="F31017">
            <v>8000</v>
          </cell>
        </row>
        <row r="31018">
          <cell r="C31018" t="str">
            <v>יוני 2019</v>
          </cell>
          <cell r="D31018" t="str">
            <v>קגמ - 279</v>
          </cell>
          <cell r="E31018" t="str">
            <v>KT43</v>
          </cell>
          <cell r="F31018">
            <v>130000</v>
          </cell>
        </row>
        <row r="31019">
          <cell r="C31019" t="str">
            <v>יוני 2019</v>
          </cell>
          <cell r="D31019" t="str">
            <v>קגמ - 279</v>
          </cell>
          <cell r="E31019" t="str">
            <v>KT650</v>
          </cell>
          <cell r="F31019">
            <v>56601383307</v>
          </cell>
        </row>
        <row r="31020">
          <cell r="C31020" t="str">
            <v>יוני 2019</v>
          </cell>
          <cell r="D31020" t="str">
            <v>קגמ - 279</v>
          </cell>
          <cell r="E31020" t="str">
            <v>KT651</v>
          </cell>
          <cell r="F31020">
            <v>99487657300</v>
          </cell>
        </row>
        <row r="31021">
          <cell r="C31021" t="str">
            <v>יוני 2019</v>
          </cell>
          <cell r="D31021" t="str">
            <v>קגמ - 279</v>
          </cell>
          <cell r="E31021" t="str">
            <v>KT652</v>
          </cell>
          <cell r="F31021">
            <v>95121826</v>
          </cell>
        </row>
        <row r="31022">
          <cell r="C31022" t="str">
            <v>יוני 2019</v>
          </cell>
          <cell r="D31022" t="str">
            <v>קגמ - 279</v>
          </cell>
          <cell r="E31022" t="str">
            <v>KT653</v>
          </cell>
          <cell r="F31022">
            <v>72100460833</v>
          </cell>
        </row>
        <row r="31023">
          <cell r="C31023" t="str">
            <v>יוני 2019</v>
          </cell>
          <cell r="D31023" t="str">
            <v>קגמ - 279</v>
          </cell>
          <cell r="E31023" t="str">
            <v>KT654</v>
          </cell>
          <cell r="F31023">
            <v>95196945</v>
          </cell>
        </row>
        <row r="31024">
          <cell r="C31024" t="str">
            <v>יוני 2019</v>
          </cell>
          <cell r="D31024" t="str">
            <v>קגמ - 279</v>
          </cell>
          <cell r="E31024" t="str">
            <v>KT655</v>
          </cell>
          <cell r="F31024">
            <v>95199856</v>
          </cell>
        </row>
        <row r="31025">
          <cell r="C31025" t="str">
            <v>יוני 2019</v>
          </cell>
          <cell r="D31025" t="str">
            <v>קגמ - 279</v>
          </cell>
          <cell r="E31025" t="str">
            <v>KT656</v>
          </cell>
          <cell r="F31025">
            <v>95199862</v>
          </cell>
        </row>
        <row r="31026">
          <cell r="C31026" t="str">
            <v>יוני 2019</v>
          </cell>
          <cell r="D31026" t="str">
            <v>קגמ - 279</v>
          </cell>
          <cell r="E31026" t="str">
            <v>KT657</v>
          </cell>
          <cell r="F31026">
            <v>75071036600</v>
          </cell>
        </row>
        <row r="31027">
          <cell r="C31027" t="str">
            <v>יוני 2019</v>
          </cell>
          <cell r="D31027" t="str">
            <v>קגמ - 279</v>
          </cell>
          <cell r="E31027" t="str">
            <v>KT658</v>
          </cell>
          <cell r="F31027">
            <v>42122870852</v>
          </cell>
        </row>
        <row r="31028">
          <cell r="C31028" t="str">
            <v>יוני 2019</v>
          </cell>
          <cell r="D31028" t="str">
            <v>קגמ - 279</v>
          </cell>
          <cell r="E31028" t="str">
            <v>KT659</v>
          </cell>
          <cell r="F31028">
            <v>95130506</v>
          </cell>
        </row>
        <row r="31029">
          <cell r="C31029" t="str">
            <v>יוני 2019</v>
          </cell>
          <cell r="D31029" t="str">
            <v>קגמ - 279</v>
          </cell>
          <cell r="E31029" t="str">
            <v>KT660</v>
          </cell>
          <cell r="F31029">
            <v>21607788011</v>
          </cell>
        </row>
        <row r="31030">
          <cell r="C31030" t="str">
            <v>יוני 2019</v>
          </cell>
          <cell r="D31030" t="str">
            <v>קגמ - 279</v>
          </cell>
          <cell r="E31030" t="str">
            <v>KT661</v>
          </cell>
          <cell r="F31030">
            <v>1000002430</v>
          </cell>
        </row>
        <row r="31031">
          <cell r="C31031" t="str">
            <v>יוני 2019</v>
          </cell>
          <cell r="D31031" t="str">
            <v>קגמ - 279</v>
          </cell>
          <cell r="E31031" t="str">
            <v>KT662</v>
          </cell>
          <cell r="F31031">
            <v>95124349</v>
          </cell>
        </row>
        <row r="31032">
          <cell r="C31032" t="str">
            <v>יוני 2019</v>
          </cell>
          <cell r="D31032" t="str">
            <v>קגמ - 279</v>
          </cell>
          <cell r="E31032" t="str">
            <v>FT650</v>
          </cell>
          <cell r="F31032">
            <v>513765396</v>
          </cell>
        </row>
        <row r="31033">
          <cell r="C31033" t="str">
            <v>יוני 2019</v>
          </cell>
          <cell r="D31033" t="str">
            <v>קגמ - 279</v>
          </cell>
          <cell r="E31033" t="str">
            <v>FT651</v>
          </cell>
          <cell r="F31033">
            <v>520018078</v>
          </cell>
        </row>
        <row r="31034">
          <cell r="C31034" t="str">
            <v>יוני 2019</v>
          </cell>
          <cell r="D31034" t="str">
            <v>קגמ - 279</v>
          </cell>
          <cell r="E31034" t="str">
            <v>FT652</v>
          </cell>
          <cell r="F31034">
            <v>510657554</v>
          </cell>
        </row>
        <row r="31035">
          <cell r="C31035" t="str">
            <v>יוני 2019</v>
          </cell>
          <cell r="D31035" t="str">
            <v>קגמ - 279</v>
          </cell>
          <cell r="E31035" t="str">
            <v>FT653</v>
          </cell>
          <cell r="F31035">
            <v>520029084</v>
          </cell>
        </row>
        <row r="31036">
          <cell r="C31036" t="str">
            <v>יוני 2019</v>
          </cell>
          <cell r="D31036" t="str">
            <v>קגמ - 279</v>
          </cell>
          <cell r="E31036" t="str">
            <v>FT654</v>
          </cell>
          <cell r="F31036">
            <v>510657554</v>
          </cell>
        </row>
        <row r="31037">
          <cell r="C31037" t="str">
            <v>יוני 2019</v>
          </cell>
          <cell r="D31037" t="str">
            <v>קגמ - 279</v>
          </cell>
          <cell r="E31037" t="str">
            <v>FT655</v>
          </cell>
          <cell r="F31037">
            <v>512199381</v>
          </cell>
        </row>
        <row r="31038">
          <cell r="C31038" t="str">
            <v>יוני 2019</v>
          </cell>
          <cell r="D31038" t="str">
            <v>קגמ - 279</v>
          </cell>
          <cell r="E31038" t="str">
            <v>FT656</v>
          </cell>
          <cell r="F31038">
            <v>512199381</v>
          </cell>
        </row>
        <row r="31039">
          <cell r="C31039" t="str">
            <v>יוני 2019</v>
          </cell>
          <cell r="D31039" t="str">
            <v>קגמ - 279</v>
          </cell>
          <cell r="E31039" t="str">
            <v>FT657</v>
          </cell>
          <cell r="F31039">
            <v>512199381</v>
          </cell>
        </row>
        <row r="31040">
          <cell r="C31040" t="str">
            <v>יוני 2019</v>
          </cell>
          <cell r="D31040" t="str">
            <v>קגמ - 279</v>
          </cell>
          <cell r="E31040" t="str">
            <v>FT658</v>
          </cell>
          <cell r="F31040">
            <v>520029084</v>
          </cell>
        </row>
        <row r="31041">
          <cell r="C31041" t="str">
            <v>יוני 2019</v>
          </cell>
          <cell r="D31041" t="str">
            <v>קגמ - 279</v>
          </cell>
          <cell r="E31041" t="str">
            <v>FT659</v>
          </cell>
          <cell r="F31041">
            <v>510528276</v>
          </cell>
        </row>
        <row r="31042">
          <cell r="C31042" t="str">
            <v>יוני 2019</v>
          </cell>
          <cell r="D31042" t="str">
            <v>קגמ - 279</v>
          </cell>
          <cell r="E31042" t="str">
            <v>FT660</v>
          </cell>
          <cell r="F31042">
            <v>520000522</v>
          </cell>
        </row>
        <row r="31043">
          <cell r="C31043" t="str">
            <v>יוני 2019</v>
          </cell>
          <cell r="D31043" t="str">
            <v>קגמ - 279</v>
          </cell>
          <cell r="E31043" t="str">
            <v>FT661</v>
          </cell>
          <cell r="F31043">
            <v>520007030</v>
          </cell>
        </row>
        <row r="31044">
          <cell r="C31044" t="str">
            <v>יוני 2019</v>
          </cell>
          <cell r="D31044" t="str">
            <v>קגמ - 279</v>
          </cell>
          <cell r="E31044" t="str">
            <v>FT662</v>
          </cell>
          <cell r="F31044">
            <v>513765396</v>
          </cell>
        </row>
        <row r="31045">
          <cell r="C31045" t="str">
            <v>יוני 2019</v>
          </cell>
          <cell r="D31045" t="str">
            <v>קגמ - 279</v>
          </cell>
          <cell r="E31045" t="str">
            <v>KT770</v>
          </cell>
          <cell r="F31045">
            <v>4</v>
          </cell>
        </row>
        <row r="31046">
          <cell r="C31046" t="str">
            <v>יוני 2019</v>
          </cell>
          <cell r="D31046" t="str">
            <v>קגמ - 279</v>
          </cell>
          <cell r="E31046" t="str">
            <v>KT771</v>
          </cell>
          <cell r="F31046">
            <v>1</v>
          </cell>
        </row>
        <row r="31047">
          <cell r="C31047" t="str">
            <v>יוני 2019</v>
          </cell>
          <cell r="D31047" t="str">
            <v>קגמ - 279</v>
          </cell>
          <cell r="E31047" t="str">
            <v>KT772</v>
          </cell>
          <cell r="F31047">
            <v>2</v>
          </cell>
        </row>
        <row r="31048">
          <cell r="C31048" t="str">
            <v>יוני 2019</v>
          </cell>
          <cell r="D31048" t="str">
            <v>קגמ - 279</v>
          </cell>
          <cell r="E31048" t="str">
            <v>KT773</v>
          </cell>
          <cell r="F31048">
            <v>8</v>
          </cell>
        </row>
        <row r="31049">
          <cell r="C31049" t="str">
            <v>יוני 2019</v>
          </cell>
          <cell r="D31049" t="str">
            <v>קגמ - 279</v>
          </cell>
          <cell r="E31049" t="str">
            <v>KT775</v>
          </cell>
          <cell r="F31049">
            <v>6</v>
          </cell>
        </row>
        <row r="31050">
          <cell r="C31050" t="str">
            <v>יוני 2019</v>
          </cell>
          <cell r="D31050" t="str">
            <v>קגמ - 279</v>
          </cell>
          <cell r="E31050" t="str">
            <v>KT776</v>
          </cell>
          <cell r="F31050">
            <v>4</v>
          </cell>
        </row>
        <row r="31051">
          <cell r="C31051" t="str">
            <v>יוני 2019</v>
          </cell>
          <cell r="D31051" t="str">
            <v>קגמ - 279</v>
          </cell>
          <cell r="E31051" t="str">
            <v>KT777</v>
          </cell>
          <cell r="F31051">
            <v>6</v>
          </cell>
        </row>
        <row r="31052">
          <cell r="C31052" t="str">
            <v>יוני 2019</v>
          </cell>
          <cell r="D31052" t="str">
            <v>קגמ - 279</v>
          </cell>
          <cell r="E31052" t="str">
            <v>KT778</v>
          </cell>
          <cell r="F31052">
            <v>3</v>
          </cell>
        </row>
        <row r="31053">
          <cell r="C31053" t="str">
            <v>יוני 2019</v>
          </cell>
          <cell r="D31053" t="str">
            <v>קגמ - 279</v>
          </cell>
          <cell r="E31053" t="str">
            <v>KT779</v>
          </cell>
          <cell r="F31053">
            <v>9</v>
          </cell>
        </row>
        <row r="31054">
          <cell r="C31054" t="str">
            <v>יוני 2019</v>
          </cell>
          <cell r="D31054" t="str">
            <v>קגמ - 279</v>
          </cell>
          <cell r="E31054" t="str">
            <v>KT780</v>
          </cell>
          <cell r="F31054">
            <v>1</v>
          </cell>
        </row>
        <row r="31055">
          <cell r="C31055" t="str">
            <v>יוני 2019</v>
          </cell>
          <cell r="D31055" t="str">
            <v>קגמ - 279</v>
          </cell>
          <cell r="E31055" t="str">
            <v>KT781</v>
          </cell>
          <cell r="F31055">
            <v>6</v>
          </cell>
        </row>
        <row r="31056">
          <cell r="C31056" t="str">
            <v>יוני 2019</v>
          </cell>
          <cell r="D31056" t="str">
            <v>קגמ - 279</v>
          </cell>
          <cell r="E31056" t="str">
            <v>KT782</v>
          </cell>
          <cell r="F31056">
            <v>2</v>
          </cell>
        </row>
        <row r="31057">
          <cell r="C31057" t="str">
            <v>יוני 2019</v>
          </cell>
          <cell r="D31057" t="str">
            <v>קגמ - 279</v>
          </cell>
          <cell r="E31057" t="str">
            <v>RT100</v>
          </cell>
          <cell r="F31057">
            <v>54398456.638999999</v>
          </cell>
        </row>
        <row r="31058">
          <cell r="C31058" t="str">
            <v>יוני 2019</v>
          </cell>
          <cell r="D31058" t="str">
            <v>קגמ - 279</v>
          </cell>
          <cell r="E31058" t="str">
            <v>RT101</v>
          </cell>
          <cell r="F31058">
            <v>2145703.75</v>
          </cell>
        </row>
        <row r="31059">
          <cell r="C31059" t="str">
            <v>יוני 2019</v>
          </cell>
          <cell r="D31059" t="str">
            <v>קגמ - 279</v>
          </cell>
          <cell r="E31059" t="str">
            <v>RT102</v>
          </cell>
          <cell r="F31059">
            <v>63061.267</v>
          </cell>
        </row>
        <row r="31060">
          <cell r="C31060" t="str">
            <v>יוני 2019</v>
          </cell>
          <cell r="D31060" t="str">
            <v>קגמ - 279</v>
          </cell>
          <cell r="E31060" t="str">
            <v>RT103</v>
          </cell>
          <cell r="F31060">
            <v>296719.31699999998</v>
          </cell>
        </row>
        <row r="31061">
          <cell r="C31061" t="str">
            <v>יוני 2019</v>
          </cell>
          <cell r="D31061" t="str">
            <v>קגמ - 279</v>
          </cell>
          <cell r="E31061" t="str">
            <v>RT104</v>
          </cell>
          <cell r="F31061">
            <v>3807.002</v>
          </cell>
        </row>
        <row r="31062">
          <cell r="C31062" t="str">
            <v>יוני 2019</v>
          </cell>
          <cell r="D31062" t="str">
            <v>קגמ - 279</v>
          </cell>
          <cell r="E31062" t="str">
            <v>RT200</v>
          </cell>
          <cell r="F31062">
            <v>597840.21499999997</v>
          </cell>
        </row>
        <row r="31063">
          <cell r="C31063" t="str">
            <v>יוני 2019</v>
          </cell>
          <cell r="D31063" t="str">
            <v>קגמ - 279</v>
          </cell>
          <cell r="E31063" t="str">
            <v>RT201</v>
          </cell>
          <cell r="F31063">
            <v>82502.445000000007</v>
          </cell>
        </row>
        <row r="31064">
          <cell r="C31064" t="str">
            <v>יוני 2019</v>
          </cell>
          <cell r="D31064" t="str">
            <v>קגמ - 279</v>
          </cell>
          <cell r="E31064" t="str">
            <v>RT202</v>
          </cell>
          <cell r="F31064">
            <v>640547.84299999999</v>
          </cell>
        </row>
        <row r="31065">
          <cell r="C31065" t="str">
            <v>יוני 2019</v>
          </cell>
          <cell r="D31065" t="str">
            <v>קגמ - 279</v>
          </cell>
          <cell r="E31065" t="str">
            <v>RT203</v>
          </cell>
          <cell r="F31065">
            <v>15844.378000000001</v>
          </cell>
        </row>
        <row r="31066">
          <cell r="C31066" t="str">
            <v>יוני 2019</v>
          </cell>
          <cell r="D31066" t="str">
            <v>קגמ - 279</v>
          </cell>
          <cell r="E31066" t="str">
            <v>RT301</v>
          </cell>
          <cell r="F31066">
            <v>1021607.8149999999</v>
          </cell>
        </row>
        <row r="31067">
          <cell r="C31067" t="str">
            <v>יוני 2019</v>
          </cell>
          <cell r="D31067" t="str">
            <v>קגמ - 279</v>
          </cell>
          <cell r="E31067" t="str">
            <v>RT302</v>
          </cell>
          <cell r="F31067">
            <v>1672685.727</v>
          </cell>
        </row>
        <row r="31068">
          <cell r="C31068" t="str">
            <v>יוני 2019</v>
          </cell>
          <cell r="D31068" t="str">
            <v>קגמ - 279</v>
          </cell>
          <cell r="E31068" t="str">
            <v>RT401</v>
          </cell>
          <cell r="F31068">
            <v>321807.33899999998</v>
          </cell>
        </row>
        <row r="31069">
          <cell r="C31069" t="str">
            <v>יוני 2019</v>
          </cell>
          <cell r="D31069" t="str">
            <v>קגמ - 279</v>
          </cell>
          <cell r="E31069" t="str">
            <v>RT402</v>
          </cell>
          <cell r="F31069">
            <v>4268357.8559999997</v>
          </cell>
        </row>
        <row r="31070">
          <cell r="C31070" t="str">
            <v>יוני 2019</v>
          </cell>
          <cell r="D31070" t="str">
            <v>קגמ - 279</v>
          </cell>
          <cell r="E31070" t="str">
            <v>RT403</v>
          </cell>
          <cell r="F31070">
            <v>686379.799</v>
          </cell>
        </row>
        <row r="31071">
          <cell r="C31071" t="str">
            <v>יוני 2019</v>
          </cell>
          <cell r="D31071" t="str">
            <v>קגמ - 279</v>
          </cell>
          <cell r="E31071" t="str">
            <v>RT404</v>
          </cell>
          <cell r="F31071">
            <v>51602.603999999999</v>
          </cell>
        </row>
        <row r="31072">
          <cell r="C31072" t="str">
            <v>יוני 2019</v>
          </cell>
          <cell r="D31072" t="str">
            <v>קגמ - 279</v>
          </cell>
          <cell r="E31072" t="str">
            <v>RT406</v>
          </cell>
          <cell r="F31072">
            <v>112042.49</v>
          </cell>
        </row>
        <row r="31073">
          <cell r="C31073" t="str">
            <v>יוני 2019</v>
          </cell>
          <cell r="D31073" t="str">
            <v>קגמ - 279</v>
          </cell>
          <cell r="E31073" t="str">
            <v>RT407</v>
          </cell>
          <cell r="F31073">
            <v>113599.30499999999</v>
          </cell>
        </row>
        <row r="31074">
          <cell r="C31074" t="str">
            <v>יוני 2019</v>
          </cell>
          <cell r="D31074" t="str">
            <v>קגמ - 279</v>
          </cell>
          <cell r="E31074" t="str">
            <v>RT502</v>
          </cell>
          <cell r="F31074">
            <v>966937.79799999995</v>
          </cell>
        </row>
        <row r="31075">
          <cell r="C31075" t="str">
            <v>יוני 2019</v>
          </cell>
          <cell r="D31075" t="str">
            <v>קגמ - 279</v>
          </cell>
          <cell r="E31075" t="str">
            <v>RT503</v>
          </cell>
          <cell r="F31075">
            <v>163338.87400000001</v>
          </cell>
        </row>
        <row r="31076">
          <cell r="C31076" t="str">
            <v>יוני 2019</v>
          </cell>
          <cell r="D31076" t="str">
            <v>קגמ - 279</v>
          </cell>
          <cell r="E31076" t="str">
            <v>RT506</v>
          </cell>
          <cell r="F31076">
            <v>245494.37100000001</v>
          </cell>
        </row>
        <row r="31077">
          <cell r="C31077" t="str">
            <v>יוני 2019</v>
          </cell>
          <cell r="D31077" t="str">
            <v>קגמ - 279</v>
          </cell>
          <cell r="E31077" t="str">
            <v>RT700</v>
          </cell>
          <cell r="F31077">
            <v>629580.55799999996</v>
          </cell>
        </row>
        <row r="31078">
          <cell r="C31078" t="str">
            <v>יוני 2019</v>
          </cell>
          <cell r="D31078" t="str">
            <v>קגמ - 279</v>
          </cell>
          <cell r="E31078" t="str">
            <v>RT701</v>
          </cell>
          <cell r="F31078">
            <v>1700703.767</v>
          </cell>
        </row>
        <row r="31079">
          <cell r="C31079" t="str">
            <v>יוני 2019</v>
          </cell>
          <cell r="D31079" t="str">
            <v>קגמ - 279</v>
          </cell>
          <cell r="E31079" t="str">
            <v>RT702</v>
          </cell>
          <cell r="F31079">
            <v>1980145.04</v>
          </cell>
        </row>
        <row r="31080">
          <cell r="C31080" t="str">
            <v>יוני 2019</v>
          </cell>
          <cell r="D31080" t="str">
            <v>קגמ - 279</v>
          </cell>
          <cell r="E31080" t="str">
            <v>RT703</v>
          </cell>
          <cell r="F31080">
            <v>447923.94</v>
          </cell>
        </row>
        <row r="31081">
          <cell r="C31081" t="str">
            <v>יוני 2019</v>
          </cell>
          <cell r="D31081" t="str">
            <v>קגמ - 279</v>
          </cell>
          <cell r="E31081" t="str">
            <v>RT704</v>
          </cell>
          <cell r="F31081">
            <v>4394.4260000000004</v>
          </cell>
        </row>
        <row r="31082">
          <cell r="C31082" t="str">
            <v>יוני 2019</v>
          </cell>
          <cell r="D31082" t="str">
            <v>קגמ - 279</v>
          </cell>
          <cell r="E31082" t="str">
            <v>RT706</v>
          </cell>
          <cell r="F31082">
            <v>653.61699999999996</v>
          </cell>
        </row>
        <row r="31083">
          <cell r="C31083" t="str">
            <v>יוני 2019</v>
          </cell>
          <cell r="D31083" t="str">
            <v>קגמ - 279</v>
          </cell>
          <cell r="E31083" t="str">
            <v>RT707</v>
          </cell>
          <cell r="F31083">
            <v>253.744</v>
          </cell>
        </row>
        <row r="31084">
          <cell r="C31084" t="str">
            <v>יוני 2019</v>
          </cell>
          <cell r="D31084" t="str">
            <v>קגמ - 279</v>
          </cell>
          <cell r="E31084" t="str">
            <v>RT708</v>
          </cell>
          <cell r="F31084">
            <v>14.391</v>
          </cell>
        </row>
        <row r="31085">
          <cell r="C31085" t="str">
            <v>יוני 2019</v>
          </cell>
          <cell r="D31085" t="str">
            <v>קגמ - 279</v>
          </cell>
          <cell r="E31085" t="str">
            <v>RT800</v>
          </cell>
          <cell r="F31085">
            <v>55625877.412</v>
          </cell>
        </row>
        <row r="31086">
          <cell r="C31086" t="str">
            <v>יוני 2019</v>
          </cell>
          <cell r="D31086" t="str">
            <v>קגמ - 279</v>
          </cell>
          <cell r="E31086" t="str">
            <v>RT801</v>
          </cell>
          <cell r="F31086">
            <v>5272325.1150000002</v>
          </cell>
        </row>
        <row r="31087">
          <cell r="C31087" t="str">
            <v>יוני 2019</v>
          </cell>
          <cell r="D31087" t="str">
            <v>קגמ - 279</v>
          </cell>
          <cell r="E31087" t="str">
            <v>RT802</v>
          </cell>
          <cell r="F31087">
            <v>9591735.5299999993</v>
          </cell>
        </row>
        <row r="31088">
          <cell r="C31088" t="str">
            <v>יוני 2019</v>
          </cell>
          <cell r="D31088" t="str">
            <v>קגמ - 279</v>
          </cell>
          <cell r="E31088" t="str">
            <v>RT803</v>
          </cell>
          <cell r="F31088">
            <v>1610206.308</v>
          </cell>
        </row>
        <row r="31089">
          <cell r="C31089" t="str">
            <v>יוני 2019</v>
          </cell>
          <cell r="D31089" t="str">
            <v>קגמ - 279</v>
          </cell>
          <cell r="E31089" t="str">
            <v>RT804</v>
          </cell>
          <cell r="F31089">
            <v>59804.031999999999</v>
          </cell>
        </row>
        <row r="31090">
          <cell r="C31090" t="str">
            <v>יוני 2019</v>
          </cell>
          <cell r="D31090" t="str">
            <v>קגמ - 279</v>
          </cell>
          <cell r="E31090" t="str">
            <v>RT806</v>
          </cell>
          <cell r="F31090">
            <v>358190.478</v>
          </cell>
        </row>
        <row r="31091">
          <cell r="C31091" t="str">
            <v>יוני 2019</v>
          </cell>
          <cell r="D31091" t="str">
            <v>קגמ - 279</v>
          </cell>
          <cell r="E31091" t="str">
            <v>RT807</v>
          </cell>
          <cell r="F31091">
            <v>113853.049</v>
          </cell>
        </row>
        <row r="31092">
          <cell r="C31092" t="str">
            <v>יוני 2019</v>
          </cell>
          <cell r="D31092" t="str">
            <v>קגמ - 279</v>
          </cell>
          <cell r="E31092" t="str">
            <v>RT808</v>
          </cell>
          <cell r="F31092">
            <v>14.391</v>
          </cell>
        </row>
        <row r="31093">
          <cell r="C31093" t="str">
            <v>יוני 2019</v>
          </cell>
          <cell r="D31093" t="str">
            <v>קגמ - 279</v>
          </cell>
          <cell r="E31093" t="str">
            <v>GT100</v>
          </cell>
          <cell r="F31093">
            <v>56907747.975000001</v>
          </cell>
        </row>
        <row r="31094">
          <cell r="C31094" t="str">
            <v>יוני 2019</v>
          </cell>
          <cell r="D31094" t="str">
            <v>קגמ - 279</v>
          </cell>
          <cell r="E31094" t="str">
            <v>GT200</v>
          </cell>
          <cell r="F31094">
            <v>734468.99800000002</v>
          </cell>
        </row>
        <row r="31095">
          <cell r="C31095" t="str">
            <v>יוני 2019</v>
          </cell>
          <cell r="D31095" t="str">
            <v>קגמ - 279</v>
          </cell>
          <cell r="E31095" t="str">
            <v>GT201</v>
          </cell>
          <cell r="F31095">
            <v>42766.315000000002</v>
          </cell>
        </row>
        <row r="31096">
          <cell r="C31096" t="str">
            <v>יוני 2019</v>
          </cell>
          <cell r="D31096" t="str">
            <v>קגמ - 279</v>
          </cell>
          <cell r="E31096" t="str">
            <v>GT202</v>
          </cell>
          <cell r="F31096">
            <v>106193.34299999999</v>
          </cell>
        </row>
        <row r="31097">
          <cell r="C31097" t="str">
            <v>יוני 2019</v>
          </cell>
          <cell r="D31097" t="str">
            <v>קגמ - 279</v>
          </cell>
          <cell r="E31097" t="str">
            <v>GT211</v>
          </cell>
          <cell r="F31097">
            <v>12258.966</v>
          </cell>
        </row>
        <row r="31098">
          <cell r="C31098" t="str">
            <v>יוני 2019</v>
          </cell>
          <cell r="D31098" t="str">
            <v>קגמ - 279</v>
          </cell>
          <cell r="E31098" t="str">
            <v>GT212</v>
          </cell>
          <cell r="F31098">
            <v>119465.43799999999</v>
          </cell>
        </row>
        <row r="31099">
          <cell r="C31099" t="str">
            <v>יוני 2019</v>
          </cell>
          <cell r="D31099" t="str">
            <v>קגמ - 279</v>
          </cell>
          <cell r="E31099" t="str">
            <v>GT213</v>
          </cell>
          <cell r="F31099">
            <v>37169.665999999997</v>
          </cell>
        </row>
        <row r="31100">
          <cell r="C31100" t="str">
            <v>יוני 2019</v>
          </cell>
          <cell r="D31100" t="str">
            <v>קגמ - 279</v>
          </cell>
          <cell r="E31100" t="str">
            <v>GT217</v>
          </cell>
          <cell r="F31100">
            <v>5060.4279999999999</v>
          </cell>
        </row>
        <row r="31101">
          <cell r="C31101" t="str">
            <v>יוני 2019</v>
          </cell>
          <cell r="D31101" t="str">
            <v>קגמ - 279</v>
          </cell>
          <cell r="E31101" t="str">
            <v>PT201</v>
          </cell>
          <cell r="F31101">
            <v>279351.72700000001</v>
          </cell>
        </row>
        <row r="31102">
          <cell r="C31102" t="str">
            <v>יוני 2019</v>
          </cell>
          <cell r="D31102" t="str">
            <v>קגמ - 279</v>
          </cell>
          <cell r="E31102" t="str">
            <v>GT300</v>
          </cell>
          <cell r="F31102">
            <v>1075304.128</v>
          </cell>
        </row>
        <row r="31103">
          <cell r="C31103" t="str">
            <v>יוני 2019</v>
          </cell>
          <cell r="D31103" t="str">
            <v>קגמ - 279</v>
          </cell>
          <cell r="E31103" t="str">
            <v>GT301</v>
          </cell>
          <cell r="F31103">
            <v>942146.63399999996</v>
          </cell>
        </row>
        <row r="31104">
          <cell r="C31104" t="str">
            <v>יוני 2019</v>
          </cell>
          <cell r="D31104" t="str">
            <v>קגמ - 279</v>
          </cell>
          <cell r="E31104" t="str">
            <v>GT317</v>
          </cell>
          <cell r="F31104">
            <v>676842.78</v>
          </cell>
        </row>
        <row r="31105">
          <cell r="C31105" t="str">
            <v>יוני 2019</v>
          </cell>
          <cell r="D31105" t="str">
            <v>קגמ - 279</v>
          </cell>
          <cell r="E31105" t="str">
            <v>GT400</v>
          </cell>
          <cell r="F31105">
            <v>321807.33899999998</v>
          </cell>
        </row>
        <row r="31106">
          <cell r="C31106" t="str">
            <v>יוני 2019</v>
          </cell>
          <cell r="D31106" t="str">
            <v>קגמ - 279</v>
          </cell>
          <cell r="E31106" t="str">
            <v>GT401</v>
          </cell>
          <cell r="F31106">
            <v>2314701.4</v>
          </cell>
        </row>
        <row r="31107">
          <cell r="C31107" t="str">
            <v>יוני 2019</v>
          </cell>
          <cell r="D31107" t="str">
            <v>קגמ - 279</v>
          </cell>
          <cell r="E31107" t="str">
            <v>GT402</v>
          </cell>
          <cell r="F31107">
            <v>51602.603999999999</v>
          </cell>
        </row>
        <row r="31108">
          <cell r="C31108" t="str">
            <v>יוני 2019</v>
          </cell>
          <cell r="D31108" t="str">
            <v>קגמ - 279</v>
          </cell>
          <cell r="E31108" t="str">
            <v>GT404</v>
          </cell>
          <cell r="F31108">
            <v>112042.49</v>
          </cell>
        </row>
        <row r="31109">
          <cell r="C31109" t="str">
            <v>יוני 2019</v>
          </cell>
          <cell r="D31109" t="str">
            <v>קגמ - 279</v>
          </cell>
          <cell r="E31109" t="str">
            <v>GT410</v>
          </cell>
          <cell r="F31109">
            <v>113599.30499999999</v>
          </cell>
        </row>
        <row r="31110">
          <cell r="C31110" t="str">
            <v>יוני 2019</v>
          </cell>
          <cell r="D31110" t="str">
            <v>קגמ - 279</v>
          </cell>
          <cell r="E31110" t="str">
            <v>GT417</v>
          </cell>
          <cell r="F31110">
            <v>2270576.2110000001</v>
          </cell>
        </row>
        <row r="31111">
          <cell r="C31111" t="str">
            <v>יוני 2019</v>
          </cell>
          <cell r="D31111" t="str">
            <v>קגמ - 279</v>
          </cell>
          <cell r="E31111" t="str">
            <v>PT400</v>
          </cell>
          <cell r="F31111">
            <v>369460.04300000001</v>
          </cell>
        </row>
        <row r="31112">
          <cell r="C31112" t="str">
            <v>יוני 2019</v>
          </cell>
          <cell r="D31112" t="str">
            <v>קגמ - 279</v>
          </cell>
          <cell r="E31112" t="str">
            <v>GT501</v>
          </cell>
          <cell r="F31112">
            <v>192760.408</v>
          </cell>
        </row>
        <row r="31113">
          <cell r="C31113" t="str">
            <v>יוני 2019</v>
          </cell>
          <cell r="D31113" t="str">
            <v>קגמ - 279</v>
          </cell>
          <cell r="E31113" t="str">
            <v>GT504</v>
          </cell>
          <cell r="F31113">
            <v>245494.37100000001</v>
          </cell>
        </row>
        <row r="31114">
          <cell r="C31114" t="str">
            <v>יוני 2019</v>
          </cell>
          <cell r="D31114" t="str">
            <v>קגמ - 279</v>
          </cell>
          <cell r="E31114" t="str">
            <v>GT517</v>
          </cell>
          <cell r="F31114">
            <v>391118.739</v>
          </cell>
        </row>
        <row r="31115">
          <cell r="C31115" t="str">
            <v>יוני 2019</v>
          </cell>
          <cell r="D31115" t="str">
            <v>קגמ - 279</v>
          </cell>
          <cell r="E31115" t="str">
            <v>PT500</v>
          </cell>
          <cell r="F31115">
            <v>497714.81300000002</v>
          </cell>
        </row>
        <row r="31116">
          <cell r="C31116" t="str">
            <v>יוני 2019</v>
          </cell>
          <cell r="D31116" t="str">
            <v>קגמ - 279</v>
          </cell>
          <cell r="E31116" t="str">
            <v>PT501</v>
          </cell>
          <cell r="F31116">
            <v>48682.712</v>
          </cell>
        </row>
        <row r="31117">
          <cell r="C31117" t="str">
            <v>יוני 2019</v>
          </cell>
          <cell r="D31117" t="str">
            <v>קגמ - 279</v>
          </cell>
          <cell r="E31117" t="str">
            <v>GT700</v>
          </cell>
          <cell r="F31117">
            <v>4060179.0180000002</v>
          </cell>
        </row>
        <row r="31118">
          <cell r="C31118" t="str">
            <v>יוני 2019</v>
          </cell>
          <cell r="D31118" t="str">
            <v>קגמ - 279</v>
          </cell>
          <cell r="E31118" t="str">
            <v>GT701</v>
          </cell>
          <cell r="F31118">
            <v>217403.16899999999</v>
          </cell>
        </row>
        <row r="31119">
          <cell r="C31119" t="str">
            <v>יוני 2019</v>
          </cell>
          <cell r="D31119" t="str">
            <v>קגמ - 279</v>
          </cell>
          <cell r="E31119" t="str">
            <v>GT702</v>
          </cell>
          <cell r="F31119">
            <v>-53999.373</v>
          </cell>
        </row>
        <row r="31120">
          <cell r="C31120" t="str">
            <v>יוני 2019</v>
          </cell>
          <cell r="D31120" t="str">
            <v>קגמ - 279</v>
          </cell>
          <cell r="E31120" t="str">
            <v>GT703</v>
          </cell>
          <cell r="F31120">
            <v>16391.526000000002</v>
          </cell>
        </row>
        <row r="31121">
          <cell r="C31121" t="str">
            <v>יוני 2019</v>
          </cell>
          <cell r="D31121" t="str">
            <v>קגמ - 279</v>
          </cell>
          <cell r="E31121" t="str">
            <v>GT705</v>
          </cell>
          <cell r="F31121">
            <v>-12067.646000000001</v>
          </cell>
        </row>
        <row r="31122">
          <cell r="C31122" t="str">
            <v>יוני 2019</v>
          </cell>
          <cell r="D31122" t="str">
            <v>קגמ - 279</v>
          </cell>
          <cell r="E31122" t="str">
            <v>GT708</v>
          </cell>
          <cell r="F31122">
            <v>3477.1759999999999</v>
          </cell>
        </row>
        <row r="31123">
          <cell r="C31123" t="str">
            <v>יוני 2019</v>
          </cell>
          <cell r="D31123" t="str">
            <v>קגמ - 279</v>
          </cell>
          <cell r="E31123" t="str">
            <v>GT712</v>
          </cell>
          <cell r="F31123">
            <v>706.06799999999998</v>
          </cell>
        </row>
        <row r="31124">
          <cell r="C31124" t="str">
            <v>יוני 2019</v>
          </cell>
          <cell r="D31124" t="str">
            <v>קגמ - 279</v>
          </cell>
          <cell r="E31124" t="str">
            <v>GT714</v>
          </cell>
          <cell r="F31124">
            <v>1756.6030000000001</v>
          </cell>
        </row>
        <row r="31125">
          <cell r="C31125" t="str">
            <v>יוני 2019</v>
          </cell>
          <cell r="D31125" t="str">
            <v>קגמ - 279</v>
          </cell>
          <cell r="E31125" t="str">
            <v>GT716</v>
          </cell>
          <cell r="F31125">
            <v>10558.198</v>
          </cell>
        </row>
        <row r="31126">
          <cell r="C31126" t="str">
            <v>יוני 2019</v>
          </cell>
          <cell r="D31126" t="str">
            <v>קגמ - 279</v>
          </cell>
          <cell r="E31126" t="str">
            <v>GT717</v>
          </cell>
          <cell r="F31126">
            <v>316751.87199999997</v>
          </cell>
        </row>
        <row r="31127">
          <cell r="C31127" t="str">
            <v>יוני 2019</v>
          </cell>
          <cell r="D31127" t="str">
            <v>קגמ - 279</v>
          </cell>
          <cell r="E31127" t="str">
            <v>PT701</v>
          </cell>
          <cell r="F31127">
            <v>186458.579</v>
          </cell>
        </row>
        <row r="31128">
          <cell r="C31128" t="str">
            <v>יוני 2019</v>
          </cell>
          <cell r="D31128" t="str">
            <v>קגמ - 279</v>
          </cell>
          <cell r="E31128" t="str">
            <v>PT704</v>
          </cell>
          <cell r="F31128">
            <v>8813.4989999999998</v>
          </cell>
        </row>
        <row r="31129">
          <cell r="C31129" t="str">
            <v>יוני 2019</v>
          </cell>
          <cell r="D31129" t="str">
            <v>קגמ - 279</v>
          </cell>
          <cell r="E31129" t="str">
            <v>PT705</v>
          </cell>
          <cell r="F31129">
            <v>7240.7920000000004</v>
          </cell>
        </row>
        <row r="31130">
          <cell r="C31130" t="str">
            <v>יוני 2019</v>
          </cell>
          <cell r="D31130" t="str">
            <v>קגמ - 279</v>
          </cell>
          <cell r="E31130" t="str">
            <v>GT800</v>
          </cell>
          <cell r="F31130">
            <v>63099507.458999999</v>
          </cell>
        </row>
        <row r="31131">
          <cell r="C31131" t="str">
            <v>יוני 2019</v>
          </cell>
          <cell r="D31131" t="str">
            <v>קגמ - 279</v>
          </cell>
          <cell r="E31131" t="str">
            <v>GT801</v>
          </cell>
          <cell r="F31131">
            <v>3709777.9270000001</v>
          </cell>
        </row>
        <row r="31132">
          <cell r="C31132" t="str">
            <v>יוני 2019</v>
          </cell>
          <cell r="D31132" t="str">
            <v>קגמ - 279</v>
          </cell>
          <cell r="E31132" t="str">
            <v>GT802</v>
          </cell>
          <cell r="F31132">
            <v>103796.573</v>
          </cell>
        </row>
        <row r="31133">
          <cell r="C31133" t="str">
            <v>יוני 2019</v>
          </cell>
          <cell r="D31133" t="str">
            <v>קגמ - 279</v>
          </cell>
          <cell r="E31133" t="str">
            <v>GT803</v>
          </cell>
          <cell r="F31133">
            <v>16391.526000000002</v>
          </cell>
        </row>
        <row r="31134">
          <cell r="C31134" t="str">
            <v>יוני 2019</v>
          </cell>
          <cell r="D31134" t="str">
            <v>קגמ - 279</v>
          </cell>
          <cell r="E31134" t="str">
            <v>GT804</v>
          </cell>
          <cell r="F31134">
            <v>357536.86099999998</v>
          </cell>
        </row>
        <row r="31135">
          <cell r="C31135" t="str">
            <v>יוני 2019</v>
          </cell>
          <cell r="D31135" t="str">
            <v>קגמ - 279</v>
          </cell>
          <cell r="E31135" t="str">
            <v>GT805</v>
          </cell>
          <cell r="F31135">
            <v>-12067.646000000001</v>
          </cell>
        </row>
        <row r="31136">
          <cell r="C31136" t="str">
            <v>יוני 2019</v>
          </cell>
          <cell r="D31136" t="str">
            <v>קגמ - 279</v>
          </cell>
          <cell r="E31136" t="str">
            <v>GT808</v>
          </cell>
          <cell r="F31136">
            <v>3477.1759999999999</v>
          </cell>
        </row>
        <row r="31137">
          <cell r="C31137" t="str">
            <v>יוני 2019</v>
          </cell>
          <cell r="D31137" t="str">
            <v>קגמ - 279</v>
          </cell>
          <cell r="E31137" t="str">
            <v>GT810</v>
          </cell>
          <cell r="F31137">
            <v>113599.30499999999</v>
          </cell>
        </row>
        <row r="31138">
          <cell r="C31138" t="str">
            <v>יוני 2019</v>
          </cell>
          <cell r="D31138" t="str">
            <v>קגמ - 279</v>
          </cell>
          <cell r="E31138" t="str">
            <v>GT811</v>
          </cell>
          <cell r="F31138">
            <v>12258.966</v>
          </cell>
        </row>
        <row r="31139">
          <cell r="C31139" t="str">
            <v>יוני 2019</v>
          </cell>
          <cell r="D31139" t="str">
            <v>קגמ - 279</v>
          </cell>
          <cell r="E31139" t="str">
            <v>GT812</v>
          </cell>
          <cell r="F31139">
            <v>120171.50599999999</v>
          </cell>
        </row>
        <row r="31140">
          <cell r="C31140" t="str">
            <v>יוני 2019</v>
          </cell>
          <cell r="D31140" t="str">
            <v>קגמ - 279</v>
          </cell>
          <cell r="E31140" t="str">
            <v>GT813</v>
          </cell>
          <cell r="F31140">
            <v>37169.665999999997</v>
          </cell>
        </row>
        <row r="31141">
          <cell r="C31141" t="str">
            <v>יוני 2019</v>
          </cell>
          <cell r="D31141" t="str">
            <v>קגמ - 279</v>
          </cell>
          <cell r="E31141" t="str">
            <v>GT814</v>
          </cell>
          <cell r="F31141">
            <v>1756.6030000000001</v>
          </cell>
        </row>
        <row r="31142">
          <cell r="C31142" t="str">
            <v>יוני 2019</v>
          </cell>
          <cell r="D31142" t="str">
            <v>קגמ - 279</v>
          </cell>
          <cell r="E31142" t="str">
            <v>GT816</v>
          </cell>
          <cell r="F31142">
            <v>10558.198</v>
          </cell>
        </row>
        <row r="31143">
          <cell r="C31143" t="str">
            <v>יוני 2019</v>
          </cell>
          <cell r="D31143" t="str">
            <v>קגמ - 279</v>
          </cell>
          <cell r="E31143" t="str">
            <v>GT817</v>
          </cell>
          <cell r="F31143">
            <v>3660350.0290000001</v>
          </cell>
        </row>
        <row r="31144">
          <cell r="C31144" t="str">
            <v>יוני 2019</v>
          </cell>
          <cell r="D31144" t="str">
            <v>קגמ - 279</v>
          </cell>
          <cell r="E31144" t="str">
            <v>PT800</v>
          </cell>
          <cell r="F31144">
            <v>867174.85699999996</v>
          </cell>
        </row>
        <row r="31145">
          <cell r="C31145" t="str">
            <v>יוני 2019</v>
          </cell>
          <cell r="D31145" t="str">
            <v>קגמ - 279</v>
          </cell>
          <cell r="E31145" t="str">
            <v>PT801</v>
          </cell>
          <cell r="F31145">
            <v>514493.01699999999</v>
          </cell>
        </row>
        <row r="31146">
          <cell r="C31146" t="str">
            <v>יוני 2019</v>
          </cell>
          <cell r="D31146" t="str">
            <v>קגמ - 279</v>
          </cell>
          <cell r="E31146" t="str">
            <v>PT804</v>
          </cell>
          <cell r="F31146">
            <v>8813.4989999999998</v>
          </cell>
        </row>
        <row r="31147">
          <cell r="C31147" t="str">
            <v>יוני 2019</v>
          </cell>
          <cell r="D31147" t="str">
            <v>קגמ - 279</v>
          </cell>
          <cell r="E31147" t="str">
            <v>PT805</v>
          </cell>
          <cell r="F31147">
            <v>7240.7920000000004</v>
          </cell>
        </row>
        <row r="31148">
          <cell r="C31148" t="str">
            <v>יוני 2019</v>
          </cell>
          <cell r="D31148" t="str">
            <v>בנין - 360</v>
          </cell>
          <cell r="E31148" t="str">
            <v>DE1</v>
          </cell>
          <cell r="F31148">
            <v>4093657.9139999999</v>
          </cell>
        </row>
        <row r="31149">
          <cell r="C31149" t="str">
            <v>יוני 2019</v>
          </cell>
          <cell r="D31149" t="str">
            <v>בנין - 360</v>
          </cell>
          <cell r="E31149" t="str">
            <v>DA12</v>
          </cell>
          <cell r="F31149">
            <v>10100.457</v>
          </cell>
        </row>
        <row r="31150">
          <cell r="C31150" t="str">
            <v>יוני 2019</v>
          </cell>
          <cell r="D31150" t="str">
            <v>בנין - 360</v>
          </cell>
          <cell r="E31150" t="str">
            <v>DT11</v>
          </cell>
          <cell r="F31150">
            <v>5390.768</v>
          </cell>
        </row>
        <row r="31151">
          <cell r="C31151" t="str">
            <v>יוני 2019</v>
          </cell>
          <cell r="D31151" t="str">
            <v>בנין - 360</v>
          </cell>
          <cell r="E31151" t="str">
            <v>DA10</v>
          </cell>
          <cell r="F31151">
            <v>59124.01</v>
          </cell>
        </row>
        <row r="31152">
          <cell r="C31152" t="str">
            <v>יוני 2019</v>
          </cell>
          <cell r="D31152" t="str">
            <v>בנין - 360</v>
          </cell>
          <cell r="E31152" t="str">
            <v>DT420</v>
          </cell>
          <cell r="F31152">
            <v>10000.398999999999</v>
          </cell>
        </row>
        <row r="31153">
          <cell r="C31153" t="str">
            <v>יוני 2019</v>
          </cell>
          <cell r="D31153" t="str">
            <v>בנין - 360</v>
          </cell>
          <cell r="E31153" t="str">
            <v>DT13</v>
          </cell>
          <cell r="F31153">
            <v>162343.90299999999</v>
          </cell>
        </row>
        <row r="31154">
          <cell r="C31154" t="str">
            <v>יוני 2019</v>
          </cell>
          <cell r="D31154" t="str">
            <v>בנין - 360</v>
          </cell>
          <cell r="E31154" t="str">
            <v>DT15</v>
          </cell>
          <cell r="F31154">
            <v>156794.07699999999</v>
          </cell>
        </row>
        <row r="31155">
          <cell r="C31155" t="str">
            <v>יוני 2019</v>
          </cell>
          <cell r="D31155" t="str">
            <v>בנין - 360</v>
          </cell>
          <cell r="E31155" t="str">
            <v>DT16</v>
          </cell>
          <cell r="F31155">
            <v>106625.031</v>
          </cell>
        </row>
        <row r="31156">
          <cell r="C31156" t="str">
            <v>יוני 2019</v>
          </cell>
          <cell r="D31156" t="str">
            <v>בנין - 360</v>
          </cell>
          <cell r="E31156" t="str">
            <v>DA9</v>
          </cell>
          <cell r="F31156">
            <v>6499.7</v>
          </cell>
        </row>
        <row r="31157">
          <cell r="C31157" t="str">
            <v>יוני 2019</v>
          </cell>
          <cell r="D31157" t="str">
            <v>בנין - 360</v>
          </cell>
          <cell r="E31157" t="str">
            <v>DT400</v>
          </cell>
          <cell r="F31157">
            <v>730384.897</v>
          </cell>
        </row>
        <row r="31158">
          <cell r="C31158" t="str">
            <v>יוני 2019</v>
          </cell>
          <cell r="D31158" t="str">
            <v>בנין - 360</v>
          </cell>
          <cell r="E31158" t="str">
            <v>DT3</v>
          </cell>
          <cell r="F31158">
            <v>2412435.5660000001</v>
          </cell>
        </row>
        <row r="31159">
          <cell r="C31159" t="str">
            <v>יוני 2019</v>
          </cell>
          <cell r="D31159" t="str">
            <v>בנין - 360</v>
          </cell>
          <cell r="E31159" t="str">
            <v>DT301</v>
          </cell>
          <cell r="F31159">
            <v>14218.18</v>
          </cell>
        </row>
        <row r="31160">
          <cell r="C31160" t="str">
            <v>יוני 2019</v>
          </cell>
          <cell r="D31160" t="str">
            <v>בנין - 360</v>
          </cell>
          <cell r="E31160" t="str">
            <v>DT303</v>
          </cell>
          <cell r="F31160">
            <v>371.86200000000002</v>
          </cell>
        </row>
        <row r="31161">
          <cell r="C31161" t="str">
            <v>יוני 2019</v>
          </cell>
          <cell r="D31161" t="str">
            <v>בנין - 360</v>
          </cell>
          <cell r="E31161" t="str">
            <v>DT307</v>
          </cell>
          <cell r="F31161">
            <v>223.84100000000001</v>
          </cell>
        </row>
        <row r="31162">
          <cell r="C31162" t="str">
            <v>יוני 2019</v>
          </cell>
          <cell r="D31162" t="str">
            <v>בנין - 360</v>
          </cell>
          <cell r="E31162" t="str">
            <v>DC9</v>
          </cell>
          <cell r="F31162">
            <v>32396.695</v>
          </cell>
        </row>
        <row r="31163">
          <cell r="C31163" t="str">
            <v>יוני 2019</v>
          </cell>
          <cell r="D31163" t="str">
            <v>בנין - 360</v>
          </cell>
          <cell r="E31163" t="str">
            <v>DT360</v>
          </cell>
          <cell r="F31163">
            <v>58674.004000000001</v>
          </cell>
        </row>
        <row r="31164">
          <cell r="C31164" t="str">
            <v>יוני 2019</v>
          </cell>
          <cell r="D31164" t="str">
            <v>בנין - 360</v>
          </cell>
          <cell r="E31164" t="str">
            <v>DT362</v>
          </cell>
          <cell r="F31164">
            <v>21399.738000000001</v>
          </cell>
        </row>
        <row r="31165">
          <cell r="C31165" t="str">
            <v>יוני 2019</v>
          </cell>
          <cell r="D31165" t="str">
            <v>בנין - 360</v>
          </cell>
          <cell r="E31165" t="str">
            <v>DT366</v>
          </cell>
          <cell r="F31165">
            <v>289559.40999999997</v>
          </cell>
        </row>
        <row r="31166">
          <cell r="C31166" t="str">
            <v>יוני 2019</v>
          </cell>
          <cell r="D31166" t="str">
            <v>בנין - 360</v>
          </cell>
          <cell r="E31166" t="str">
            <v>DT503</v>
          </cell>
          <cell r="F31166">
            <v>0.36799999999999999</v>
          </cell>
        </row>
        <row r="31167">
          <cell r="C31167" t="str">
            <v>יוני 2019</v>
          </cell>
          <cell r="D31167" t="str">
            <v>בנין - 360</v>
          </cell>
          <cell r="E31167" t="str">
            <v>DT513</v>
          </cell>
          <cell r="F31167">
            <v>6554.7950000000001</v>
          </cell>
        </row>
        <row r="31168">
          <cell r="C31168" t="str">
            <v>יוני 2019</v>
          </cell>
          <cell r="D31168" t="str">
            <v>בנין - 360</v>
          </cell>
          <cell r="E31168" t="str">
            <v>DT111</v>
          </cell>
          <cell r="F31168">
            <v>35761.050999999999</v>
          </cell>
        </row>
        <row r="31169">
          <cell r="C31169" t="str">
            <v>יוני 2019</v>
          </cell>
          <cell r="D31169" t="str">
            <v>בנין - 360</v>
          </cell>
          <cell r="E31169" t="str">
            <v>DT54</v>
          </cell>
          <cell r="F31169">
            <v>3275.511</v>
          </cell>
        </row>
        <row r="31170">
          <cell r="C31170" t="str">
            <v>יוני 2019</v>
          </cell>
          <cell r="D31170" t="str">
            <v>בנין - 360</v>
          </cell>
          <cell r="E31170" t="str">
            <v>DT55</v>
          </cell>
          <cell r="F31170">
            <v>-28368.14</v>
          </cell>
        </row>
        <row r="31171">
          <cell r="C31171" t="str">
            <v>יוני 2019</v>
          </cell>
          <cell r="D31171" t="str">
            <v>בנין - 360</v>
          </cell>
          <cell r="E31171" t="str">
            <v>DT369</v>
          </cell>
          <cell r="F31171">
            <v>-108.208</v>
          </cell>
        </row>
        <row r="31172">
          <cell r="C31172" t="str">
            <v>יוני 2019</v>
          </cell>
          <cell r="D31172" t="str">
            <v>בנין - 360</v>
          </cell>
          <cell r="E31172" t="str">
            <v>AT999</v>
          </cell>
          <cell r="F31172">
            <v>388076.696</v>
          </cell>
        </row>
        <row r="31173">
          <cell r="C31173" t="str">
            <v>יוני 2019</v>
          </cell>
          <cell r="D31173" t="str">
            <v>בנין - 360</v>
          </cell>
          <cell r="E31173" t="str">
            <v>AT24</v>
          </cell>
          <cell r="F31173">
            <v>109473.67200000001</v>
          </cell>
        </row>
        <row r="31174">
          <cell r="C31174" t="str">
            <v>יוני 2019</v>
          </cell>
          <cell r="D31174" t="str">
            <v>בנין - 360</v>
          </cell>
          <cell r="E31174" t="str">
            <v>AT420</v>
          </cell>
          <cell r="F31174">
            <v>240010.644</v>
          </cell>
        </row>
        <row r="31175">
          <cell r="C31175" t="str">
            <v>יוני 2019</v>
          </cell>
          <cell r="D31175" t="str">
            <v>בנין - 360</v>
          </cell>
          <cell r="E31175" t="str">
            <v>AT21</v>
          </cell>
          <cell r="F31175">
            <v>36206.330999999998</v>
          </cell>
        </row>
        <row r="31176">
          <cell r="C31176" t="str">
            <v>יוני 2019</v>
          </cell>
          <cell r="D31176" t="str">
            <v>בנין - 360</v>
          </cell>
          <cell r="E31176" t="str">
            <v>AT301</v>
          </cell>
          <cell r="F31176">
            <v>6.0730000000000004</v>
          </cell>
        </row>
        <row r="31177">
          <cell r="C31177" t="str">
            <v>יוני 2019</v>
          </cell>
          <cell r="D31177" t="str">
            <v>בנין - 360</v>
          </cell>
          <cell r="E31177" t="str">
            <v>AT303</v>
          </cell>
          <cell r="F31177">
            <v>552.47900000000004</v>
          </cell>
        </row>
        <row r="31178">
          <cell r="C31178" t="str">
            <v>יוני 2019</v>
          </cell>
          <cell r="D31178" t="str">
            <v>בנין - 360</v>
          </cell>
          <cell r="E31178" t="str">
            <v>AT307</v>
          </cell>
          <cell r="F31178">
            <v>5.0620000000000003</v>
          </cell>
        </row>
        <row r="31179">
          <cell r="C31179" t="str">
            <v>יוני 2019</v>
          </cell>
          <cell r="D31179" t="str">
            <v>בנין - 360</v>
          </cell>
          <cell r="E31179" t="str">
            <v>AT360</v>
          </cell>
          <cell r="F31179">
            <v>4.6239999999999997</v>
          </cell>
        </row>
        <row r="31180">
          <cell r="C31180" t="str">
            <v>יוני 2019</v>
          </cell>
          <cell r="D31180" t="str">
            <v>בנין - 360</v>
          </cell>
          <cell r="E31180" t="str">
            <v>AT362</v>
          </cell>
          <cell r="F31180">
            <v>3.9</v>
          </cell>
        </row>
        <row r="31181">
          <cell r="C31181" t="str">
            <v>יוני 2019</v>
          </cell>
          <cell r="D31181" t="str">
            <v>בנין - 360</v>
          </cell>
          <cell r="E31181" t="str">
            <v>AT503</v>
          </cell>
          <cell r="F31181">
            <v>4.2000000000000003E-2</v>
          </cell>
        </row>
        <row r="31182">
          <cell r="C31182" t="str">
            <v>יוני 2019</v>
          </cell>
          <cell r="D31182" t="str">
            <v>בנין - 360</v>
          </cell>
          <cell r="E31182" t="str">
            <v>AT513</v>
          </cell>
          <cell r="F31182">
            <v>1809.001</v>
          </cell>
        </row>
        <row r="31183">
          <cell r="C31183" t="str">
            <v>יוני 2019</v>
          </cell>
          <cell r="D31183" t="str">
            <v>בנין - 360</v>
          </cell>
          <cell r="E31183" t="str">
            <v>AT63</v>
          </cell>
          <cell r="F31183">
            <v>4.8680000000000003</v>
          </cell>
        </row>
        <row r="31184">
          <cell r="C31184" t="str">
            <v>יוני 2019</v>
          </cell>
          <cell r="D31184" t="str">
            <v>בנין - 360</v>
          </cell>
          <cell r="E31184" t="str">
            <v>BT999</v>
          </cell>
          <cell r="F31184">
            <v>297444.78399999999</v>
          </cell>
        </row>
        <row r="31185">
          <cell r="C31185" t="str">
            <v>יוני 2019</v>
          </cell>
          <cell r="D31185" t="str">
            <v>בנין - 360</v>
          </cell>
          <cell r="E31185" t="str">
            <v>BT34</v>
          </cell>
          <cell r="F31185">
            <v>104933.856</v>
          </cell>
        </row>
        <row r="31186">
          <cell r="C31186" t="str">
            <v>יוני 2019</v>
          </cell>
          <cell r="D31186" t="str">
            <v>בנין - 360</v>
          </cell>
          <cell r="E31186" t="str">
            <v>BT420</v>
          </cell>
          <cell r="F31186">
            <v>190000</v>
          </cell>
        </row>
        <row r="31187">
          <cell r="C31187" t="str">
            <v>יוני 2019</v>
          </cell>
          <cell r="D31187" t="str">
            <v>בנין - 360</v>
          </cell>
          <cell r="E31187" t="str">
            <v>BT29</v>
          </cell>
          <cell r="F31187">
            <v>2408.2249999999999</v>
          </cell>
        </row>
        <row r="31188">
          <cell r="C31188" t="str">
            <v>יוני 2019</v>
          </cell>
          <cell r="D31188" t="str">
            <v>בנין - 360</v>
          </cell>
          <cell r="E31188" t="str">
            <v>BT72</v>
          </cell>
          <cell r="F31188">
            <v>102.70399999999999</v>
          </cell>
        </row>
        <row r="31189">
          <cell r="C31189" t="str">
            <v>יוני 2019</v>
          </cell>
          <cell r="D31189" t="str">
            <v>בנין - 360</v>
          </cell>
          <cell r="E31189" t="str">
            <v>A1</v>
          </cell>
          <cell r="F31189">
            <v>32390.584999999999</v>
          </cell>
        </row>
        <row r="31190">
          <cell r="C31190" t="str">
            <v>יוני 2019</v>
          </cell>
          <cell r="D31190" t="str">
            <v>בנין - 360</v>
          </cell>
          <cell r="E31190" t="str">
            <v>AT411</v>
          </cell>
          <cell r="F31190">
            <v>1106.778</v>
          </cell>
        </row>
        <row r="31191">
          <cell r="C31191" t="str">
            <v>יוני 2019</v>
          </cell>
          <cell r="D31191" t="str">
            <v>בנין - 360</v>
          </cell>
          <cell r="E31191" t="str">
            <v>AT255</v>
          </cell>
          <cell r="F31191">
            <v>30533.06</v>
          </cell>
        </row>
        <row r="31192">
          <cell r="C31192" t="str">
            <v>יוני 2019</v>
          </cell>
          <cell r="D31192" t="str">
            <v>בנין - 360</v>
          </cell>
          <cell r="E31192" t="str">
            <v>AT92</v>
          </cell>
          <cell r="F31192">
            <v>0.38100000000000001</v>
          </cell>
        </row>
        <row r="31193">
          <cell r="C31193" t="str">
            <v>יוני 2019</v>
          </cell>
          <cell r="D31193" t="str">
            <v>בנין - 360</v>
          </cell>
          <cell r="E31193" t="str">
            <v>AT72</v>
          </cell>
          <cell r="F31193">
            <v>738.19600000000003</v>
          </cell>
        </row>
        <row r="31194">
          <cell r="C31194" t="str">
            <v>יוני 2019</v>
          </cell>
          <cell r="D31194" t="str">
            <v>בנין - 360</v>
          </cell>
          <cell r="E31194" t="str">
            <v>AT69</v>
          </cell>
          <cell r="F31194">
            <v>12.17</v>
          </cell>
        </row>
        <row r="31195">
          <cell r="C31195" t="str">
            <v>יוני 2019</v>
          </cell>
          <cell r="D31195" t="str">
            <v>בנין - 360</v>
          </cell>
          <cell r="E31195" t="str">
            <v>B1</v>
          </cell>
          <cell r="F31195">
            <v>143105.13099999999</v>
          </cell>
        </row>
        <row r="31196">
          <cell r="C31196" t="str">
            <v>יוני 2019</v>
          </cell>
          <cell r="D31196" t="str">
            <v>בנין - 360</v>
          </cell>
          <cell r="E31196" t="str">
            <v>BT137</v>
          </cell>
          <cell r="F31196">
            <v>115706.859</v>
          </cell>
        </row>
        <row r="31197">
          <cell r="C31197" t="str">
            <v>יוני 2019</v>
          </cell>
          <cell r="D31197" t="str">
            <v>בנין - 360</v>
          </cell>
          <cell r="E31197" t="str">
            <v>BT98</v>
          </cell>
          <cell r="F31197">
            <v>281.40300000000002</v>
          </cell>
        </row>
        <row r="31198">
          <cell r="C31198" t="str">
            <v>יוני 2019</v>
          </cell>
          <cell r="D31198" t="str">
            <v>בנין - 360</v>
          </cell>
          <cell r="E31198" t="str">
            <v>BT6</v>
          </cell>
          <cell r="F31198">
            <v>12690.686</v>
          </cell>
        </row>
        <row r="31199">
          <cell r="C31199" t="str">
            <v>יוני 2019</v>
          </cell>
          <cell r="D31199" t="str">
            <v>בנין - 360</v>
          </cell>
          <cell r="E31199" t="str">
            <v>BT7</v>
          </cell>
          <cell r="F31199">
            <v>220.661</v>
          </cell>
        </row>
        <row r="31200">
          <cell r="C31200" t="str">
            <v>יוני 2019</v>
          </cell>
          <cell r="D31200" t="str">
            <v>בנין - 360</v>
          </cell>
          <cell r="E31200" t="str">
            <v>BT8</v>
          </cell>
          <cell r="F31200">
            <v>9801.6589999999997</v>
          </cell>
        </row>
        <row r="31201">
          <cell r="C31201" t="str">
            <v>יוני 2019</v>
          </cell>
          <cell r="D31201" t="str">
            <v>בנין - 360</v>
          </cell>
          <cell r="E31201" t="str">
            <v>BT11</v>
          </cell>
          <cell r="F31201">
            <v>2997.9369999999999</v>
          </cell>
        </row>
        <row r="31202">
          <cell r="C31202" t="str">
            <v>יוני 2019</v>
          </cell>
          <cell r="D31202" t="str">
            <v>בנין - 360</v>
          </cell>
          <cell r="E31202" t="str">
            <v>BT84</v>
          </cell>
          <cell r="F31202">
            <v>1404.366</v>
          </cell>
        </row>
        <row r="31203">
          <cell r="C31203" t="str">
            <v>יוני 2019</v>
          </cell>
          <cell r="D31203" t="str">
            <v>בנין - 360</v>
          </cell>
          <cell r="E31203" t="str">
            <v>BT634</v>
          </cell>
          <cell r="F31203">
            <v>1.5609999999999999</v>
          </cell>
        </row>
        <row r="31204">
          <cell r="C31204" t="str">
            <v>יוני 2019</v>
          </cell>
          <cell r="D31204" t="str">
            <v>בנין - 360</v>
          </cell>
          <cell r="E31204" t="str">
            <v>KT31</v>
          </cell>
          <cell r="F31204">
            <v>651</v>
          </cell>
        </row>
        <row r="31205">
          <cell r="C31205" t="str">
            <v>יוני 2019</v>
          </cell>
          <cell r="D31205" t="str">
            <v>בנין - 360</v>
          </cell>
          <cell r="E31205" t="str">
            <v>KT32</v>
          </cell>
          <cell r="F31205">
            <v>75161</v>
          </cell>
        </row>
        <row r="31206">
          <cell r="C31206" t="str">
            <v>יוני 2019</v>
          </cell>
          <cell r="D31206" t="str">
            <v>בנין - 360</v>
          </cell>
          <cell r="E31206" t="str">
            <v>KT33</v>
          </cell>
          <cell r="F31206">
            <v>4255</v>
          </cell>
        </row>
        <row r="31207">
          <cell r="C31207" t="str">
            <v>יוני 2019</v>
          </cell>
          <cell r="D31207" t="str">
            <v>בנין - 360</v>
          </cell>
          <cell r="E31207" t="str">
            <v>KT34</v>
          </cell>
          <cell r="F31207">
            <v>60</v>
          </cell>
        </row>
        <row r="31208">
          <cell r="C31208" t="str">
            <v>יוני 2019</v>
          </cell>
          <cell r="D31208" t="str">
            <v>בנין - 360</v>
          </cell>
          <cell r="E31208" t="str">
            <v>KT35</v>
          </cell>
          <cell r="F31208">
            <v>5164</v>
          </cell>
        </row>
        <row r="31209">
          <cell r="C31209" t="str">
            <v>יוני 2019</v>
          </cell>
          <cell r="D31209" t="str">
            <v>בנין - 360</v>
          </cell>
          <cell r="E31209" t="str">
            <v>KT601</v>
          </cell>
          <cell r="F31209">
            <v>4093657.9139999999</v>
          </cell>
        </row>
        <row r="31210">
          <cell r="C31210" t="str">
            <v>יוני 2019</v>
          </cell>
          <cell r="D31210" t="str">
            <v>בנין - 360</v>
          </cell>
          <cell r="E31210" t="str">
            <v>KT451</v>
          </cell>
          <cell r="F31210">
            <v>100.887</v>
          </cell>
        </row>
        <row r="31211">
          <cell r="C31211" t="str">
            <v>יוני 2019</v>
          </cell>
          <cell r="D31211" t="str">
            <v>בנין - 360</v>
          </cell>
          <cell r="E31211" t="str">
            <v>KT453</v>
          </cell>
          <cell r="F31211">
            <v>216.077</v>
          </cell>
        </row>
        <row r="31212">
          <cell r="C31212" t="str">
            <v>יוני 2019</v>
          </cell>
          <cell r="D31212" t="str">
            <v>בנין - 360</v>
          </cell>
          <cell r="E31212" t="str">
            <v>KT22</v>
          </cell>
          <cell r="F31212">
            <v>0.95399999999999996</v>
          </cell>
        </row>
        <row r="31213">
          <cell r="C31213" t="str">
            <v>יוני 2019</v>
          </cell>
          <cell r="D31213" t="str">
            <v>בנין - 360</v>
          </cell>
          <cell r="E31213" t="str">
            <v>KT51</v>
          </cell>
          <cell r="F31213">
            <v>5.351</v>
          </cell>
        </row>
        <row r="31214">
          <cell r="C31214" t="str">
            <v>יוני 2019</v>
          </cell>
          <cell r="D31214" t="str">
            <v>בנין - 360</v>
          </cell>
          <cell r="E31214" t="str">
            <v>KT502</v>
          </cell>
          <cell r="F31214">
            <v>38402.201000000001</v>
          </cell>
        </row>
        <row r="31215">
          <cell r="C31215" t="str">
            <v>יוני 2019</v>
          </cell>
          <cell r="D31215" t="str">
            <v>בנין - 360</v>
          </cell>
          <cell r="E31215" t="str">
            <v>KT503</v>
          </cell>
          <cell r="F31215">
            <v>217292.52499999999</v>
          </cell>
        </row>
        <row r="31216">
          <cell r="C31216" t="str">
            <v>יוני 2019</v>
          </cell>
          <cell r="D31216" t="str">
            <v>בנין - 360</v>
          </cell>
          <cell r="E31216" t="str">
            <v>KT761</v>
          </cell>
          <cell r="F31216">
            <v>380630.109</v>
          </cell>
        </row>
        <row r="31217">
          <cell r="C31217" t="str">
            <v>יוני 2019</v>
          </cell>
          <cell r="D31217" t="str">
            <v>בנין - 360</v>
          </cell>
          <cell r="E31217" t="str">
            <v>KT762</v>
          </cell>
          <cell r="F31217">
            <v>294950.17800000001</v>
          </cell>
        </row>
        <row r="31218">
          <cell r="C31218" t="str">
            <v>יוני 2019</v>
          </cell>
          <cell r="D31218" t="str">
            <v>בנין - 360</v>
          </cell>
          <cell r="E31218" t="str">
            <v>KT763</v>
          </cell>
          <cell r="F31218">
            <v>289559.40999999997</v>
          </cell>
        </row>
        <row r="31219">
          <cell r="C31219" t="str">
            <v>יוני 2019</v>
          </cell>
          <cell r="D31219" t="str">
            <v>בנין - 360</v>
          </cell>
          <cell r="E31219" t="str">
            <v>KT943</v>
          </cell>
          <cell r="F31219">
            <v>383539.74300000002</v>
          </cell>
        </row>
        <row r="31220">
          <cell r="C31220" t="str">
            <v>יוני 2019</v>
          </cell>
          <cell r="D31220" t="str">
            <v>בנין - 360</v>
          </cell>
          <cell r="E31220" t="str">
            <v>KT944</v>
          </cell>
          <cell r="F31220">
            <v>293368.859</v>
          </cell>
        </row>
        <row r="31221">
          <cell r="C31221" t="str">
            <v>יוני 2019</v>
          </cell>
          <cell r="D31221" t="str">
            <v>בנין - 360</v>
          </cell>
          <cell r="E31221" t="str">
            <v>KT945</v>
          </cell>
          <cell r="F31221">
            <v>298812.15299999999</v>
          </cell>
        </row>
        <row r="31222">
          <cell r="C31222" t="str">
            <v>יוני 2019</v>
          </cell>
          <cell r="D31222" t="str">
            <v>בנין - 360</v>
          </cell>
          <cell r="E31222" t="str">
            <v>AT81</v>
          </cell>
          <cell r="F31222">
            <v>912.32100000000003</v>
          </cell>
        </row>
        <row r="31223">
          <cell r="C31223" t="str">
            <v>יוני 2019</v>
          </cell>
          <cell r="D31223" t="str">
            <v>בנין - 360</v>
          </cell>
          <cell r="E31223" t="str">
            <v>KT625</v>
          </cell>
          <cell r="F31223">
            <v>2204.7750000000001</v>
          </cell>
        </row>
        <row r="31224">
          <cell r="C31224" t="str">
            <v>יוני 2019</v>
          </cell>
          <cell r="D31224" t="str">
            <v>בנין - 360</v>
          </cell>
          <cell r="E31224" t="str">
            <v>KT650</v>
          </cell>
          <cell r="F31224">
            <v>95190581</v>
          </cell>
        </row>
        <row r="31225">
          <cell r="C31225" t="str">
            <v>יוני 2019</v>
          </cell>
          <cell r="D31225" t="str">
            <v>בנין - 360</v>
          </cell>
          <cell r="E31225" t="str">
            <v>KT651</v>
          </cell>
          <cell r="F31225">
            <v>95193571</v>
          </cell>
        </row>
        <row r="31226">
          <cell r="C31226" t="str">
            <v>יוני 2019</v>
          </cell>
          <cell r="D31226" t="str">
            <v>בנין - 360</v>
          </cell>
          <cell r="E31226" t="str">
            <v>KT652</v>
          </cell>
          <cell r="F31226">
            <v>95190502</v>
          </cell>
        </row>
        <row r="31227">
          <cell r="C31227" t="str">
            <v>יוני 2019</v>
          </cell>
          <cell r="D31227" t="str">
            <v>בנין - 360</v>
          </cell>
          <cell r="E31227" t="str">
            <v>KT653</v>
          </cell>
          <cell r="F31227">
            <v>29432870262</v>
          </cell>
        </row>
        <row r="31228">
          <cell r="C31228" t="str">
            <v>יוני 2019</v>
          </cell>
          <cell r="D31228" t="str">
            <v>בנין - 360</v>
          </cell>
          <cell r="E31228" t="str">
            <v>KT654</v>
          </cell>
          <cell r="F31228">
            <v>1006613430</v>
          </cell>
        </row>
        <row r="31229">
          <cell r="C31229" t="str">
            <v>יוני 2019</v>
          </cell>
          <cell r="D31229" t="str">
            <v>בנין - 360</v>
          </cell>
          <cell r="E31229" t="str">
            <v>KT655</v>
          </cell>
          <cell r="F31229">
            <v>7681864602</v>
          </cell>
        </row>
        <row r="31230">
          <cell r="C31230" t="str">
            <v>יוני 2019</v>
          </cell>
          <cell r="D31230" t="str">
            <v>בנין - 360</v>
          </cell>
          <cell r="E31230" t="str">
            <v>KT656</v>
          </cell>
          <cell r="F31230">
            <v>22973080500</v>
          </cell>
        </row>
        <row r="31231">
          <cell r="C31231" t="str">
            <v>יוני 2019</v>
          </cell>
          <cell r="D31231" t="str">
            <v>בנין - 360</v>
          </cell>
          <cell r="E31231" t="str">
            <v>KT658</v>
          </cell>
          <cell r="F31231">
            <v>95169901</v>
          </cell>
        </row>
        <row r="31232">
          <cell r="C31232" t="str">
            <v>יוני 2019</v>
          </cell>
          <cell r="D31232" t="str">
            <v>בנין - 360</v>
          </cell>
          <cell r="E31232" t="str">
            <v>KT659</v>
          </cell>
          <cell r="F31232">
            <v>95130507</v>
          </cell>
        </row>
        <row r="31233">
          <cell r="C31233" t="str">
            <v>יוני 2019</v>
          </cell>
          <cell r="D31233" t="str">
            <v>בנין - 360</v>
          </cell>
          <cell r="E31233" t="str">
            <v>KT660</v>
          </cell>
          <cell r="F31233">
            <v>95124311</v>
          </cell>
        </row>
        <row r="31234">
          <cell r="C31234" t="str">
            <v>יוני 2019</v>
          </cell>
          <cell r="D31234" t="str">
            <v>בנין - 360</v>
          </cell>
          <cell r="E31234" t="str">
            <v>KT661</v>
          </cell>
          <cell r="F31234">
            <v>95124334</v>
          </cell>
        </row>
        <row r="31235">
          <cell r="C31235" t="str">
            <v>יוני 2019</v>
          </cell>
          <cell r="D31235" t="str">
            <v>בנין - 360</v>
          </cell>
          <cell r="E31235" t="str">
            <v>KT662</v>
          </cell>
          <cell r="F31235">
            <v>9512853</v>
          </cell>
        </row>
        <row r="31236">
          <cell r="C31236" t="str">
            <v>יוני 2019</v>
          </cell>
          <cell r="D31236" t="str">
            <v>בנין - 360</v>
          </cell>
          <cell r="E31236" t="str">
            <v>KT664</v>
          </cell>
          <cell r="F31236">
            <v>71990460833</v>
          </cell>
        </row>
        <row r="31237">
          <cell r="C31237" t="str">
            <v>יוני 2019</v>
          </cell>
          <cell r="D31237" t="str">
            <v>בנין - 360</v>
          </cell>
          <cell r="E31237" t="str">
            <v>KT665</v>
          </cell>
          <cell r="F31237">
            <v>95130505</v>
          </cell>
        </row>
        <row r="31238">
          <cell r="C31238" t="str">
            <v>יוני 2019</v>
          </cell>
          <cell r="D31238" t="str">
            <v>בנין - 360</v>
          </cell>
          <cell r="E31238" t="str">
            <v>KT666</v>
          </cell>
          <cell r="F31238">
            <v>95192564</v>
          </cell>
        </row>
        <row r="31239">
          <cell r="C31239" t="str">
            <v>יוני 2019</v>
          </cell>
          <cell r="D31239" t="str">
            <v>בנין - 360</v>
          </cell>
          <cell r="E31239" t="str">
            <v>KT667</v>
          </cell>
          <cell r="F31239">
            <v>95124346</v>
          </cell>
        </row>
        <row r="31240">
          <cell r="C31240" t="str">
            <v>יוני 2019</v>
          </cell>
          <cell r="D31240" t="str">
            <v>בנין - 360</v>
          </cell>
          <cell r="E31240" t="str">
            <v>KT668</v>
          </cell>
          <cell r="F31240">
            <v>113</v>
          </cell>
        </row>
        <row r="31241">
          <cell r="C31241" t="str">
            <v>יוני 2019</v>
          </cell>
          <cell r="D31241" t="str">
            <v>בנין - 360</v>
          </cell>
          <cell r="E31241" t="str">
            <v>KT669</v>
          </cell>
          <cell r="F31241">
            <v>40772870852</v>
          </cell>
        </row>
        <row r="31242">
          <cell r="C31242" t="str">
            <v>יוני 2019</v>
          </cell>
          <cell r="D31242" t="str">
            <v>בנין - 360</v>
          </cell>
          <cell r="E31242" t="str">
            <v>FT650</v>
          </cell>
          <cell r="F31242">
            <v>510657554</v>
          </cell>
        </row>
        <row r="31243">
          <cell r="C31243" t="str">
            <v>יוני 2019</v>
          </cell>
          <cell r="D31243" t="str">
            <v>בנין - 360</v>
          </cell>
          <cell r="E31243" t="str">
            <v>FT651</v>
          </cell>
          <cell r="F31243">
            <v>510657554</v>
          </cell>
        </row>
        <row r="31244">
          <cell r="C31244" t="str">
            <v>יוני 2019</v>
          </cell>
          <cell r="D31244" t="str">
            <v>בנין - 360</v>
          </cell>
          <cell r="E31244" t="str">
            <v>FT652</v>
          </cell>
          <cell r="F31244">
            <v>511974834</v>
          </cell>
        </row>
        <row r="31245">
          <cell r="C31245" t="str">
            <v>יוני 2019</v>
          </cell>
          <cell r="D31245" t="str">
            <v>בנין - 360</v>
          </cell>
          <cell r="E31245" t="str">
            <v>FT653</v>
          </cell>
          <cell r="F31245">
            <v>520029084</v>
          </cell>
        </row>
        <row r="31246">
          <cell r="C31246" t="str">
            <v>יוני 2019</v>
          </cell>
          <cell r="D31246" t="str">
            <v>בנין - 360</v>
          </cell>
          <cell r="E31246" t="str">
            <v>FT654</v>
          </cell>
          <cell r="F31246">
            <v>520007030</v>
          </cell>
        </row>
        <row r="31247">
          <cell r="C31247" t="str">
            <v>יוני 2019</v>
          </cell>
          <cell r="D31247" t="str">
            <v>בנין - 360</v>
          </cell>
          <cell r="E31247" t="str">
            <v>FT655</v>
          </cell>
          <cell r="F31247">
            <v>520018078</v>
          </cell>
        </row>
        <row r="31248">
          <cell r="C31248" t="str">
            <v>יוני 2019</v>
          </cell>
          <cell r="D31248" t="str">
            <v>בנין - 360</v>
          </cell>
          <cell r="E31248" t="str">
            <v>FT656</v>
          </cell>
          <cell r="F31248">
            <v>512199381</v>
          </cell>
        </row>
        <row r="31249">
          <cell r="C31249" t="str">
            <v>יוני 2019</v>
          </cell>
          <cell r="D31249" t="str">
            <v>בנין - 360</v>
          </cell>
          <cell r="E31249" t="str">
            <v>FT658</v>
          </cell>
          <cell r="F31249">
            <v>512852211</v>
          </cell>
        </row>
        <row r="31250">
          <cell r="C31250" t="str">
            <v>יוני 2019</v>
          </cell>
          <cell r="D31250" t="str">
            <v>בנין - 360</v>
          </cell>
          <cell r="E31250" t="str">
            <v>FT659</v>
          </cell>
          <cell r="F31250">
            <v>510528276</v>
          </cell>
        </row>
        <row r="31251">
          <cell r="C31251" t="str">
            <v>יוני 2019</v>
          </cell>
          <cell r="D31251" t="str">
            <v>בנין - 360</v>
          </cell>
          <cell r="E31251" t="str">
            <v>FT660</v>
          </cell>
          <cell r="F31251">
            <v>513765396</v>
          </cell>
        </row>
        <row r="31252">
          <cell r="C31252" t="str">
            <v>יוני 2019</v>
          </cell>
          <cell r="D31252" t="str">
            <v>בנין - 360</v>
          </cell>
          <cell r="E31252" t="str">
            <v>FT661</v>
          </cell>
          <cell r="F31252">
            <v>513765396</v>
          </cell>
        </row>
        <row r="31253">
          <cell r="C31253" t="str">
            <v>יוני 2019</v>
          </cell>
          <cell r="D31253" t="str">
            <v>בנין - 360</v>
          </cell>
          <cell r="E31253" t="str">
            <v>FT662</v>
          </cell>
          <cell r="F31253">
            <v>510657554</v>
          </cell>
        </row>
        <row r="31254">
          <cell r="C31254" t="str">
            <v>יוני 2019</v>
          </cell>
          <cell r="D31254" t="str">
            <v>בנין - 360</v>
          </cell>
          <cell r="E31254" t="str">
            <v>FT664</v>
          </cell>
          <cell r="F31254">
            <v>520029084</v>
          </cell>
        </row>
        <row r="31255">
          <cell r="C31255" t="str">
            <v>יוני 2019</v>
          </cell>
          <cell r="D31255" t="str">
            <v>בנין - 360</v>
          </cell>
          <cell r="E31255" t="str">
            <v>FT665</v>
          </cell>
          <cell r="F31255">
            <v>510528276</v>
          </cell>
        </row>
        <row r="31256">
          <cell r="C31256" t="str">
            <v>יוני 2019</v>
          </cell>
          <cell r="D31256" t="str">
            <v>בנין - 360</v>
          </cell>
          <cell r="E31256" t="str">
            <v>FT666</v>
          </cell>
          <cell r="F31256">
            <v>512199381</v>
          </cell>
        </row>
        <row r="31257">
          <cell r="C31257" t="str">
            <v>יוני 2019</v>
          </cell>
          <cell r="D31257" t="str">
            <v>בנין - 360</v>
          </cell>
          <cell r="E31257" t="str">
            <v>FT667</v>
          </cell>
          <cell r="F31257">
            <v>513765396</v>
          </cell>
        </row>
        <row r="31258">
          <cell r="C31258" t="str">
            <v>יוני 2019</v>
          </cell>
          <cell r="D31258" t="str">
            <v>בנין - 360</v>
          </cell>
          <cell r="E31258" t="str">
            <v>FT668</v>
          </cell>
          <cell r="F31258">
            <v>512515081</v>
          </cell>
        </row>
        <row r="31259">
          <cell r="C31259" t="str">
            <v>יוני 2019</v>
          </cell>
          <cell r="D31259" t="str">
            <v>בנין - 360</v>
          </cell>
          <cell r="E31259" t="str">
            <v>FT669</v>
          </cell>
          <cell r="F31259">
            <v>520029084</v>
          </cell>
        </row>
        <row r="31260">
          <cell r="C31260" t="str">
            <v>יוני 2019</v>
          </cell>
          <cell r="D31260" t="str">
            <v>בנין - 360</v>
          </cell>
          <cell r="E31260" t="str">
            <v>KT770</v>
          </cell>
          <cell r="F31260">
            <v>9</v>
          </cell>
        </row>
        <row r="31261">
          <cell r="C31261" t="str">
            <v>יוני 2019</v>
          </cell>
          <cell r="D31261" t="str">
            <v>בנין - 360</v>
          </cell>
          <cell r="E31261" t="str">
            <v>KT771</v>
          </cell>
          <cell r="F31261">
            <v>7</v>
          </cell>
        </row>
        <row r="31262">
          <cell r="C31262" t="str">
            <v>יוני 2019</v>
          </cell>
          <cell r="D31262" t="str">
            <v>בנין - 360</v>
          </cell>
          <cell r="E31262" t="str">
            <v>KT772</v>
          </cell>
          <cell r="F31262">
            <v>5</v>
          </cell>
        </row>
        <row r="31263">
          <cell r="C31263" t="str">
            <v>יוני 2019</v>
          </cell>
          <cell r="D31263" t="str">
            <v>בנין - 360</v>
          </cell>
          <cell r="E31263" t="str">
            <v>KT773</v>
          </cell>
          <cell r="F31263">
            <v>5</v>
          </cell>
        </row>
        <row r="31264">
          <cell r="C31264" t="str">
            <v>יוני 2019</v>
          </cell>
          <cell r="D31264" t="str">
            <v>בנין - 360</v>
          </cell>
          <cell r="E31264" t="str">
            <v>KT774</v>
          </cell>
          <cell r="F31264">
            <v>4</v>
          </cell>
        </row>
        <row r="31265">
          <cell r="C31265" t="str">
            <v>יוני 2019</v>
          </cell>
          <cell r="D31265" t="str">
            <v>בנין - 360</v>
          </cell>
          <cell r="E31265" t="str">
            <v>KT775</v>
          </cell>
          <cell r="F31265">
            <v>8</v>
          </cell>
        </row>
        <row r="31266">
          <cell r="C31266" t="str">
            <v>יוני 2019</v>
          </cell>
          <cell r="D31266" t="str">
            <v>בנין - 360</v>
          </cell>
          <cell r="E31266" t="str">
            <v>KT776</v>
          </cell>
          <cell r="F31266">
            <v>4</v>
          </cell>
        </row>
        <row r="31267">
          <cell r="C31267" t="str">
            <v>יוני 2019</v>
          </cell>
          <cell r="D31267" t="str">
            <v>בנין - 360</v>
          </cell>
          <cell r="E31267" t="str">
            <v>KT778</v>
          </cell>
          <cell r="F31267">
            <v>6</v>
          </cell>
        </row>
        <row r="31268">
          <cell r="C31268" t="str">
            <v>יוני 2019</v>
          </cell>
          <cell r="D31268" t="str">
            <v>בנין - 360</v>
          </cell>
          <cell r="E31268" t="str">
            <v>KT779</v>
          </cell>
          <cell r="F31268">
            <v>7</v>
          </cell>
        </row>
        <row r="31269">
          <cell r="C31269" t="str">
            <v>יוני 2019</v>
          </cell>
          <cell r="D31269" t="str">
            <v>בנין - 360</v>
          </cell>
          <cell r="E31269" t="str">
            <v>KT780</v>
          </cell>
          <cell r="F31269">
            <v>2</v>
          </cell>
        </row>
        <row r="31270">
          <cell r="C31270" t="str">
            <v>יוני 2019</v>
          </cell>
          <cell r="D31270" t="str">
            <v>בנין - 360</v>
          </cell>
          <cell r="E31270" t="str">
            <v>KT781</v>
          </cell>
          <cell r="F31270">
            <v>4</v>
          </cell>
        </row>
        <row r="31271">
          <cell r="C31271" t="str">
            <v>יוני 2019</v>
          </cell>
          <cell r="D31271" t="str">
            <v>בנין - 360</v>
          </cell>
          <cell r="E31271" t="str">
            <v>KT782</v>
          </cell>
          <cell r="F31271">
            <v>6</v>
          </cell>
        </row>
        <row r="31272">
          <cell r="C31272" t="str">
            <v>יוני 2019</v>
          </cell>
          <cell r="D31272" t="str">
            <v>בנין - 360</v>
          </cell>
          <cell r="E31272" t="str">
            <v>KT784</v>
          </cell>
          <cell r="F31272">
            <v>3</v>
          </cell>
        </row>
        <row r="31273">
          <cell r="C31273" t="str">
            <v>יוני 2019</v>
          </cell>
          <cell r="D31273" t="str">
            <v>בנין - 360</v>
          </cell>
          <cell r="E31273" t="str">
            <v>KT785</v>
          </cell>
          <cell r="F31273">
            <v>1</v>
          </cell>
        </row>
        <row r="31274">
          <cell r="C31274" t="str">
            <v>יוני 2019</v>
          </cell>
          <cell r="D31274" t="str">
            <v>בנין - 360</v>
          </cell>
          <cell r="E31274" t="str">
            <v>KT786</v>
          </cell>
          <cell r="F31274">
            <v>3</v>
          </cell>
        </row>
        <row r="31275">
          <cell r="C31275" t="str">
            <v>יוני 2019</v>
          </cell>
          <cell r="D31275" t="str">
            <v>בנין - 360</v>
          </cell>
          <cell r="E31275" t="str">
            <v>KT787</v>
          </cell>
          <cell r="F31275">
            <v>8</v>
          </cell>
        </row>
        <row r="31276">
          <cell r="C31276" t="str">
            <v>יוני 2019</v>
          </cell>
          <cell r="D31276" t="str">
            <v>בנין - 360</v>
          </cell>
          <cell r="E31276" t="str">
            <v>KT789</v>
          </cell>
          <cell r="F31276">
            <v>7</v>
          </cell>
        </row>
        <row r="31277">
          <cell r="C31277" t="str">
            <v>יוני 2019</v>
          </cell>
          <cell r="D31277" t="str">
            <v>בנין - 360</v>
          </cell>
          <cell r="E31277" t="str">
            <v>KT801</v>
          </cell>
          <cell r="F31277">
            <v>1</v>
          </cell>
        </row>
        <row r="31278">
          <cell r="C31278" t="str">
            <v>יוני 2019</v>
          </cell>
          <cell r="D31278" t="str">
            <v>בנין - 360</v>
          </cell>
          <cell r="E31278" t="str">
            <v>KT803</v>
          </cell>
          <cell r="F31278">
            <v>1</v>
          </cell>
        </row>
        <row r="31279">
          <cell r="C31279" t="str">
            <v>יוני 2019</v>
          </cell>
          <cell r="D31279" t="str">
            <v>בנין - 360</v>
          </cell>
          <cell r="E31279" t="str">
            <v>KT804</v>
          </cell>
          <cell r="F31279">
            <v>1</v>
          </cell>
        </row>
        <row r="31280">
          <cell r="C31280" t="str">
            <v>יוני 2019</v>
          </cell>
          <cell r="D31280" t="str">
            <v>בנין - 360</v>
          </cell>
          <cell r="E31280" t="str">
            <v>KT805</v>
          </cell>
          <cell r="F31280">
            <v>1</v>
          </cell>
        </row>
        <row r="31281">
          <cell r="C31281" t="str">
            <v>יוני 2019</v>
          </cell>
          <cell r="D31281" t="str">
            <v>בנין - 360</v>
          </cell>
          <cell r="E31281" t="str">
            <v>KT806</v>
          </cell>
          <cell r="F31281">
            <v>1</v>
          </cell>
        </row>
        <row r="31282">
          <cell r="C31282" t="str">
            <v>יוני 2019</v>
          </cell>
          <cell r="D31282" t="str">
            <v>בנין - 360</v>
          </cell>
          <cell r="E31282" t="str">
            <v>KT808</v>
          </cell>
          <cell r="F31282">
            <v>1</v>
          </cell>
        </row>
        <row r="31283">
          <cell r="C31283" t="str">
            <v>יוני 2019</v>
          </cell>
          <cell r="D31283" t="str">
            <v>בנין - 360</v>
          </cell>
          <cell r="E31283" t="str">
            <v>KT809</v>
          </cell>
          <cell r="F31283">
            <v>1</v>
          </cell>
        </row>
        <row r="31284">
          <cell r="C31284" t="str">
            <v>יוני 2019</v>
          </cell>
          <cell r="D31284" t="str">
            <v>בנין - 360</v>
          </cell>
          <cell r="E31284" t="str">
            <v>KT810</v>
          </cell>
          <cell r="F31284">
            <v>1</v>
          </cell>
        </row>
        <row r="31285">
          <cell r="C31285" t="str">
            <v>יוני 2019</v>
          </cell>
          <cell r="D31285" t="str">
            <v>בנין - 360</v>
          </cell>
          <cell r="E31285" t="str">
            <v>KT811</v>
          </cell>
          <cell r="F31285">
            <v>1</v>
          </cell>
        </row>
        <row r="31286">
          <cell r="C31286" t="str">
            <v>יוני 2019</v>
          </cell>
          <cell r="D31286" t="str">
            <v>בנין - 360</v>
          </cell>
          <cell r="E31286" t="str">
            <v>KT818</v>
          </cell>
          <cell r="F31286">
            <v>1</v>
          </cell>
        </row>
        <row r="31287">
          <cell r="C31287" t="str">
            <v>יוני 2019</v>
          </cell>
          <cell r="D31287" t="str">
            <v>בנין - 360</v>
          </cell>
          <cell r="E31287" t="str">
            <v>RT100</v>
          </cell>
          <cell r="F31287">
            <v>3305164.3659999999</v>
          </cell>
        </row>
        <row r="31288">
          <cell r="C31288" t="str">
            <v>יוני 2019</v>
          </cell>
          <cell r="D31288" t="str">
            <v>בנין - 360</v>
          </cell>
          <cell r="E31288" t="str">
            <v>RT101</v>
          </cell>
          <cell r="F31288">
            <v>269918.80800000002</v>
          </cell>
        </row>
        <row r="31289">
          <cell r="C31289" t="str">
            <v>יוני 2019</v>
          </cell>
          <cell r="D31289" t="str">
            <v>בנין - 360</v>
          </cell>
          <cell r="E31289" t="str">
            <v>RT200</v>
          </cell>
          <cell r="F31289">
            <v>14442.021000000001</v>
          </cell>
        </row>
        <row r="31290">
          <cell r="C31290" t="str">
            <v>יוני 2019</v>
          </cell>
          <cell r="D31290" t="str">
            <v>בנין - 360</v>
          </cell>
          <cell r="E31290" t="str">
            <v>RT201</v>
          </cell>
          <cell r="F31290">
            <v>371.86200000000002</v>
          </cell>
        </row>
        <row r="31291">
          <cell r="C31291" t="str">
            <v>יוני 2019</v>
          </cell>
          <cell r="D31291" t="str">
            <v>בנין - 360</v>
          </cell>
          <cell r="E31291" t="str">
            <v>RT301</v>
          </cell>
          <cell r="F31291">
            <v>32396.695</v>
          </cell>
        </row>
        <row r="31292">
          <cell r="C31292" t="str">
            <v>יוני 2019</v>
          </cell>
          <cell r="D31292" t="str">
            <v>בנין - 360</v>
          </cell>
          <cell r="E31292" t="str">
            <v>RT401</v>
          </cell>
          <cell r="F31292">
            <v>80073.740999999995</v>
          </cell>
        </row>
        <row r="31293">
          <cell r="C31293" t="str">
            <v>יוני 2019</v>
          </cell>
          <cell r="D31293" t="str">
            <v>בנין - 360</v>
          </cell>
          <cell r="E31293" t="str">
            <v>RT402</v>
          </cell>
          <cell r="F31293">
            <v>289559.40999999997</v>
          </cell>
        </row>
        <row r="31294">
          <cell r="C31294" t="str">
            <v>יוני 2019</v>
          </cell>
          <cell r="D31294" t="str">
            <v>בנין - 360</v>
          </cell>
          <cell r="E31294" t="str">
            <v>RT601</v>
          </cell>
          <cell r="F31294">
            <v>35761.050999999999</v>
          </cell>
        </row>
        <row r="31295">
          <cell r="C31295" t="str">
            <v>יוני 2019</v>
          </cell>
          <cell r="D31295" t="str">
            <v>בנין - 360</v>
          </cell>
          <cell r="E31295" t="str">
            <v>RT700</v>
          </cell>
          <cell r="F31295">
            <v>0.36799999999999999</v>
          </cell>
        </row>
        <row r="31296">
          <cell r="C31296" t="str">
            <v>יוני 2019</v>
          </cell>
          <cell r="D31296" t="str">
            <v>בנין - 360</v>
          </cell>
          <cell r="E31296" t="str">
            <v>RT701</v>
          </cell>
          <cell r="F31296">
            <v>85779.660999999993</v>
          </cell>
        </row>
        <row r="31297">
          <cell r="C31297" t="str">
            <v>יוני 2019</v>
          </cell>
          <cell r="D31297" t="str">
            <v>בנין - 360</v>
          </cell>
          <cell r="E31297" t="str">
            <v>RT702</v>
          </cell>
          <cell r="F31297">
            <v>5390.768</v>
          </cell>
        </row>
        <row r="31298">
          <cell r="C31298" t="str">
            <v>יוני 2019</v>
          </cell>
          <cell r="D31298" t="str">
            <v>בנין - 360</v>
          </cell>
          <cell r="E31298" t="str">
            <v>RT800</v>
          </cell>
          <cell r="F31298">
            <v>3319606.7549999999</v>
          </cell>
        </row>
        <row r="31299">
          <cell r="C31299" t="str">
            <v>יוני 2019</v>
          </cell>
          <cell r="D31299" t="str">
            <v>בנין - 360</v>
          </cell>
          <cell r="E31299" t="str">
            <v>RT801</v>
          </cell>
          <cell r="F31299">
            <v>504301.81800000003</v>
          </cell>
        </row>
        <row r="31300">
          <cell r="C31300" t="str">
            <v>יוני 2019</v>
          </cell>
          <cell r="D31300" t="str">
            <v>בנין - 360</v>
          </cell>
          <cell r="E31300" t="str">
            <v>RT802</v>
          </cell>
          <cell r="F31300">
            <v>294950.17800000001</v>
          </cell>
        </row>
        <row r="31301">
          <cell r="C31301" t="str">
            <v>יוני 2019</v>
          </cell>
          <cell r="D31301" t="str">
            <v>בנין - 360</v>
          </cell>
          <cell r="E31301" t="str">
            <v>GT100</v>
          </cell>
          <cell r="F31301">
            <v>3575083.1740000001</v>
          </cell>
        </row>
        <row r="31302">
          <cell r="C31302" t="str">
            <v>יוני 2019</v>
          </cell>
          <cell r="D31302" t="str">
            <v>בנין - 360</v>
          </cell>
          <cell r="E31302" t="str">
            <v>GT200</v>
          </cell>
          <cell r="F31302">
            <v>14813.883</v>
          </cell>
        </row>
        <row r="31303">
          <cell r="C31303" t="str">
            <v>יוני 2019</v>
          </cell>
          <cell r="D31303" t="str">
            <v>בנין - 360</v>
          </cell>
          <cell r="E31303" t="str">
            <v>GT300</v>
          </cell>
          <cell r="F31303">
            <v>32396.695</v>
          </cell>
        </row>
        <row r="31304">
          <cell r="C31304" t="str">
            <v>יוני 2019</v>
          </cell>
          <cell r="D31304" t="str">
            <v>בנין - 360</v>
          </cell>
          <cell r="E31304" t="str">
            <v>GT400</v>
          </cell>
          <cell r="F31304">
            <v>80073.740999999995</v>
          </cell>
        </row>
        <row r="31305">
          <cell r="C31305" t="str">
            <v>יוני 2019</v>
          </cell>
          <cell r="D31305" t="str">
            <v>בנין - 360</v>
          </cell>
          <cell r="E31305" t="str">
            <v>GT417</v>
          </cell>
          <cell r="F31305">
            <v>259498.435</v>
          </cell>
        </row>
        <row r="31306">
          <cell r="C31306" t="str">
            <v>יוני 2019</v>
          </cell>
          <cell r="D31306" t="str">
            <v>בנין - 360</v>
          </cell>
          <cell r="E31306" t="str">
            <v>PT400</v>
          </cell>
          <cell r="F31306">
            <v>30060.973999999998</v>
          </cell>
        </row>
        <row r="31307">
          <cell r="C31307" t="str">
            <v>יוני 2019</v>
          </cell>
          <cell r="D31307" t="str">
            <v>בנין - 360</v>
          </cell>
          <cell r="E31307" t="str">
            <v>GT600</v>
          </cell>
          <cell r="F31307">
            <v>35761.050999999999</v>
          </cell>
        </row>
        <row r="31308">
          <cell r="C31308" t="str">
            <v>יוני 2019</v>
          </cell>
          <cell r="D31308" t="str">
            <v>בנין - 360</v>
          </cell>
          <cell r="E31308" t="str">
            <v>GT700</v>
          </cell>
          <cell r="F31308">
            <v>91170.797000000006</v>
          </cell>
        </row>
        <row r="31309">
          <cell r="C31309" t="str">
            <v>יוני 2019</v>
          </cell>
          <cell r="D31309" t="str">
            <v>בנין - 360</v>
          </cell>
          <cell r="E31309" t="str">
            <v>GT800</v>
          </cell>
          <cell r="F31309">
            <v>3829299.341</v>
          </cell>
        </row>
        <row r="31310">
          <cell r="C31310" t="str">
            <v>יוני 2019</v>
          </cell>
          <cell r="D31310" t="str">
            <v>בנין - 360</v>
          </cell>
          <cell r="E31310" t="str">
            <v>GT817</v>
          </cell>
          <cell r="F31310">
            <v>259498.435</v>
          </cell>
        </row>
        <row r="31311">
          <cell r="C31311" t="str">
            <v>יוני 2019</v>
          </cell>
          <cell r="D31311" t="str">
            <v>בנין - 360</v>
          </cell>
          <cell r="E31311" t="str">
            <v>PT800</v>
          </cell>
          <cell r="F31311">
            <v>30060.973999999998</v>
          </cell>
        </row>
        <row r="31312">
          <cell r="C31312" t="str">
            <v>יוני 2019</v>
          </cell>
          <cell r="D31312" t="str">
            <v>חקלאים - 307</v>
          </cell>
          <cell r="E31312" t="str">
            <v>DE1</v>
          </cell>
          <cell r="F31312">
            <v>3125854.5079999999</v>
          </cell>
        </row>
        <row r="31313">
          <cell r="C31313" t="str">
            <v>יוני 2019</v>
          </cell>
          <cell r="D31313" t="str">
            <v>חקלאים - 307</v>
          </cell>
          <cell r="E31313" t="str">
            <v>DA12</v>
          </cell>
          <cell r="F31313">
            <v>8426.1949999999997</v>
          </cell>
        </row>
        <row r="31314">
          <cell r="C31314" t="str">
            <v>יוני 2019</v>
          </cell>
          <cell r="D31314" t="str">
            <v>חקלאים - 307</v>
          </cell>
          <cell r="E31314" t="str">
            <v>DT11</v>
          </cell>
          <cell r="F31314">
            <v>4010.663</v>
          </cell>
        </row>
        <row r="31315">
          <cell r="C31315" t="str">
            <v>יוני 2019</v>
          </cell>
          <cell r="D31315" t="str">
            <v>חקלאים - 307</v>
          </cell>
          <cell r="E31315" t="str">
            <v>DA10</v>
          </cell>
          <cell r="F31315">
            <v>45055.222999999998</v>
          </cell>
        </row>
        <row r="31316">
          <cell r="C31316" t="str">
            <v>יוני 2019</v>
          </cell>
          <cell r="D31316" t="str">
            <v>חקלאים - 307</v>
          </cell>
          <cell r="E31316" t="str">
            <v>DT420</v>
          </cell>
          <cell r="F31316">
            <v>4000.16</v>
          </cell>
        </row>
        <row r="31317">
          <cell r="C31317" t="str">
            <v>יוני 2019</v>
          </cell>
          <cell r="D31317" t="str">
            <v>חקלאים - 307</v>
          </cell>
          <cell r="E31317" t="str">
            <v>DT13</v>
          </cell>
          <cell r="F31317">
            <v>101550.284</v>
          </cell>
        </row>
        <row r="31318">
          <cell r="C31318" t="str">
            <v>יוני 2019</v>
          </cell>
          <cell r="D31318" t="str">
            <v>חקלאים - 307</v>
          </cell>
          <cell r="E31318" t="str">
            <v>DT15</v>
          </cell>
          <cell r="F31318">
            <v>16708.075000000001</v>
          </cell>
        </row>
        <row r="31319">
          <cell r="C31319" t="str">
            <v>יוני 2019</v>
          </cell>
          <cell r="D31319" t="str">
            <v>חקלאים - 307</v>
          </cell>
          <cell r="E31319" t="str">
            <v>DT16</v>
          </cell>
          <cell r="F31319">
            <v>47903.832000000002</v>
          </cell>
        </row>
        <row r="31320">
          <cell r="C31320" t="str">
            <v>יוני 2019</v>
          </cell>
          <cell r="D31320" t="str">
            <v>חקלאים - 307</v>
          </cell>
          <cell r="E31320" t="str">
            <v>DA9</v>
          </cell>
          <cell r="F31320">
            <v>13139.065000000001</v>
          </cell>
        </row>
        <row r="31321">
          <cell r="C31321" t="str">
            <v>יוני 2019</v>
          </cell>
          <cell r="D31321" t="str">
            <v>חקלאים - 307</v>
          </cell>
          <cell r="E31321" t="str">
            <v>DT400</v>
          </cell>
          <cell r="F31321">
            <v>347580.54300000001</v>
          </cell>
        </row>
        <row r="31322">
          <cell r="C31322" t="str">
            <v>יוני 2019</v>
          </cell>
          <cell r="D31322" t="str">
            <v>חקלאים - 307</v>
          </cell>
          <cell r="E31322" t="str">
            <v>DT3</v>
          </cell>
          <cell r="F31322">
            <v>2322567.5929999999</v>
          </cell>
        </row>
        <row r="31323">
          <cell r="C31323" t="str">
            <v>יוני 2019</v>
          </cell>
          <cell r="D31323" t="str">
            <v>חקלאים - 307</v>
          </cell>
          <cell r="E31323" t="str">
            <v>DT301</v>
          </cell>
          <cell r="F31323">
            <v>3383.9209999999998</v>
          </cell>
        </row>
        <row r="31324">
          <cell r="C31324" t="str">
            <v>יוני 2019</v>
          </cell>
          <cell r="D31324" t="str">
            <v>חקלאים - 307</v>
          </cell>
          <cell r="E31324" t="str">
            <v>DT303</v>
          </cell>
          <cell r="F31324">
            <v>1115.5820000000001</v>
          </cell>
        </row>
        <row r="31325">
          <cell r="C31325" t="str">
            <v>יוני 2019</v>
          </cell>
          <cell r="D31325" t="str">
            <v>חקלאים - 307</v>
          </cell>
          <cell r="E31325" t="str">
            <v>DC9</v>
          </cell>
          <cell r="F31325">
            <v>1E-3</v>
          </cell>
        </row>
        <row r="31326">
          <cell r="C31326" t="str">
            <v>יוני 2019</v>
          </cell>
          <cell r="D31326" t="str">
            <v>חקלאים - 307</v>
          </cell>
          <cell r="E31326" t="str">
            <v>DT360</v>
          </cell>
          <cell r="F31326">
            <v>30649.088</v>
          </cell>
        </row>
        <row r="31327">
          <cell r="C31327" t="str">
            <v>יוני 2019</v>
          </cell>
          <cell r="D31327" t="str">
            <v>חקלאים - 307</v>
          </cell>
          <cell r="E31327" t="str">
            <v>DT366</v>
          </cell>
          <cell r="F31327">
            <v>151683.61600000001</v>
          </cell>
        </row>
        <row r="31328">
          <cell r="C31328" t="str">
            <v>יוני 2019</v>
          </cell>
          <cell r="D31328" t="str">
            <v>חקלאים - 307</v>
          </cell>
          <cell r="E31328" t="str">
            <v>DT503</v>
          </cell>
          <cell r="F31328">
            <v>0.13600000000000001</v>
          </cell>
        </row>
        <row r="31329">
          <cell r="C31329" t="str">
            <v>יוני 2019</v>
          </cell>
          <cell r="D31329" t="str">
            <v>חקלאים - 307</v>
          </cell>
          <cell r="E31329" t="str">
            <v>DT513</v>
          </cell>
          <cell r="F31329">
            <v>5620.9</v>
          </cell>
        </row>
        <row r="31330">
          <cell r="C31330" t="str">
            <v>יוני 2019</v>
          </cell>
          <cell r="D31330" t="str">
            <v>חקלאים - 307</v>
          </cell>
          <cell r="E31330" t="str">
            <v>DT54</v>
          </cell>
          <cell r="F31330">
            <v>4165.2309999999998</v>
          </cell>
        </row>
        <row r="31331">
          <cell r="C31331" t="str">
            <v>יוני 2019</v>
          </cell>
          <cell r="D31331" t="str">
            <v>חקלאים - 307</v>
          </cell>
          <cell r="E31331" t="str">
            <v>DT55</v>
          </cell>
          <cell r="F31331">
            <v>-12705.601000000001</v>
          </cell>
        </row>
        <row r="31332">
          <cell r="C31332" t="str">
            <v>יוני 2019</v>
          </cell>
          <cell r="D31332" t="str">
            <v>חקלאים - 307</v>
          </cell>
          <cell r="E31332" t="str">
            <v>DT546</v>
          </cell>
          <cell r="F31332">
            <v>31000</v>
          </cell>
        </row>
        <row r="31333">
          <cell r="C31333" t="str">
            <v>יוני 2019</v>
          </cell>
          <cell r="D31333" t="str">
            <v>חקלאים - 307</v>
          </cell>
          <cell r="E31333" t="str">
            <v>AT999</v>
          </cell>
          <cell r="F31333">
            <v>122869.988</v>
          </cell>
        </row>
        <row r="31334">
          <cell r="C31334" t="str">
            <v>יוני 2019</v>
          </cell>
          <cell r="D31334" t="str">
            <v>חקלאים - 307</v>
          </cell>
          <cell r="E31334" t="str">
            <v>AT24</v>
          </cell>
          <cell r="F31334">
            <v>33128.046000000002</v>
          </cell>
        </row>
        <row r="31335">
          <cell r="C31335" t="str">
            <v>יוני 2019</v>
          </cell>
          <cell r="D31335" t="str">
            <v>חקלאים - 307</v>
          </cell>
          <cell r="E31335" t="str">
            <v>AT420</v>
          </cell>
          <cell r="F31335">
            <v>80003.629000000001</v>
          </cell>
        </row>
        <row r="31336">
          <cell r="C31336" t="str">
            <v>יוני 2019</v>
          </cell>
          <cell r="D31336" t="str">
            <v>חקלאים - 307</v>
          </cell>
          <cell r="E31336" t="str">
            <v>AT21</v>
          </cell>
          <cell r="F31336">
            <v>8176.9780000000001</v>
          </cell>
        </row>
        <row r="31337">
          <cell r="C31337" t="str">
            <v>יוני 2019</v>
          </cell>
          <cell r="D31337" t="str">
            <v>חקלאים - 307</v>
          </cell>
          <cell r="E31337" t="str">
            <v>AT303</v>
          </cell>
          <cell r="F31337">
            <v>250.09899999999999</v>
          </cell>
        </row>
        <row r="31338">
          <cell r="C31338" t="str">
            <v>יוני 2019</v>
          </cell>
          <cell r="D31338" t="str">
            <v>חקלאים - 307</v>
          </cell>
          <cell r="E31338" t="str">
            <v>AT360</v>
          </cell>
          <cell r="F31338">
            <v>4.7220000000000004</v>
          </cell>
        </row>
        <row r="31339">
          <cell r="C31339" t="str">
            <v>יוני 2019</v>
          </cell>
          <cell r="D31339" t="str">
            <v>חקלאים - 307</v>
          </cell>
          <cell r="E31339" t="str">
            <v>AT503</v>
          </cell>
          <cell r="F31339">
            <v>1.2999999999999999E-2</v>
          </cell>
        </row>
        <row r="31340">
          <cell r="C31340" t="str">
            <v>יוני 2019</v>
          </cell>
          <cell r="D31340" t="str">
            <v>חקלאים - 307</v>
          </cell>
          <cell r="E31340" t="str">
            <v>AT513</v>
          </cell>
          <cell r="F31340">
            <v>1306.501</v>
          </cell>
        </row>
        <row r="31341">
          <cell r="C31341" t="str">
            <v>יוני 2019</v>
          </cell>
          <cell r="D31341" t="str">
            <v>חקלאים - 307</v>
          </cell>
          <cell r="E31341" t="str">
            <v>BT999</v>
          </cell>
          <cell r="F31341">
            <v>105196.66099999999</v>
          </cell>
        </row>
        <row r="31342">
          <cell r="C31342" t="str">
            <v>יוני 2019</v>
          </cell>
          <cell r="D31342" t="str">
            <v>חקלאים - 307</v>
          </cell>
          <cell r="E31342" t="str">
            <v>BT34</v>
          </cell>
          <cell r="F31342">
            <v>37752.358</v>
          </cell>
        </row>
        <row r="31343">
          <cell r="C31343" t="str">
            <v>יוני 2019</v>
          </cell>
          <cell r="D31343" t="str">
            <v>חקלאים - 307</v>
          </cell>
          <cell r="E31343" t="str">
            <v>BT420</v>
          </cell>
          <cell r="F31343">
            <v>64000</v>
          </cell>
        </row>
        <row r="31344">
          <cell r="C31344" t="str">
            <v>יוני 2019</v>
          </cell>
          <cell r="D31344" t="str">
            <v>חקלאים - 307</v>
          </cell>
          <cell r="E31344" t="str">
            <v>BT29</v>
          </cell>
          <cell r="F31344">
            <v>3371.5140000000001</v>
          </cell>
        </row>
        <row r="31345">
          <cell r="C31345" t="str">
            <v>יוני 2019</v>
          </cell>
          <cell r="D31345" t="str">
            <v>חקלאים - 307</v>
          </cell>
          <cell r="E31345" t="str">
            <v>BT72</v>
          </cell>
          <cell r="F31345">
            <v>72.787999999999997</v>
          </cell>
        </row>
        <row r="31346">
          <cell r="C31346" t="str">
            <v>יוני 2019</v>
          </cell>
          <cell r="D31346" t="str">
            <v>חקלאים - 307</v>
          </cell>
          <cell r="E31346" t="str">
            <v>A1</v>
          </cell>
          <cell r="F31346">
            <v>45355.275000000001</v>
          </cell>
        </row>
        <row r="31347">
          <cell r="C31347" t="str">
            <v>יוני 2019</v>
          </cell>
          <cell r="D31347" t="str">
            <v>חקלאים - 307</v>
          </cell>
          <cell r="E31347" t="str">
            <v>AT411</v>
          </cell>
          <cell r="F31347">
            <v>1322.729</v>
          </cell>
        </row>
        <row r="31348">
          <cell r="C31348" t="str">
            <v>יוני 2019</v>
          </cell>
          <cell r="D31348" t="str">
            <v>חקלאים - 307</v>
          </cell>
          <cell r="E31348" t="str">
            <v>AT255</v>
          </cell>
          <cell r="F31348">
            <v>43089.099000000002</v>
          </cell>
        </row>
        <row r="31349">
          <cell r="C31349" t="str">
            <v>יוני 2019</v>
          </cell>
          <cell r="D31349" t="str">
            <v>חקלאים - 307</v>
          </cell>
          <cell r="E31349" t="str">
            <v>AT92</v>
          </cell>
          <cell r="F31349">
            <v>2.613</v>
          </cell>
        </row>
        <row r="31350">
          <cell r="C31350" t="str">
            <v>יוני 2019</v>
          </cell>
          <cell r="D31350" t="str">
            <v>חקלאים - 307</v>
          </cell>
          <cell r="E31350" t="str">
            <v>AT88</v>
          </cell>
          <cell r="F31350">
            <v>147.26</v>
          </cell>
        </row>
        <row r="31351">
          <cell r="C31351" t="str">
            <v>יוני 2019</v>
          </cell>
          <cell r="D31351" t="str">
            <v>חקלאים - 307</v>
          </cell>
          <cell r="E31351" t="str">
            <v>AT102</v>
          </cell>
          <cell r="F31351">
            <v>7.9509999999999996</v>
          </cell>
        </row>
        <row r="31352">
          <cell r="C31352" t="str">
            <v>יוני 2019</v>
          </cell>
          <cell r="D31352" t="str">
            <v>חקלאים - 307</v>
          </cell>
          <cell r="E31352" t="str">
            <v>AT72</v>
          </cell>
          <cell r="F31352">
            <v>663.06100000000004</v>
          </cell>
        </row>
        <row r="31353">
          <cell r="C31353" t="str">
            <v>יוני 2019</v>
          </cell>
          <cell r="D31353" t="str">
            <v>חקלאים - 307</v>
          </cell>
          <cell r="E31353" t="str">
            <v>AT69</v>
          </cell>
          <cell r="F31353">
            <v>122.562</v>
          </cell>
        </row>
        <row r="31354">
          <cell r="C31354" t="str">
            <v>יוני 2019</v>
          </cell>
          <cell r="D31354" t="str">
            <v>חקלאים - 307</v>
          </cell>
          <cell r="E31354" t="str">
            <v>B1</v>
          </cell>
          <cell r="F31354">
            <v>68077.947</v>
          </cell>
        </row>
        <row r="31355">
          <cell r="C31355" t="str">
            <v>יוני 2019</v>
          </cell>
          <cell r="D31355" t="str">
            <v>חקלאים - 307</v>
          </cell>
          <cell r="E31355" t="str">
            <v>BT137</v>
          </cell>
          <cell r="F31355">
            <v>54770.063000000002</v>
          </cell>
        </row>
        <row r="31356">
          <cell r="C31356" t="str">
            <v>יוני 2019</v>
          </cell>
          <cell r="D31356" t="str">
            <v>חקלאים - 307</v>
          </cell>
          <cell r="E31356" t="str">
            <v>BT98</v>
          </cell>
          <cell r="F31356">
            <v>62.64</v>
          </cell>
        </row>
        <row r="31357">
          <cell r="C31357" t="str">
            <v>יוני 2019</v>
          </cell>
          <cell r="D31357" t="str">
            <v>חקלאים - 307</v>
          </cell>
          <cell r="E31357" t="str">
            <v>BT6</v>
          </cell>
          <cell r="F31357">
            <v>7477.3050000000003</v>
          </cell>
        </row>
        <row r="31358">
          <cell r="C31358" t="str">
            <v>יוני 2019</v>
          </cell>
          <cell r="D31358" t="str">
            <v>חקלאים - 307</v>
          </cell>
          <cell r="E31358" t="str">
            <v>BT7</v>
          </cell>
          <cell r="F31358">
            <v>156.66800000000001</v>
          </cell>
        </row>
        <row r="31359">
          <cell r="C31359" t="str">
            <v>יוני 2019</v>
          </cell>
          <cell r="D31359" t="str">
            <v>חקלאים - 307</v>
          </cell>
          <cell r="E31359" t="str">
            <v>BT8</v>
          </cell>
          <cell r="F31359">
            <v>2603.6309999999999</v>
          </cell>
        </row>
        <row r="31360">
          <cell r="C31360" t="str">
            <v>יוני 2019</v>
          </cell>
          <cell r="D31360" t="str">
            <v>חקלאים - 307</v>
          </cell>
          <cell r="E31360" t="str">
            <v>BT11</v>
          </cell>
          <cell r="F31360">
            <v>1559.278</v>
          </cell>
        </row>
        <row r="31361">
          <cell r="C31361" t="str">
            <v>יוני 2019</v>
          </cell>
          <cell r="D31361" t="str">
            <v>חקלאים - 307</v>
          </cell>
          <cell r="E31361" t="str">
            <v>BT84</v>
          </cell>
          <cell r="F31361">
            <v>1446.94</v>
          </cell>
        </row>
        <row r="31362">
          <cell r="C31362" t="str">
            <v>יוני 2019</v>
          </cell>
          <cell r="D31362" t="str">
            <v>חקלאים - 307</v>
          </cell>
          <cell r="E31362" t="str">
            <v>BT634</v>
          </cell>
          <cell r="F31362">
            <v>1.421</v>
          </cell>
        </row>
        <row r="31363">
          <cell r="C31363" t="str">
            <v>יוני 2019</v>
          </cell>
          <cell r="D31363" t="str">
            <v>חקלאים - 307</v>
          </cell>
          <cell r="E31363" t="str">
            <v>KT31</v>
          </cell>
          <cell r="F31363">
            <v>1117</v>
          </cell>
        </row>
        <row r="31364">
          <cell r="C31364" t="str">
            <v>יוני 2019</v>
          </cell>
          <cell r="D31364" t="str">
            <v>חקלאים - 307</v>
          </cell>
          <cell r="E31364" t="str">
            <v>KT32</v>
          </cell>
          <cell r="F31364">
            <v>138088</v>
          </cell>
        </row>
        <row r="31365">
          <cell r="C31365" t="str">
            <v>יוני 2019</v>
          </cell>
          <cell r="D31365" t="str">
            <v>חקלאים - 307</v>
          </cell>
          <cell r="E31365" t="str">
            <v>KT33</v>
          </cell>
          <cell r="F31365">
            <v>3029</v>
          </cell>
        </row>
        <row r="31366">
          <cell r="C31366" t="str">
            <v>יוני 2019</v>
          </cell>
          <cell r="D31366" t="str">
            <v>חקלאים - 307</v>
          </cell>
          <cell r="E31366" t="str">
            <v>KT34</v>
          </cell>
          <cell r="F31366">
            <v>41</v>
          </cell>
        </row>
        <row r="31367">
          <cell r="C31367" t="str">
            <v>יוני 2019</v>
          </cell>
          <cell r="D31367" t="str">
            <v>חקלאים - 307</v>
          </cell>
          <cell r="E31367" t="str">
            <v>KT35</v>
          </cell>
          <cell r="F31367">
            <v>1913</v>
          </cell>
        </row>
        <row r="31368">
          <cell r="C31368" t="str">
            <v>יוני 2019</v>
          </cell>
          <cell r="D31368" t="str">
            <v>חקלאים - 307</v>
          </cell>
          <cell r="E31368" t="str">
            <v>KT601</v>
          </cell>
          <cell r="F31368">
            <v>3125854.5079999999</v>
          </cell>
        </row>
        <row r="31369">
          <cell r="C31369" t="str">
            <v>יוני 2019</v>
          </cell>
          <cell r="D31369" t="str">
            <v>חקלאים - 307</v>
          </cell>
          <cell r="E31369" t="str">
            <v>KT451</v>
          </cell>
          <cell r="F31369">
            <v>34.945999999999998</v>
          </cell>
        </row>
        <row r="31370">
          <cell r="C31370" t="str">
            <v>יוני 2019</v>
          </cell>
          <cell r="D31370" t="str">
            <v>חקלאים - 307</v>
          </cell>
          <cell r="E31370" t="str">
            <v>KT453</v>
          </cell>
          <cell r="F31370">
            <v>216.59100000000001</v>
          </cell>
        </row>
        <row r="31371">
          <cell r="C31371" t="str">
            <v>יוני 2019</v>
          </cell>
          <cell r="D31371" t="str">
            <v>חקלאים - 307</v>
          </cell>
          <cell r="E31371" t="str">
            <v>KT22</v>
          </cell>
          <cell r="F31371">
            <v>1.1160000000000001</v>
          </cell>
        </row>
        <row r="31372">
          <cell r="C31372" t="str">
            <v>יוני 2019</v>
          </cell>
          <cell r="D31372" t="str">
            <v>חקלאים - 307</v>
          </cell>
          <cell r="E31372" t="str">
            <v>KT51</v>
          </cell>
          <cell r="F31372">
            <v>6.58</v>
          </cell>
        </row>
        <row r="31373">
          <cell r="C31373" t="str">
            <v>יוני 2019</v>
          </cell>
          <cell r="D31373" t="str">
            <v>חקלאים - 307</v>
          </cell>
          <cell r="E31373" t="str">
            <v>KT502</v>
          </cell>
          <cell r="F31373">
            <v>34022.330999999998</v>
          </cell>
        </row>
        <row r="31374">
          <cell r="C31374" t="str">
            <v>יוני 2019</v>
          </cell>
          <cell r="D31374" t="str">
            <v>חקלאים - 307</v>
          </cell>
          <cell r="E31374" t="str">
            <v>KT503</v>
          </cell>
          <cell r="F31374">
            <v>194951.61</v>
          </cell>
        </row>
        <row r="31375">
          <cell r="C31375" t="str">
            <v>יוני 2019</v>
          </cell>
          <cell r="D31375" t="str">
            <v>חקלאים - 307</v>
          </cell>
          <cell r="E31375" t="str">
            <v>KT761</v>
          </cell>
          <cell r="F31375">
            <v>182332.70499999999</v>
          </cell>
        </row>
        <row r="31376">
          <cell r="C31376" t="str">
            <v>יוני 2019</v>
          </cell>
          <cell r="D31376" t="str">
            <v>חקלאים - 307</v>
          </cell>
          <cell r="E31376" t="str">
            <v>KT762</v>
          </cell>
          <cell r="F31376">
            <v>155694.27900000001</v>
          </cell>
        </row>
        <row r="31377">
          <cell r="C31377" t="str">
            <v>יוני 2019</v>
          </cell>
          <cell r="D31377" t="str">
            <v>חקלאים - 307</v>
          </cell>
          <cell r="E31377" t="str">
            <v>KT763</v>
          </cell>
          <cell r="F31377">
            <v>151683.61600000001</v>
          </cell>
        </row>
        <row r="31378">
          <cell r="C31378" t="str">
            <v>יוני 2019</v>
          </cell>
          <cell r="D31378" t="str">
            <v>חקלאים - 307</v>
          </cell>
          <cell r="E31378" t="str">
            <v>KT943</v>
          </cell>
          <cell r="F31378">
            <v>183862.01699999999</v>
          </cell>
        </row>
        <row r="31379">
          <cell r="C31379" t="str">
            <v>יוני 2019</v>
          </cell>
          <cell r="D31379" t="str">
            <v>חקלאים - 307</v>
          </cell>
          <cell r="E31379" t="str">
            <v>KT944</v>
          </cell>
          <cell r="F31379">
            <v>153664.91</v>
          </cell>
        </row>
        <row r="31380">
          <cell r="C31380" t="str">
            <v>יוני 2019</v>
          </cell>
          <cell r="D31380" t="str">
            <v>חקלאים - 307</v>
          </cell>
          <cell r="E31380" t="str">
            <v>KT945</v>
          </cell>
          <cell r="F31380">
            <v>157714.65299999999</v>
          </cell>
        </row>
        <row r="31381">
          <cell r="C31381" t="str">
            <v>יוני 2019</v>
          </cell>
          <cell r="D31381" t="str">
            <v>חקלאים - 307</v>
          </cell>
          <cell r="E31381" t="str">
            <v>AT81</v>
          </cell>
          <cell r="F31381">
            <v>1248.356</v>
          </cell>
        </row>
        <row r="31382">
          <cell r="C31382" t="str">
            <v>יוני 2019</v>
          </cell>
          <cell r="D31382" t="str">
            <v>חקלאים - 307</v>
          </cell>
          <cell r="E31382" t="str">
            <v>KT625</v>
          </cell>
          <cell r="F31382">
            <v>3016.8620000000001</v>
          </cell>
        </row>
        <row r="31383">
          <cell r="C31383" t="str">
            <v>יוני 2019</v>
          </cell>
          <cell r="D31383" t="str">
            <v>חקלאים - 307</v>
          </cell>
          <cell r="E31383" t="str">
            <v>KT650</v>
          </cell>
          <cell r="F31383">
            <v>95121851</v>
          </cell>
        </row>
        <row r="31384">
          <cell r="C31384" t="str">
            <v>יוני 2019</v>
          </cell>
          <cell r="D31384" t="str">
            <v>חקלאים - 307</v>
          </cell>
          <cell r="E31384" t="str">
            <v>KT651</v>
          </cell>
          <cell r="F31384">
            <v>43442870852</v>
          </cell>
        </row>
        <row r="31385">
          <cell r="C31385" t="str">
            <v>יוני 2019</v>
          </cell>
          <cell r="D31385" t="str">
            <v>חקלאים - 307</v>
          </cell>
          <cell r="E31385" t="str">
            <v>KT652</v>
          </cell>
          <cell r="F31385">
            <v>72020460833</v>
          </cell>
        </row>
        <row r="31386">
          <cell r="C31386" t="str">
            <v>יוני 2019</v>
          </cell>
          <cell r="D31386" t="str">
            <v>חקלאים - 307</v>
          </cell>
          <cell r="E31386" t="str">
            <v>KT653</v>
          </cell>
          <cell r="F31386">
            <v>95130509</v>
          </cell>
        </row>
        <row r="31387">
          <cell r="C31387" t="str">
            <v>יוני 2019</v>
          </cell>
          <cell r="D31387" t="str">
            <v>חקלאים - 307</v>
          </cell>
          <cell r="E31387" t="str">
            <v>KT654</v>
          </cell>
          <cell r="F31387">
            <v>95192519</v>
          </cell>
        </row>
        <row r="31388">
          <cell r="C31388" t="str">
            <v>יוני 2019</v>
          </cell>
          <cell r="D31388" t="str">
            <v>חקלאים - 307</v>
          </cell>
          <cell r="E31388" t="str">
            <v>KT655</v>
          </cell>
          <cell r="F31388">
            <v>95124342</v>
          </cell>
        </row>
        <row r="31389">
          <cell r="C31389" t="str">
            <v>יוני 2019</v>
          </cell>
          <cell r="D31389" t="str">
            <v>חקלאים - 307</v>
          </cell>
          <cell r="E31389" t="str">
            <v>KT656</v>
          </cell>
          <cell r="F31389">
            <v>95193571</v>
          </cell>
        </row>
        <row r="31390">
          <cell r="C31390" t="str">
            <v>יוני 2019</v>
          </cell>
          <cell r="D31390" t="str">
            <v>חקלאים - 307</v>
          </cell>
          <cell r="E31390" t="str">
            <v>KT657</v>
          </cell>
          <cell r="F31390">
            <v>95190502</v>
          </cell>
        </row>
        <row r="31391">
          <cell r="C31391" t="str">
            <v>יוני 2019</v>
          </cell>
          <cell r="D31391" t="str">
            <v>חקלאים - 307</v>
          </cell>
          <cell r="E31391" t="str">
            <v>KT658</v>
          </cell>
          <cell r="F31391">
            <v>95190581</v>
          </cell>
        </row>
        <row r="31392">
          <cell r="C31392" t="str">
            <v>יוני 2019</v>
          </cell>
          <cell r="D31392" t="str">
            <v>חקלאים - 307</v>
          </cell>
          <cell r="E31392" t="str">
            <v>KT659</v>
          </cell>
          <cell r="F31392">
            <v>29432870262</v>
          </cell>
        </row>
        <row r="31393">
          <cell r="C31393" t="str">
            <v>יוני 2019</v>
          </cell>
          <cell r="D31393" t="str">
            <v>חקלאים - 307</v>
          </cell>
          <cell r="E31393" t="str">
            <v>KT660</v>
          </cell>
          <cell r="F31393">
            <v>1006613430</v>
          </cell>
        </row>
        <row r="31394">
          <cell r="C31394" t="str">
            <v>יוני 2019</v>
          </cell>
          <cell r="D31394" t="str">
            <v>חקלאים - 307</v>
          </cell>
          <cell r="E31394" t="str">
            <v>KT661</v>
          </cell>
          <cell r="F31394">
            <v>7681864602</v>
          </cell>
        </row>
        <row r="31395">
          <cell r="C31395" t="str">
            <v>יוני 2019</v>
          </cell>
          <cell r="D31395" t="str">
            <v>חקלאים - 307</v>
          </cell>
          <cell r="E31395" t="str">
            <v>KT662</v>
          </cell>
          <cell r="F31395">
            <v>22973080500</v>
          </cell>
        </row>
        <row r="31396">
          <cell r="C31396" t="str">
            <v>יוני 2019</v>
          </cell>
          <cell r="D31396" t="str">
            <v>חקלאים - 307</v>
          </cell>
          <cell r="E31396" t="str">
            <v>KT664</v>
          </cell>
          <cell r="F31396">
            <v>95169901</v>
          </cell>
        </row>
        <row r="31397">
          <cell r="C31397" t="str">
            <v>יוני 2019</v>
          </cell>
          <cell r="D31397" t="str">
            <v>חקלאים - 307</v>
          </cell>
          <cell r="E31397" t="str">
            <v>KT665</v>
          </cell>
          <cell r="F31397">
            <v>95130507</v>
          </cell>
        </row>
        <row r="31398">
          <cell r="C31398" t="str">
            <v>יוני 2019</v>
          </cell>
          <cell r="D31398" t="str">
            <v>חקלאים - 307</v>
          </cell>
          <cell r="E31398" t="str">
            <v>KT666</v>
          </cell>
          <cell r="F31398">
            <v>95124311</v>
          </cell>
        </row>
        <row r="31399">
          <cell r="C31399" t="str">
            <v>יוני 2019</v>
          </cell>
          <cell r="D31399" t="str">
            <v>חקלאים - 307</v>
          </cell>
          <cell r="E31399" t="str">
            <v>KT667</v>
          </cell>
          <cell r="F31399">
            <v>95124334</v>
          </cell>
        </row>
        <row r="31400">
          <cell r="C31400" t="str">
            <v>יוני 2019</v>
          </cell>
          <cell r="D31400" t="str">
            <v>חקלאים - 307</v>
          </cell>
          <cell r="E31400" t="str">
            <v>KT668</v>
          </cell>
          <cell r="F31400">
            <v>113</v>
          </cell>
        </row>
        <row r="31401">
          <cell r="C31401" t="str">
            <v>יוני 2019</v>
          </cell>
          <cell r="D31401" t="str">
            <v>חקלאים - 307</v>
          </cell>
          <cell r="E31401" t="str">
            <v>FT650</v>
          </cell>
          <cell r="F31401">
            <v>510657554</v>
          </cell>
        </row>
        <row r="31402">
          <cell r="C31402" t="str">
            <v>יוני 2019</v>
          </cell>
          <cell r="D31402" t="str">
            <v>חקלאים - 307</v>
          </cell>
          <cell r="E31402" t="str">
            <v>FT651</v>
          </cell>
          <cell r="F31402">
            <v>520029084</v>
          </cell>
        </row>
        <row r="31403">
          <cell r="C31403" t="str">
            <v>יוני 2019</v>
          </cell>
          <cell r="D31403" t="str">
            <v>חקלאים - 307</v>
          </cell>
          <cell r="E31403" t="str">
            <v>FT652</v>
          </cell>
          <cell r="F31403">
            <v>520029084</v>
          </cell>
        </row>
        <row r="31404">
          <cell r="C31404" t="str">
            <v>יוני 2019</v>
          </cell>
          <cell r="D31404" t="str">
            <v>חקלאים - 307</v>
          </cell>
          <cell r="E31404" t="str">
            <v>FT653</v>
          </cell>
          <cell r="F31404">
            <v>510528276</v>
          </cell>
        </row>
        <row r="31405">
          <cell r="C31405" t="str">
            <v>יוני 2019</v>
          </cell>
          <cell r="D31405" t="str">
            <v>חקלאים - 307</v>
          </cell>
          <cell r="E31405" t="str">
            <v>FT654</v>
          </cell>
          <cell r="F31405">
            <v>512199381</v>
          </cell>
        </row>
        <row r="31406">
          <cell r="C31406" t="str">
            <v>יוני 2019</v>
          </cell>
          <cell r="D31406" t="str">
            <v>חקלאים - 307</v>
          </cell>
          <cell r="E31406" t="str">
            <v>FT655</v>
          </cell>
          <cell r="F31406">
            <v>513765359</v>
          </cell>
        </row>
        <row r="31407">
          <cell r="C31407" t="str">
            <v>יוני 2019</v>
          </cell>
          <cell r="D31407" t="str">
            <v>חקלאים - 307</v>
          </cell>
          <cell r="E31407" t="str">
            <v>FT656</v>
          </cell>
          <cell r="F31407">
            <v>510657554</v>
          </cell>
        </row>
        <row r="31408">
          <cell r="C31408" t="str">
            <v>יוני 2019</v>
          </cell>
          <cell r="D31408" t="str">
            <v>חקלאים - 307</v>
          </cell>
          <cell r="E31408" t="str">
            <v>FT657</v>
          </cell>
          <cell r="F31408">
            <v>511974834</v>
          </cell>
        </row>
        <row r="31409">
          <cell r="C31409" t="str">
            <v>יוני 2019</v>
          </cell>
          <cell r="D31409" t="str">
            <v>חקלאים - 307</v>
          </cell>
          <cell r="E31409" t="str">
            <v>FT658</v>
          </cell>
          <cell r="F31409">
            <v>510657554</v>
          </cell>
        </row>
        <row r="31410">
          <cell r="C31410" t="str">
            <v>יוני 2019</v>
          </cell>
          <cell r="D31410" t="str">
            <v>חקלאים - 307</v>
          </cell>
          <cell r="E31410" t="str">
            <v>FT659</v>
          </cell>
          <cell r="F31410">
            <v>520029084</v>
          </cell>
        </row>
        <row r="31411">
          <cell r="C31411" t="str">
            <v>יוני 2019</v>
          </cell>
          <cell r="D31411" t="str">
            <v>חקלאים - 307</v>
          </cell>
          <cell r="E31411" t="str">
            <v>FT660</v>
          </cell>
          <cell r="F31411">
            <v>520007030</v>
          </cell>
        </row>
        <row r="31412">
          <cell r="C31412" t="str">
            <v>יוני 2019</v>
          </cell>
          <cell r="D31412" t="str">
            <v>חקלאים - 307</v>
          </cell>
          <cell r="E31412" t="str">
            <v>FT661</v>
          </cell>
          <cell r="F31412">
            <v>520018078</v>
          </cell>
        </row>
        <row r="31413">
          <cell r="C31413" t="str">
            <v>יוני 2019</v>
          </cell>
          <cell r="D31413" t="str">
            <v>חקלאים - 307</v>
          </cell>
          <cell r="E31413" t="str">
            <v>FT662</v>
          </cell>
          <cell r="F31413">
            <v>512199381</v>
          </cell>
        </row>
        <row r="31414">
          <cell r="C31414" t="str">
            <v>יוני 2019</v>
          </cell>
          <cell r="D31414" t="str">
            <v>חקלאים - 307</v>
          </cell>
          <cell r="E31414" t="str">
            <v>FT664</v>
          </cell>
          <cell r="F31414">
            <v>512852211</v>
          </cell>
        </row>
        <row r="31415">
          <cell r="C31415" t="str">
            <v>יוני 2019</v>
          </cell>
          <cell r="D31415" t="str">
            <v>חקלאים - 307</v>
          </cell>
          <cell r="E31415" t="str">
            <v>FT665</v>
          </cell>
          <cell r="F31415">
            <v>510528276</v>
          </cell>
        </row>
        <row r="31416">
          <cell r="C31416" t="str">
            <v>יוני 2019</v>
          </cell>
          <cell r="D31416" t="str">
            <v>חקלאים - 307</v>
          </cell>
          <cell r="E31416" t="str">
            <v>FT666</v>
          </cell>
          <cell r="F31416">
            <v>513765396</v>
          </cell>
        </row>
        <row r="31417">
          <cell r="C31417" t="str">
            <v>יוני 2019</v>
          </cell>
          <cell r="D31417" t="str">
            <v>חקלאים - 307</v>
          </cell>
          <cell r="E31417" t="str">
            <v>FT667</v>
          </cell>
          <cell r="F31417">
            <v>510528276</v>
          </cell>
        </row>
        <row r="31418">
          <cell r="C31418" t="str">
            <v>יוני 2019</v>
          </cell>
          <cell r="D31418" t="str">
            <v>חקלאים - 307</v>
          </cell>
          <cell r="E31418" t="str">
            <v>FT668</v>
          </cell>
          <cell r="F31418">
            <v>512515081</v>
          </cell>
        </row>
        <row r="31419">
          <cell r="C31419" t="str">
            <v>יוני 2019</v>
          </cell>
          <cell r="D31419" t="str">
            <v>חקלאים - 307</v>
          </cell>
          <cell r="E31419" t="str">
            <v>KT771</v>
          </cell>
          <cell r="F31419">
            <v>4</v>
          </cell>
        </row>
        <row r="31420">
          <cell r="C31420" t="str">
            <v>יוני 2019</v>
          </cell>
          <cell r="D31420" t="str">
            <v>חקלאים - 307</v>
          </cell>
          <cell r="E31420" t="str">
            <v>KT772</v>
          </cell>
          <cell r="F31420">
            <v>8</v>
          </cell>
        </row>
        <row r="31421">
          <cell r="C31421" t="str">
            <v>יוני 2019</v>
          </cell>
          <cell r="D31421" t="str">
            <v>חקלאים - 307</v>
          </cell>
          <cell r="E31421" t="str">
            <v>KT773</v>
          </cell>
          <cell r="F31421">
            <v>3</v>
          </cell>
        </row>
        <row r="31422">
          <cell r="C31422" t="str">
            <v>יוני 2019</v>
          </cell>
          <cell r="D31422" t="str">
            <v>חקלאים - 307</v>
          </cell>
          <cell r="E31422" t="str">
            <v>KT774</v>
          </cell>
          <cell r="F31422">
            <v>7</v>
          </cell>
        </row>
        <row r="31423">
          <cell r="C31423" t="str">
            <v>יוני 2019</v>
          </cell>
          <cell r="D31423" t="str">
            <v>חקלאים - 307</v>
          </cell>
          <cell r="E31423" t="str">
            <v>KT775</v>
          </cell>
          <cell r="F31423">
            <v>7</v>
          </cell>
        </row>
        <row r="31424">
          <cell r="C31424" t="str">
            <v>יוני 2019</v>
          </cell>
          <cell r="D31424" t="str">
            <v>חקלאים - 307</v>
          </cell>
          <cell r="E31424" t="str">
            <v>KT776</v>
          </cell>
          <cell r="F31424">
            <v>7</v>
          </cell>
        </row>
        <row r="31425">
          <cell r="C31425" t="str">
            <v>יוני 2019</v>
          </cell>
          <cell r="D31425" t="str">
            <v>חקלאים - 307</v>
          </cell>
          <cell r="E31425" t="str">
            <v>KT777</v>
          </cell>
          <cell r="F31425">
            <v>5</v>
          </cell>
        </row>
        <row r="31426">
          <cell r="C31426" t="str">
            <v>יוני 2019</v>
          </cell>
          <cell r="D31426" t="str">
            <v>חקלאים - 307</v>
          </cell>
          <cell r="E31426" t="str">
            <v>KT778</v>
          </cell>
          <cell r="F31426">
            <v>9</v>
          </cell>
        </row>
        <row r="31427">
          <cell r="C31427" t="str">
            <v>יוני 2019</v>
          </cell>
          <cell r="D31427" t="str">
            <v>חקלאים - 307</v>
          </cell>
          <cell r="E31427" t="str">
            <v>KT779</v>
          </cell>
          <cell r="F31427">
            <v>5</v>
          </cell>
        </row>
        <row r="31428">
          <cell r="C31428" t="str">
            <v>יוני 2019</v>
          </cell>
          <cell r="D31428" t="str">
            <v>חקלאים - 307</v>
          </cell>
          <cell r="E31428" t="str">
            <v>KT780</v>
          </cell>
          <cell r="F31428">
            <v>4</v>
          </cell>
        </row>
        <row r="31429">
          <cell r="C31429" t="str">
            <v>יוני 2019</v>
          </cell>
          <cell r="D31429" t="str">
            <v>חקלאים - 307</v>
          </cell>
          <cell r="E31429" t="str">
            <v>KT781</v>
          </cell>
          <cell r="F31429">
            <v>8</v>
          </cell>
        </row>
        <row r="31430">
          <cell r="C31430" t="str">
            <v>יוני 2019</v>
          </cell>
          <cell r="D31430" t="str">
            <v>חקלאים - 307</v>
          </cell>
          <cell r="E31430" t="str">
            <v>KT782</v>
          </cell>
          <cell r="F31430">
            <v>4</v>
          </cell>
        </row>
        <row r="31431">
          <cell r="C31431" t="str">
            <v>יוני 2019</v>
          </cell>
          <cell r="D31431" t="str">
            <v>חקלאים - 307</v>
          </cell>
          <cell r="E31431" t="str">
            <v>KT784</v>
          </cell>
          <cell r="F31431">
            <v>6</v>
          </cell>
        </row>
        <row r="31432">
          <cell r="C31432" t="str">
            <v>יוני 2019</v>
          </cell>
          <cell r="D31432" t="str">
            <v>חקלאים - 307</v>
          </cell>
          <cell r="E31432" t="str">
            <v>KT785</v>
          </cell>
          <cell r="F31432">
            <v>7</v>
          </cell>
        </row>
        <row r="31433">
          <cell r="C31433" t="str">
            <v>יוני 2019</v>
          </cell>
          <cell r="D31433" t="str">
            <v>חקלאים - 307</v>
          </cell>
          <cell r="E31433" t="str">
            <v>KT786</v>
          </cell>
          <cell r="F31433">
            <v>2</v>
          </cell>
        </row>
        <row r="31434">
          <cell r="C31434" t="str">
            <v>יוני 2019</v>
          </cell>
          <cell r="D31434" t="str">
            <v>חקלאים - 307</v>
          </cell>
          <cell r="E31434" t="str">
            <v>KT787</v>
          </cell>
          <cell r="F31434">
            <v>4</v>
          </cell>
        </row>
        <row r="31435">
          <cell r="C31435" t="str">
            <v>יוני 2019</v>
          </cell>
          <cell r="D31435" t="str">
            <v>חקלאים - 307</v>
          </cell>
          <cell r="E31435" t="str">
            <v>KT806</v>
          </cell>
          <cell r="F31435">
            <v>1</v>
          </cell>
        </row>
        <row r="31436">
          <cell r="C31436" t="str">
            <v>יוני 2019</v>
          </cell>
          <cell r="D31436" t="str">
            <v>חקלאים - 307</v>
          </cell>
          <cell r="E31436" t="str">
            <v>KT808</v>
          </cell>
          <cell r="F31436">
            <v>1</v>
          </cell>
        </row>
        <row r="31437">
          <cell r="C31437" t="str">
            <v>יוני 2019</v>
          </cell>
          <cell r="D31437" t="str">
            <v>חקלאים - 307</v>
          </cell>
          <cell r="E31437" t="str">
            <v>KT809</v>
          </cell>
          <cell r="F31437">
            <v>1</v>
          </cell>
        </row>
        <row r="31438">
          <cell r="C31438" t="str">
            <v>יוני 2019</v>
          </cell>
          <cell r="D31438" t="str">
            <v>חקלאים - 307</v>
          </cell>
          <cell r="E31438" t="str">
            <v>KT810</v>
          </cell>
          <cell r="F31438">
            <v>1</v>
          </cell>
        </row>
        <row r="31439">
          <cell r="C31439" t="str">
            <v>יוני 2019</v>
          </cell>
          <cell r="D31439" t="str">
            <v>חקלאים - 307</v>
          </cell>
          <cell r="E31439" t="str">
            <v>KT811</v>
          </cell>
          <cell r="F31439">
            <v>1</v>
          </cell>
        </row>
        <row r="31440">
          <cell r="C31440" t="str">
            <v>יוני 2019</v>
          </cell>
          <cell r="D31440" t="str">
            <v>חקלאים - 307</v>
          </cell>
          <cell r="E31440" t="str">
            <v>KT812</v>
          </cell>
          <cell r="F31440">
            <v>1</v>
          </cell>
        </row>
        <row r="31441">
          <cell r="C31441" t="str">
            <v>יוני 2019</v>
          </cell>
          <cell r="D31441" t="str">
            <v>חקלאים - 307</v>
          </cell>
          <cell r="E31441" t="str">
            <v>KT814</v>
          </cell>
          <cell r="F31441">
            <v>1</v>
          </cell>
        </row>
        <row r="31442">
          <cell r="C31442" t="str">
            <v>יוני 2019</v>
          </cell>
          <cell r="D31442" t="str">
            <v>חקלאים - 307</v>
          </cell>
          <cell r="E31442" t="str">
            <v>KT815</v>
          </cell>
          <cell r="F31442">
            <v>1</v>
          </cell>
        </row>
        <row r="31443">
          <cell r="C31443" t="str">
            <v>יוני 2019</v>
          </cell>
          <cell r="D31443" t="str">
            <v>חקלאים - 307</v>
          </cell>
          <cell r="E31443" t="str">
            <v>KT816</v>
          </cell>
          <cell r="F31443">
            <v>1</v>
          </cell>
        </row>
        <row r="31444">
          <cell r="C31444" t="str">
            <v>יוני 2019</v>
          </cell>
          <cell r="D31444" t="str">
            <v>חקלאים - 307</v>
          </cell>
          <cell r="E31444" t="str">
            <v>KT817</v>
          </cell>
          <cell r="F31444">
            <v>1</v>
          </cell>
        </row>
        <row r="31445">
          <cell r="C31445" t="str">
            <v>יוני 2019</v>
          </cell>
          <cell r="D31445" t="str">
            <v>חקלאים - 307</v>
          </cell>
          <cell r="E31445" t="str">
            <v>KT818</v>
          </cell>
          <cell r="F31445">
            <v>1</v>
          </cell>
        </row>
        <row r="31446">
          <cell r="C31446" t="str">
            <v>יוני 2019</v>
          </cell>
          <cell r="D31446" t="str">
            <v>חקלאים - 307</v>
          </cell>
          <cell r="E31446" t="str">
            <v>RT100</v>
          </cell>
          <cell r="F31446">
            <v>2771698.42</v>
          </cell>
        </row>
        <row r="31447">
          <cell r="C31447" t="str">
            <v>יוני 2019</v>
          </cell>
          <cell r="D31447" t="str">
            <v>חקלאים - 307</v>
          </cell>
          <cell r="E31447" t="str">
            <v>RT101</v>
          </cell>
          <cell r="F31447">
            <v>77750.971999999994</v>
          </cell>
        </row>
        <row r="31448">
          <cell r="C31448" t="str">
            <v>יוני 2019</v>
          </cell>
          <cell r="D31448" t="str">
            <v>חקלאים - 307</v>
          </cell>
          <cell r="E31448" t="str">
            <v>RT200</v>
          </cell>
          <cell r="F31448">
            <v>3383.9209999999998</v>
          </cell>
        </row>
        <row r="31449">
          <cell r="C31449" t="str">
            <v>יוני 2019</v>
          </cell>
          <cell r="D31449" t="str">
            <v>חקלאים - 307</v>
          </cell>
          <cell r="E31449" t="str">
            <v>RT201</v>
          </cell>
          <cell r="F31449">
            <v>1115.5820000000001</v>
          </cell>
        </row>
        <row r="31450">
          <cell r="C31450" t="str">
            <v>יוני 2019</v>
          </cell>
          <cell r="D31450" t="str">
            <v>חקלאים - 307</v>
          </cell>
          <cell r="E31450" t="str">
            <v>RT301</v>
          </cell>
          <cell r="F31450">
            <v>1E-3</v>
          </cell>
        </row>
        <row r="31451">
          <cell r="C31451" t="str">
            <v>יוני 2019</v>
          </cell>
          <cell r="D31451" t="str">
            <v>חקלאים - 307</v>
          </cell>
          <cell r="E31451" t="str">
            <v>RT401</v>
          </cell>
          <cell r="F31451">
            <v>30649.088</v>
          </cell>
        </row>
        <row r="31452">
          <cell r="C31452" t="str">
            <v>יוני 2019</v>
          </cell>
          <cell r="D31452" t="str">
            <v>חקלאים - 307</v>
          </cell>
          <cell r="E31452" t="str">
            <v>RT402</v>
          </cell>
          <cell r="F31452">
            <v>151683.61600000001</v>
          </cell>
        </row>
        <row r="31453">
          <cell r="C31453" t="str">
            <v>יוני 2019</v>
          </cell>
          <cell r="D31453" t="str">
            <v>חקלאים - 307</v>
          </cell>
          <cell r="E31453" t="str">
            <v>RT700</v>
          </cell>
          <cell r="F31453">
            <v>0.13600000000000001</v>
          </cell>
        </row>
        <row r="31454">
          <cell r="C31454" t="str">
            <v>יוני 2019</v>
          </cell>
          <cell r="D31454" t="str">
            <v>חקלאים - 307</v>
          </cell>
          <cell r="E31454" t="str">
            <v>RT701</v>
          </cell>
          <cell r="F31454">
            <v>63102.478000000003</v>
          </cell>
        </row>
        <row r="31455">
          <cell r="C31455" t="str">
            <v>יוני 2019</v>
          </cell>
          <cell r="D31455" t="str">
            <v>חקלאים - 307</v>
          </cell>
          <cell r="E31455" t="str">
            <v>RT702</v>
          </cell>
          <cell r="F31455">
            <v>4010.663</v>
          </cell>
        </row>
        <row r="31456">
          <cell r="C31456" t="str">
            <v>יוני 2019</v>
          </cell>
          <cell r="D31456" t="str">
            <v>חקלאים - 307</v>
          </cell>
          <cell r="E31456" t="str">
            <v>RT800</v>
          </cell>
          <cell r="F31456">
            <v>2775082.4780000001</v>
          </cell>
        </row>
        <row r="31457">
          <cell r="C31457" t="str">
            <v>יוני 2019</v>
          </cell>
          <cell r="D31457" t="str">
            <v>חקלאים - 307</v>
          </cell>
          <cell r="E31457" t="str">
            <v>RT801</v>
          </cell>
          <cell r="F31457">
            <v>172618.122</v>
          </cell>
        </row>
        <row r="31458">
          <cell r="C31458" t="str">
            <v>יוני 2019</v>
          </cell>
          <cell r="D31458" t="str">
            <v>חקלאים - 307</v>
          </cell>
          <cell r="E31458" t="str">
            <v>RT802</v>
          </cell>
          <cell r="F31458">
            <v>155694.27900000001</v>
          </cell>
        </row>
        <row r="31459">
          <cell r="C31459" t="str">
            <v>יוני 2019</v>
          </cell>
          <cell r="D31459" t="str">
            <v>חקלאים - 307</v>
          </cell>
          <cell r="E31459" t="str">
            <v>GT100</v>
          </cell>
          <cell r="F31459">
            <v>2849449.3930000002</v>
          </cell>
        </row>
        <row r="31460">
          <cell r="C31460" t="str">
            <v>יוני 2019</v>
          </cell>
          <cell r="D31460" t="str">
            <v>חקלאים - 307</v>
          </cell>
          <cell r="E31460" t="str">
            <v>GT200</v>
          </cell>
          <cell r="F31460">
            <v>4499.5029999999997</v>
          </cell>
        </row>
        <row r="31461">
          <cell r="C31461" t="str">
            <v>יוני 2019</v>
          </cell>
          <cell r="D31461" t="str">
            <v>חקלאים - 307</v>
          </cell>
          <cell r="E31461" t="str">
            <v>GT300</v>
          </cell>
          <cell r="F31461">
            <v>1E-3</v>
          </cell>
        </row>
        <row r="31462">
          <cell r="C31462" t="str">
            <v>יוני 2019</v>
          </cell>
          <cell r="D31462" t="str">
            <v>חקלאים - 307</v>
          </cell>
          <cell r="E31462" t="str">
            <v>GT400</v>
          </cell>
          <cell r="F31462">
            <v>30649.088</v>
          </cell>
        </row>
        <row r="31463">
          <cell r="C31463" t="str">
            <v>יוני 2019</v>
          </cell>
          <cell r="D31463" t="str">
            <v>חקלאים - 307</v>
          </cell>
          <cell r="E31463" t="str">
            <v>GT417</v>
          </cell>
          <cell r="F31463">
            <v>135908.394</v>
          </cell>
        </row>
        <row r="31464">
          <cell r="C31464" t="str">
            <v>יוני 2019</v>
          </cell>
          <cell r="D31464" t="str">
            <v>חקלאים - 307</v>
          </cell>
          <cell r="E31464" t="str">
            <v>PT400</v>
          </cell>
          <cell r="F31464">
            <v>15775.222</v>
          </cell>
        </row>
        <row r="31465">
          <cell r="C31465" t="str">
            <v>יוני 2019</v>
          </cell>
          <cell r="D31465" t="str">
            <v>חקלאים - 307</v>
          </cell>
          <cell r="E31465" t="str">
            <v>GT700</v>
          </cell>
          <cell r="F31465">
            <v>67113.277000000002</v>
          </cell>
        </row>
        <row r="31466">
          <cell r="C31466" t="str">
            <v>יוני 2019</v>
          </cell>
          <cell r="D31466" t="str">
            <v>חקלאים - 307</v>
          </cell>
          <cell r="E31466" t="str">
            <v>GT800</v>
          </cell>
          <cell r="F31466">
            <v>2951711.2620000001</v>
          </cell>
        </row>
        <row r="31467">
          <cell r="C31467" t="str">
            <v>יוני 2019</v>
          </cell>
          <cell r="D31467" t="str">
            <v>חקלאים - 307</v>
          </cell>
          <cell r="E31467" t="str">
            <v>GT817</v>
          </cell>
          <cell r="F31467">
            <v>135908.394</v>
          </cell>
        </row>
        <row r="31468">
          <cell r="C31468" t="str">
            <v>יוני 2019</v>
          </cell>
          <cell r="D31468" t="str">
            <v>חקלאים - 307</v>
          </cell>
          <cell r="E31468" t="str">
            <v>PT800</v>
          </cell>
          <cell r="F31468">
            <v>15775.222</v>
          </cell>
        </row>
        <row r="31469">
          <cell r="C31469" t="str">
            <v>יוני 2019</v>
          </cell>
          <cell r="D31469" t="str">
            <v>אגד - 212</v>
          </cell>
          <cell r="E31469" t="str">
            <v>DE1</v>
          </cell>
          <cell r="F31469">
            <v>6775922.5609999998</v>
          </cell>
        </row>
        <row r="31470">
          <cell r="C31470" t="str">
            <v>יוני 2019</v>
          </cell>
          <cell r="D31470" t="str">
            <v>אגד - 212</v>
          </cell>
          <cell r="E31470" t="str">
            <v>DA12</v>
          </cell>
          <cell r="F31470">
            <v>33934.445</v>
          </cell>
        </row>
        <row r="31471">
          <cell r="C31471" t="str">
            <v>יוני 2019</v>
          </cell>
          <cell r="D31471" t="str">
            <v>אגד - 212</v>
          </cell>
          <cell r="E31471" t="str">
            <v>DT11</v>
          </cell>
          <cell r="F31471">
            <v>11349.72</v>
          </cell>
        </row>
        <row r="31472">
          <cell r="C31472" t="str">
            <v>יוני 2019</v>
          </cell>
          <cell r="D31472" t="str">
            <v>אגד - 212</v>
          </cell>
          <cell r="E31472" t="str">
            <v>DA10</v>
          </cell>
          <cell r="F31472">
            <v>85984.82</v>
          </cell>
        </row>
        <row r="31473">
          <cell r="C31473" t="str">
            <v>יוני 2019</v>
          </cell>
          <cell r="D31473" t="str">
            <v>אגד - 212</v>
          </cell>
          <cell r="E31473" t="str">
            <v>DT420</v>
          </cell>
          <cell r="F31473">
            <v>90002.453999999998</v>
          </cell>
        </row>
        <row r="31474">
          <cell r="C31474" t="str">
            <v>יוני 2019</v>
          </cell>
          <cell r="D31474" t="str">
            <v>אגד - 212</v>
          </cell>
          <cell r="E31474" t="str">
            <v>DT13</v>
          </cell>
          <cell r="F31474">
            <v>117460.658</v>
          </cell>
        </row>
        <row r="31475">
          <cell r="C31475" t="str">
            <v>יוני 2019</v>
          </cell>
          <cell r="D31475" t="str">
            <v>אגד - 212</v>
          </cell>
          <cell r="E31475" t="str">
            <v>DT15</v>
          </cell>
          <cell r="F31475">
            <v>151704.62599999999</v>
          </cell>
        </row>
        <row r="31476">
          <cell r="C31476" t="str">
            <v>יוני 2019</v>
          </cell>
          <cell r="D31476" t="str">
            <v>אגד - 212</v>
          </cell>
          <cell r="E31476" t="str">
            <v>DT16</v>
          </cell>
          <cell r="F31476">
            <v>2183.1959999999999</v>
          </cell>
        </row>
        <row r="31477">
          <cell r="C31477" t="str">
            <v>יוני 2019</v>
          </cell>
          <cell r="D31477" t="str">
            <v>אגד - 212</v>
          </cell>
          <cell r="E31477" t="str">
            <v>DA9</v>
          </cell>
          <cell r="F31477">
            <v>102205.102</v>
          </cell>
        </row>
        <row r="31478">
          <cell r="C31478" t="str">
            <v>יוני 2019</v>
          </cell>
          <cell r="D31478" t="str">
            <v>אגד - 212</v>
          </cell>
          <cell r="E31478" t="str">
            <v>DT1</v>
          </cell>
          <cell r="F31478">
            <v>168308.024</v>
          </cell>
        </row>
        <row r="31479">
          <cell r="C31479" t="str">
            <v>יוני 2019</v>
          </cell>
          <cell r="D31479" t="str">
            <v>אגד - 212</v>
          </cell>
          <cell r="E31479" t="str">
            <v>DT400</v>
          </cell>
          <cell r="F31479">
            <v>539115.27500000002</v>
          </cell>
        </row>
        <row r="31480">
          <cell r="C31480" t="str">
            <v>יוני 2019</v>
          </cell>
          <cell r="D31480" t="str">
            <v>אגד - 212</v>
          </cell>
          <cell r="E31480" t="str">
            <v>DT3</v>
          </cell>
          <cell r="F31480">
            <v>5164830.7010000004</v>
          </cell>
        </row>
        <row r="31481">
          <cell r="C31481" t="str">
            <v>יוני 2019</v>
          </cell>
          <cell r="D31481" t="str">
            <v>אגד - 212</v>
          </cell>
          <cell r="E31481" t="str">
            <v>DT17</v>
          </cell>
          <cell r="F31481">
            <v>6900.4669999999996</v>
          </cell>
        </row>
        <row r="31482">
          <cell r="C31482" t="str">
            <v>יוני 2019</v>
          </cell>
          <cell r="D31482" t="str">
            <v>אגד - 212</v>
          </cell>
          <cell r="E31482" t="str">
            <v>DT301</v>
          </cell>
          <cell r="F31482">
            <v>14145.106</v>
          </cell>
        </row>
        <row r="31483">
          <cell r="C31483" t="str">
            <v>יוני 2019</v>
          </cell>
          <cell r="D31483" t="str">
            <v>אגד - 212</v>
          </cell>
          <cell r="E31483" t="str">
            <v>DT303</v>
          </cell>
          <cell r="F31483">
            <v>3690.6419999999998</v>
          </cell>
        </row>
        <row r="31484">
          <cell r="C31484" t="str">
            <v>יוני 2019</v>
          </cell>
          <cell r="D31484" t="str">
            <v>אגד - 212</v>
          </cell>
          <cell r="E31484" t="str">
            <v>DT307</v>
          </cell>
          <cell r="F31484">
            <v>1344.1890000000001</v>
          </cell>
        </row>
        <row r="31485">
          <cell r="C31485" t="str">
            <v>יוני 2019</v>
          </cell>
          <cell r="D31485" t="str">
            <v>אגד - 212</v>
          </cell>
          <cell r="E31485" t="str">
            <v>DT309</v>
          </cell>
          <cell r="F31485">
            <v>54.813000000000002</v>
          </cell>
        </row>
        <row r="31486">
          <cell r="C31486" t="str">
            <v>יוני 2019</v>
          </cell>
          <cell r="D31486" t="str">
            <v>אגד - 212</v>
          </cell>
          <cell r="E31486" t="str">
            <v>DT308</v>
          </cell>
          <cell r="F31486">
            <v>51.332999999999998</v>
          </cell>
        </row>
        <row r="31487">
          <cell r="C31487" t="str">
            <v>יוני 2019</v>
          </cell>
          <cell r="D31487" t="str">
            <v>אגד - 212</v>
          </cell>
          <cell r="E31487" t="str">
            <v>DT319</v>
          </cell>
          <cell r="F31487">
            <v>2254.9780000000001</v>
          </cell>
        </row>
        <row r="31488">
          <cell r="C31488" t="str">
            <v>יוני 2019</v>
          </cell>
          <cell r="D31488" t="str">
            <v>אגד - 212</v>
          </cell>
          <cell r="E31488" t="str">
            <v>DT325</v>
          </cell>
          <cell r="F31488">
            <v>3638.75</v>
          </cell>
        </row>
        <row r="31489">
          <cell r="C31489" t="str">
            <v>יוני 2019</v>
          </cell>
          <cell r="D31489" t="str">
            <v>אגד - 212</v>
          </cell>
          <cell r="E31489" t="str">
            <v>DT338</v>
          </cell>
          <cell r="F31489">
            <v>182.93700000000001</v>
          </cell>
        </row>
        <row r="31490">
          <cell r="C31490" t="str">
            <v>יוני 2019</v>
          </cell>
          <cell r="D31490" t="str">
            <v>אגד - 212</v>
          </cell>
          <cell r="E31490" t="str">
            <v>DT458</v>
          </cell>
          <cell r="F31490">
            <v>412.77699999999999</v>
          </cell>
        </row>
        <row r="31491">
          <cell r="C31491" t="str">
            <v>יוני 2019</v>
          </cell>
          <cell r="D31491" t="str">
            <v>אגד - 212</v>
          </cell>
          <cell r="E31491" t="str">
            <v>DT463</v>
          </cell>
          <cell r="F31491">
            <v>1786.3589999999999</v>
          </cell>
        </row>
        <row r="31492">
          <cell r="C31492" t="str">
            <v>יוני 2019</v>
          </cell>
          <cell r="D31492" t="str">
            <v>אגד - 212</v>
          </cell>
          <cell r="E31492" t="str">
            <v>DT465</v>
          </cell>
          <cell r="F31492">
            <v>2124.8339999999998</v>
          </cell>
        </row>
        <row r="31493">
          <cell r="C31493" t="str">
            <v>יוני 2019</v>
          </cell>
          <cell r="D31493" t="str">
            <v>אגד - 212</v>
          </cell>
          <cell r="E31493" t="str">
            <v>DT402</v>
          </cell>
          <cell r="F31493">
            <v>10067.868</v>
          </cell>
        </row>
        <row r="31494">
          <cell r="C31494" t="str">
            <v>יוני 2019</v>
          </cell>
          <cell r="D31494" t="str">
            <v>אגד - 212</v>
          </cell>
          <cell r="E31494" t="str">
            <v>DT403</v>
          </cell>
          <cell r="F31494">
            <v>196.88800000000001</v>
          </cell>
        </row>
        <row r="31495">
          <cell r="C31495" t="str">
            <v>יוני 2019</v>
          </cell>
          <cell r="D31495" t="str">
            <v>אגד - 212</v>
          </cell>
          <cell r="E31495" t="str">
            <v>DC9</v>
          </cell>
          <cell r="F31495">
            <v>58.259</v>
          </cell>
        </row>
        <row r="31496">
          <cell r="C31496" t="str">
            <v>יוני 2019</v>
          </cell>
          <cell r="D31496" t="str">
            <v>אגד - 212</v>
          </cell>
          <cell r="E31496" t="str">
            <v>DT28</v>
          </cell>
          <cell r="F31496">
            <v>516.61</v>
          </cell>
        </row>
        <row r="31497">
          <cell r="C31497" t="str">
            <v>יוני 2019</v>
          </cell>
          <cell r="D31497" t="str">
            <v>אגד - 212</v>
          </cell>
          <cell r="E31497" t="str">
            <v>DT30</v>
          </cell>
          <cell r="F31497">
            <v>1240.0170000000001</v>
          </cell>
        </row>
        <row r="31498">
          <cell r="C31498" t="str">
            <v>יוני 2019</v>
          </cell>
          <cell r="D31498" t="str">
            <v>אגד - 212</v>
          </cell>
          <cell r="E31498" t="str">
            <v>DT360</v>
          </cell>
          <cell r="F31498">
            <v>72034.41</v>
          </cell>
        </row>
        <row r="31499">
          <cell r="C31499" t="str">
            <v>יוני 2019</v>
          </cell>
          <cell r="D31499" t="str">
            <v>אגד - 212</v>
          </cell>
          <cell r="E31499" t="str">
            <v>DT366</v>
          </cell>
          <cell r="F31499">
            <v>421192.64299999998</v>
          </cell>
        </row>
        <row r="31500">
          <cell r="C31500" t="str">
            <v>יוני 2019</v>
          </cell>
          <cell r="D31500" t="str">
            <v>אגד - 212</v>
          </cell>
          <cell r="E31500" t="str">
            <v>DT367</v>
          </cell>
          <cell r="F31500">
            <v>1433.8920000000001</v>
          </cell>
        </row>
        <row r="31501">
          <cell r="C31501" t="str">
            <v>יוני 2019</v>
          </cell>
          <cell r="D31501" t="str">
            <v>אגד - 212</v>
          </cell>
          <cell r="E31501" t="str">
            <v>DT701</v>
          </cell>
          <cell r="F31501">
            <v>754.81899999999996</v>
          </cell>
        </row>
        <row r="31502">
          <cell r="C31502" t="str">
            <v>יוני 2019</v>
          </cell>
          <cell r="D31502" t="str">
            <v>אגד - 212</v>
          </cell>
          <cell r="E31502" t="str">
            <v>DT703</v>
          </cell>
          <cell r="F31502">
            <v>12323.264999999999</v>
          </cell>
        </row>
        <row r="31503">
          <cell r="C31503" t="str">
            <v>יוני 2019</v>
          </cell>
          <cell r="D31503" t="str">
            <v>אגד - 212</v>
          </cell>
          <cell r="E31503" t="str">
            <v>DT52</v>
          </cell>
          <cell r="F31503">
            <v>4526.0510000000004</v>
          </cell>
        </row>
        <row r="31504">
          <cell r="C31504" t="str">
            <v>יוני 2019</v>
          </cell>
          <cell r="D31504" t="str">
            <v>אגד - 212</v>
          </cell>
          <cell r="E31504" t="str">
            <v>DT442</v>
          </cell>
          <cell r="F31504">
            <v>1500.298</v>
          </cell>
        </row>
        <row r="31505">
          <cell r="C31505" t="str">
            <v>יוני 2019</v>
          </cell>
          <cell r="D31505" t="str">
            <v>אגד - 212</v>
          </cell>
          <cell r="E31505" t="str">
            <v>DT444</v>
          </cell>
          <cell r="F31505">
            <v>434.714</v>
          </cell>
        </row>
        <row r="31506">
          <cell r="C31506" t="str">
            <v>יוני 2019</v>
          </cell>
          <cell r="D31506" t="str">
            <v>אגד - 212</v>
          </cell>
          <cell r="E31506" t="str">
            <v>DT669</v>
          </cell>
          <cell r="F31506">
            <v>1051.6289999999999</v>
          </cell>
        </row>
        <row r="31507">
          <cell r="C31507" t="str">
            <v>יוני 2019</v>
          </cell>
          <cell r="D31507" t="str">
            <v>אגד - 212</v>
          </cell>
          <cell r="E31507" t="str">
            <v>DT506</v>
          </cell>
          <cell r="F31507">
            <v>872.38599999999997</v>
          </cell>
        </row>
        <row r="31508">
          <cell r="C31508" t="str">
            <v>יוני 2019</v>
          </cell>
          <cell r="D31508" t="str">
            <v>אגד - 212</v>
          </cell>
          <cell r="E31508" t="str">
            <v>DT513</v>
          </cell>
          <cell r="F31508">
            <v>20359.037</v>
          </cell>
        </row>
        <row r="31509">
          <cell r="C31509" t="str">
            <v>יוני 2019</v>
          </cell>
          <cell r="D31509" t="str">
            <v>אגד - 212</v>
          </cell>
          <cell r="E31509" t="str">
            <v>DT516</v>
          </cell>
          <cell r="F31509">
            <v>8042.8890000000001</v>
          </cell>
        </row>
        <row r="31510">
          <cell r="C31510" t="str">
            <v>יוני 2019</v>
          </cell>
          <cell r="D31510" t="str">
            <v>אגד - 212</v>
          </cell>
          <cell r="E31510" t="str">
            <v>DT517</v>
          </cell>
          <cell r="F31510">
            <v>5314</v>
          </cell>
        </row>
        <row r="31511">
          <cell r="C31511" t="str">
            <v>יוני 2019</v>
          </cell>
          <cell r="D31511" t="str">
            <v>אגד - 212</v>
          </cell>
          <cell r="E31511" t="str">
            <v>DT54</v>
          </cell>
          <cell r="F31511">
            <v>189782.13</v>
          </cell>
        </row>
        <row r="31512">
          <cell r="C31512" t="str">
            <v>יוני 2019</v>
          </cell>
          <cell r="D31512" t="str">
            <v>אגד - 212</v>
          </cell>
          <cell r="E31512" t="str">
            <v>DT55</v>
          </cell>
          <cell r="F31512">
            <v>-479445.45</v>
          </cell>
        </row>
        <row r="31513">
          <cell r="C31513" t="str">
            <v>יוני 2019</v>
          </cell>
          <cell r="D31513" t="str">
            <v>אגד - 212</v>
          </cell>
          <cell r="E31513" t="str">
            <v>AT999</v>
          </cell>
          <cell r="F31513">
            <v>484186.69500000001</v>
          </cell>
        </row>
        <row r="31514">
          <cell r="C31514" t="str">
            <v>יוני 2019</v>
          </cell>
          <cell r="D31514" t="str">
            <v>אגד - 212</v>
          </cell>
          <cell r="E31514" t="str">
            <v>AT24</v>
          </cell>
          <cell r="F31514">
            <v>65537.937000000005</v>
          </cell>
        </row>
        <row r="31515">
          <cell r="C31515" t="str">
            <v>יוני 2019</v>
          </cell>
          <cell r="D31515" t="str">
            <v>אגד - 212</v>
          </cell>
          <cell r="E31515" t="str">
            <v>AT420</v>
          </cell>
          <cell r="F31515">
            <v>400017.78100000002</v>
          </cell>
        </row>
        <row r="31516">
          <cell r="C31516" t="str">
            <v>יוני 2019</v>
          </cell>
          <cell r="D31516" t="str">
            <v>אגד - 212</v>
          </cell>
          <cell r="E31516" t="str">
            <v>AT21</v>
          </cell>
          <cell r="F31516">
            <v>3978.9</v>
          </cell>
        </row>
        <row r="31517">
          <cell r="C31517" t="str">
            <v>יוני 2019</v>
          </cell>
          <cell r="D31517" t="str">
            <v>אגד - 212</v>
          </cell>
          <cell r="E31517" t="str">
            <v>AT8</v>
          </cell>
          <cell r="F31517">
            <v>4365.8549999999996</v>
          </cell>
        </row>
        <row r="31518">
          <cell r="C31518" t="str">
            <v>יוני 2019</v>
          </cell>
          <cell r="D31518" t="str">
            <v>אגד - 212</v>
          </cell>
          <cell r="E31518" t="str">
            <v>AT400</v>
          </cell>
          <cell r="F31518">
            <v>1580.0119999999999</v>
          </cell>
        </row>
        <row r="31519">
          <cell r="C31519" t="str">
            <v>יוני 2019</v>
          </cell>
          <cell r="D31519" t="str">
            <v>אגד - 212</v>
          </cell>
          <cell r="E31519" t="str">
            <v>AT301</v>
          </cell>
          <cell r="F31519">
            <v>22.52</v>
          </cell>
        </row>
        <row r="31520">
          <cell r="C31520" t="str">
            <v>יוני 2019</v>
          </cell>
          <cell r="D31520" t="str">
            <v>אגד - 212</v>
          </cell>
          <cell r="E31520" t="str">
            <v>AT303</v>
          </cell>
          <cell r="F31520">
            <v>630.33799999999997</v>
          </cell>
        </row>
        <row r="31521">
          <cell r="C31521" t="str">
            <v>יוני 2019</v>
          </cell>
          <cell r="D31521" t="str">
            <v>אגד - 212</v>
          </cell>
          <cell r="E31521" t="str">
            <v>AT307</v>
          </cell>
          <cell r="F31521">
            <v>57.253999999999998</v>
          </cell>
        </row>
        <row r="31522">
          <cell r="C31522" t="str">
            <v>יוני 2019</v>
          </cell>
          <cell r="D31522" t="str">
            <v>אגד - 212</v>
          </cell>
          <cell r="E31522" t="str">
            <v>AT309</v>
          </cell>
          <cell r="F31522">
            <v>215.22</v>
          </cell>
        </row>
        <row r="31523">
          <cell r="C31523" t="str">
            <v>יוני 2019</v>
          </cell>
          <cell r="D31523" t="str">
            <v>אגד - 212</v>
          </cell>
          <cell r="E31523" t="str">
            <v>AT338</v>
          </cell>
          <cell r="F31523">
            <v>1.966</v>
          </cell>
        </row>
        <row r="31524">
          <cell r="C31524" t="str">
            <v>יוני 2019</v>
          </cell>
          <cell r="D31524" t="str">
            <v>אגד - 212</v>
          </cell>
          <cell r="E31524" t="str">
            <v>AT465</v>
          </cell>
          <cell r="F31524">
            <v>67.44</v>
          </cell>
        </row>
        <row r="31525">
          <cell r="C31525" t="str">
            <v>יוני 2019</v>
          </cell>
          <cell r="D31525" t="str">
            <v>אגד - 212</v>
          </cell>
          <cell r="E31525" t="str">
            <v>AT402</v>
          </cell>
          <cell r="F31525">
            <v>344.56900000000002</v>
          </cell>
        </row>
        <row r="31526">
          <cell r="C31526" t="str">
            <v>יוני 2019</v>
          </cell>
          <cell r="D31526" t="str">
            <v>אגד - 212</v>
          </cell>
          <cell r="E31526" t="str">
            <v>AT403</v>
          </cell>
          <cell r="F31526">
            <v>37.966999999999999</v>
          </cell>
        </row>
        <row r="31527">
          <cell r="C31527" t="str">
            <v>יוני 2019</v>
          </cell>
          <cell r="D31527" t="str">
            <v>אגד - 212</v>
          </cell>
          <cell r="E31527" t="str">
            <v>AT37</v>
          </cell>
          <cell r="F31527">
            <v>72.363</v>
          </cell>
        </row>
        <row r="31528">
          <cell r="C31528" t="str">
            <v>יוני 2019</v>
          </cell>
          <cell r="D31528" t="str">
            <v>אגד - 212</v>
          </cell>
          <cell r="E31528" t="str">
            <v>AT125</v>
          </cell>
          <cell r="F31528">
            <v>2.222</v>
          </cell>
        </row>
        <row r="31529">
          <cell r="C31529" t="str">
            <v>יוני 2019</v>
          </cell>
          <cell r="D31529" t="str">
            <v>אגד - 212</v>
          </cell>
          <cell r="E31529" t="str">
            <v>AT360</v>
          </cell>
          <cell r="F31529">
            <v>10.48</v>
          </cell>
        </row>
        <row r="31530">
          <cell r="C31530" t="str">
            <v>יוני 2019</v>
          </cell>
          <cell r="D31530" t="str">
            <v>אגד - 212</v>
          </cell>
          <cell r="E31530" t="str">
            <v>AT366</v>
          </cell>
          <cell r="F31530">
            <v>4196.0839999999998</v>
          </cell>
        </row>
        <row r="31531">
          <cell r="C31531" t="str">
            <v>יוני 2019</v>
          </cell>
          <cell r="D31531" t="str">
            <v>אגד - 212</v>
          </cell>
          <cell r="E31531" t="str">
            <v>AT367</v>
          </cell>
          <cell r="F31531">
            <v>13.010999999999999</v>
          </cell>
        </row>
        <row r="31532">
          <cell r="C31532" t="str">
            <v>יוני 2019</v>
          </cell>
          <cell r="D31532" t="str">
            <v>אגד - 212</v>
          </cell>
          <cell r="E31532" t="str">
            <v>AT703</v>
          </cell>
          <cell r="F31532">
            <v>1.2829999999999999</v>
          </cell>
        </row>
        <row r="31533">
          <cell r="C31533" t="str">
            <v>יוני 2019</v>
          </cell>
          <cell r="D31533" t="str">
            <v>אגד - 212</v>
          </cell>
          <cell r="E31533" t="str">
            <v>AT442</v>
          </cell>
          <cell r="F31533">
            <v>22.396000000000001</v>
          </cell>
        </row>
        <row r="31534">
          <cell r="C31534" t="str">
            <v>יוני 2019</v>
          </cell>
          <cell r="D31534" t="str">
            <v>אגד - 212</v>
          </cell>
          <cell r="E31534" t="str">
            <v>AT444</v>
          </cell>
          <cell r="F31534">
            <v>12.76</v>
          </cell>
        </row>
        <row r="31535">
          <cell r="C31535" t="str">
            <v>יוני 2019</v>
          </cell>
          <cell r="D31535" t="str">
            <v>אגד - 212</v>
          </cell>
          <cell r="E31535" t="str">
            <v>AT506</v>
          </cell>
          <cell r="F31535">
            <v>2.246</v>
          </cell>
        </row>
        <row r="31536">
          <cell r="C31536" t="str">
            <v>יוני 2019</v>
          </cell>
          <cell r="D31536" t="str">
            <v>אגד - 212</v>
          </cell>
          <cell r="E31536" t="str">
            <v>AT513</v>
          </cell>
          <cell r="F31536">
            <v>2996.0920000000001</v>
          </cell>
        </row>
        <row r="31537">
          <cell r="C31537" t="str">
            <v>יוני 2019</v>
          </cell>
          <cell r="D31537" t="str">
            <v>אגד - 212</v>
          </cell>
          <cell r="E31537" t="str">
            <v>BT999</v>
          </cell>
          <cell r="F31537">
            <v>451772.27100000001</v>
          </cell>
        </row>
        <row r="31538">
          <cell r="C31538" t="str">
            <v>יוני 2019</v>
          </cell>
          <cell r="D31538" t="str">
            <v>אגד - 212</v>
          </cell>
          <cell r="E31538" t="str">
            <v>BT34</v>
          </cell>
          <cell r="F31538">
            <v>58235.485000000001</v>
          </cell>
        </row>
        <row r="31539">
          <cell r="C31539" t="str">
            <v>יוני 2019</v>
          </cell>
          <cell r="D31539" t="str">
            <v>אגד - 212</v>
          </cell>
          <cell r="E31539" t="str">
            <v>BT420</v>
          </cell>
          <cell r="F31539">
            <v>390000</v>
          </cell>
        </row>
        <row r="31540">
          <cell r="C31540" t="str">
            <v>יוני 2019</v>
          </cell>
          <cell r="D31540" t="str">
            <v>אגד - 212</v>
          </cell>
          <cell r="E31540" t="str">
            <v>BT29</v>
          </cell>
          <cell r="F31540">
            <v>2247.8409999999999</v>
          </cell>
        </row>
        <row r="31541">
          <cell r="C31541" t="str">
            <v>יוני 2019</v>
          </cell>
          <cell r="D31541" t="str">
            <v>אגד - 212</v>
          </cell>
          <cell r="E31541" t="str">
            <v>BT301</v>
          </cell>
          <cell r="F31541">
            <v>69.712000000000003</v>
          </cell>
        </row>
        <row r="31542">
          <cell r="C31542" t="str">
            <v>יוני 2019</v>
          </cell>
          <cell r="D31542" t="str">
            <v>אגד - 212</v>
          </cell>
          <cell r="E31542" t="str">
            <v>BT402</v>
          </cell>
          <cell r="F31542">
            <v>367.142</v>
          </cell>
        </row>
        <row r="31543">
          <cell r="C31543" t="str">
            <v>יוני 2019</v>
          </cell>
          <cell r="D31543" t="str">
            <v>אגד - 212</v>
          </cell>
          <cell r="E31543" t="str">
            <v>BT403</v>
          </cell>
          <cell r="F31543">
            <v>13.016999999999999</v>
          </cell>
        </row>
        <row r="31544">
          <cell r="C31544" t="str">
            <v>יוני 2019</v>
          </cell>
          <cell r="D31544" t="str">
            <v>אגד - 212</v>
          </cell>
          <cell r="E31544" t="str">
            <v>BT44</v>
          </cell>
          <cell r="F31544">
            <v>29.768000000000001</v>
          </cell>
        </row>
        <row r="31545">
          <cell r="C31545" t="str">
            <v>יוני 2019</v>
          </cell>
          <cell r="D31545" t="str">
            <v>אגד - 212</v>
          </cell>
          <cell r="E31545" t="str">
            <v>BT366</v>
          </cell>
          <cell r="F31545">
            <v>511.12700000000001</v>
          </cell>
        </row>
        <row r="31546">
          <cell r="C31546" t="str">
            <v>יוני 2019</v>
          </cell>
          <cell r="D31546" t="str">
            <v>אגד - 212</v>
          </cell>
          <cell r="E31546" t="str">
            <v>BT703</v>
          </cell>
          <cell r="F31546">
            <v>73.230999999999995</v>
          </cell>
        </row>
        <row r="31547">
          <cell r="C31547" t="str">
            <v>יוני 2019</v>
          </cell>
          <cell r="D31547" t="str">
            <v>אגד - 212</v>
          </cell>
          <cell r="E31547" t="str">
            <v>BT442</v>
          </cell>
          <cell r="F31547">
            <v>1.0880000000000001</v>
          </cell>
        </row>
        <row r="31548">
          <cell r="C31548" t="str">
            <v>יוני 2019</v>
          </cell>
          <cell r="D31548" t="str">
            <v>אגד - 212</v>
          </cell>
          <cell r="E31548" t="str">
            <v>BT444</v>
          </cell>
          <cell r="F31548">
            <v>12.911</v>
          </cell>
        </row>
        <row r="31549">
          <cell r="C31549" t="str">
            <v>יוני 2019</v>
          </cell>
          <cell r="D31549" t="str">
            <v>אגד - 212</v>
          </cell>
          <cell r="E31549" t="str">
            <v>BT72</v>
          </cell>
          <cell r="F31549">
            <v>205.16499999999999</v>
          </cell>
        </row>
        <row r="31550">
          <cell r="C31550" t="str">
            <v>יוני 2019</v>
          </cell>
          <cell r="D31550" t="str">
            <v>אגד - 212</v>
          </cell>
          <cell r="E31550" t="str">
            <v>BT119</v>
          </cell>
          <cell r="F31550">
            <v>5.7830000000000004</v>
          </cell>
        </row>
        <row r="31551">
          <cell r="C31551" t="str">
            <v>יוני 2019</v>
          </cell>
          <cell r="D31551" t="str">
            <v>אגד - 212</v>
          </cell>
          <cell r="E31551" t="str">
            <v>A1</v>
          </cell>
          <cell r="F31551">
            <v>5909.1310000000003</v>
          </cell>
        </row>
        <row r="31552">
          <cell r="C31552" t="str">
            <v>יוני 2019</v>
          </cell>
          <cell r="D31552" t="str">
            <v>אגד - 212</v>
          </cell>
          <cell r="E31552" t="str">
            <v>AT411</v>
          </cell>
          <cell r="F31552">
            <v>1716.5170000000001</v>
          </cell>
        </row>
        <row r="31553">
          <cell r="C31553" t="str">
            <v>יוני 2019</v>
          </cell>
          <cell r="D31553" t="str">
            <v>אגד - 212</v>
          </cell>
          <cell r="E31553" t="str">
            <v>AT255</v>
          </cell>
          <cell r="F31553">
            <v>908.70299999999997</v>
          </cell>
        </row>
        <row r="31554">
          <cell r="C31554" t="str">
            <v>יוני 2019</v>
          </cell>
          <cell r="D31554" t="str">
            <v>אגד - 212</v>
          </cell>
          <cell r="E31554" t="str">
            <v>AT88</v>
          </cell>
          <cell r="F31554">
            <v>2227.1030000000001</v>
          </cell>
        </row>
        <row r="31555">
          <cell r="C31555" t="str">
            <v>יוני 2019</v>
          </cell>
          <cell r="D31555" t="str">
            <v>אגד - 212</v>
          </cell>
          <cell r="E31555" t="str">
            <v>AT66</v>
          </cell>
          <cell r="F31555">
            <v>1056.807</v>
          </cell>
        </row>
        <row r="31556">
          <cell r="C31556" t="str">
            <v>יוני 2019</v>
          </cell>
          <cell r="D31556" t="str">
            <v>אגד - 212</v>
          </cell>
          <cell r="E31556" t="str">
            <v>B1</v>
          </cell>
          <cell r="F31556">
            <v>34737.593000000001</v>
          </cell>
        </row>
        <row r="31557">
          <cell r="C31557" t="str">
            <v>יוני 2019</v>
          </cell>
          <cell r="D31557" t="str">
            <v>אגד - 212</v>
          </cell>
          <cell r="E31557" t="str">
            <v>BT6</v>
          </cell>
          <cell r="F31557">
            <v>25743.699000000001</v>
          </cell>
        </row>
        <row r="31558">
          <cell r="C31558" t="str">
            <v>יוני 2019</v>
          </cell>
          <cell r="D31558" t="str">
            <v>אגד - 212</v>
          </cell>
          <cell r="E31558" t="str">
            <v>BT7</v>
          </cell>
          <cell r="F31558">
            <v>289.58</v>
          </cell>
        </row>
        <row r="31559">
          <cell r="C31559" t="str">
            <v>יוני 2019</v>
          </cell>
          <cell r="D31559" t="str">
            <v>אגד - 212</v>
          </cell>
          <cell r="E31559" t="str">
            <v>BT8</v>
          </cell>
          <cell r="F31559">
            <v>8442.241</v>
          </cell>
        </row>
        <row r="31560">
          <cell r="C31560" t="str">
            <v>יוני 2019</v>
          </cell>
          <cell r="D31560" t="str">
            <v>אגד - 212</v>
          </cell>
          <cell r="E31560" t="str">
            <v>BF4</v>
          </cell>
          <cell r="F31560">
            <v>139.364</v>
          </cell>
        </row>
        <row r="31561">
          <cell r="C31561" t="str">
            <v>יוני 2019</v>
          </cell>
          <cell r="D31561" t="str">
            <v>אגד - 212</v>
          </cell>
          <cell r="E31561" t="str">
            <v>BT84</v>
          </cell>
          <cell r="F31561">
            <v>118.863</v>
          </cell>
        </row>
        <row r="31562">
          <cell r="C31562" t="str">
            <v>יוני 2019</v>
          </cell>
          <cell r="D31562" t="str">
            <v>אגד - 212</v>
          </cell>
          <cell r="E31562" t="str">
            <v>BT634</v>
          </cell>
          <cell r="F31562">
            <v>3.8450000000000002</v>
          </cell>
        </row>
        <row r="31563">
          <cell r="C31563" t="str">
            <v>יוני 2019</v>
          </cell>
          <cell r="D31563" t="str">
            <v>אגד - 212</v>
          </cell>
          <cell r="E31563" t="str">
            <v>KT31</v>
          </cell>
          <cell r="F31563">
            <v>645</v>
          </cell>
        </row>
        <row r="31564">
          <cell r="C31564" t="str">
            <v>יוני 2019</v>
          </cell>
          <cell r="D31564" t="str">
            <v>אגד - 212</v>
          </cell>
          <cell r="E31564" t="str">
            <v>KT32</v>
          </cell>
          <cell r="F31564">
            <v>722</v>
          </cell>
        </row>
        <row r="31565">
          <cell r="C31565" t="str">
            <v>יוני 2019</v>
          </cell>
          <cell r="D31565" t="str">
            <v>אגד - 212</v>
          </cell>
          <cell r="E31565" t="str">
            <v>KT33</v>
          </cell>
          <cell r="F31565">
            <v>3131</v>
          </cell>
        </row>
        <row r="31566">
          <cell r="C31566" t="str">
            <v>יוני 2019</v>
          </cell>
          <cell r="D31566" t="str">
            <v>אגד - 212</v>
          </cell>
          <cell r="E31566" t="str">
            <v>KT34</v>
          </cell>
          <cell r="F31566">
            <v>37</v>
          </cell>
        </row>
        <row r="31567">
          <cell r="C31567" t="str">
            <v>יוני 2019</v>
          </cell>
          <cell r="D31567" t="str">
            <v>אגד - 212</v>
          </cell>
          <cell r="E31567" t="str">
            <v>KT35</v>
          </cell>
          <cell r="F31567">
            <v>1666</v>
          </cell>
        </row>
        <row r="31568">
          <cell r="C31568" t="str">
            <v>יוני 2019</v>
          </cell>
          <cell r="D31568" t="str">
            <v>אגד - 212</v>
          </cell>
          <cell r="E31568" t="str">
            <v>KT601</v>
          </cell>
          <cell r="F31568">
            <v>6775922.5609999998</v>
          </cell>
        </row>
        <row r="31569">
          <cell r="C31569" t="str">
            <v>יוני 2019</v>
          </cell>
          <cell r="D31569" t="str">
            <v>אגד - 212</v>
          </cell>
          <cell r="E31569" t="str">
            <v>KT453</v>
          </cell>
          <cell r="F31569">
            <v>33.624000000000002</v>
          </cell>
        </row>
        <row r="31570">
          <cell r="C31570" t="str">
            <v>יוני 2019</v>
          </cell>
          <cell r="D31570" t="str">
            <v>אגד - 212</v>
          </cell>
          <cell r="E31570" t="str">
            <v>KT22</v>
          </cell>
          <cell r="F31570">
            <v>1.4410000000000001</v>
          </cell>
        </row>
        <row r="31571">
          <cell r="C31571" t="str">
            <v>יוני 2019</v>
          </cell>
          <cell r="D31571" t="str">
            <v>אגד - 212</v>
          </cell>
          <cell r="E31571" t="str">
            <v>KT51</v>
          </cell>
          <cell r="F31571">
            <v>7.5250000000000004</v>
          </cell>
        </row>
        <row r="31572">
          <cell r="C31572" t="str">
            <v>יוני 2019</v>
          </cell>
          <cell r="D31572" t="str">
            <v>אגד - 212</v>
          </cell>
          <cell r="E31572" t="str">
            <v>KT502</v>
          </cell>
          <cell r="F31572">
            <v>96177.654999999999</v>
          </cell>
        </row>
        <row r="31573">
          <cell r="C31573" t="str">
            <v>יוני 2019</v>
          </cell>
          <cell r="D31573" t="str">
            <v>אגד - 212</v>
          </cell>
          <cell r="E31573" t="str">
            <v>KT503</v>
          </cell>
          <cell r="F31573">
            <v>479208.48200000002</v>
          </cell>
        </row>
        <row r="31574">
          <cell r="C31574" t="str">
            <v>יוני 2019</v>
          </cell>
          <cell r="D31574" t="str">
            <v>אגד - 212</v>
          </cell>
          <cell r="E31574" t="str">
            <v>KT14</v>
          </cell>
          <cell r="F31574">
            <v>74.522000000000006</v>
          </cell>
        </row>
        <row r="31575">
          <cell r="C31575" t="str">
            <v>יוני 2019</v>
          </cell>
          <cell r="D31575" t="str">
            <v>אגד - 212</v>
          </cell>
          <cell r="E31575" t="str">
            <v>KT305</v>
          </cell>
          <cell r="F31575">
            <v>-13727.572</v>
          </cell>
        </row>
        <row r="31576">
          <cell r="C31576" t="str">
            <v>יוני 2019</v>
          </cell>
          <cell r="D31576" t="str">
            <v>אגד - 212</v>
          </cell>
          <cell r="E31576" t="str">
            <v>KT717</v>
          </cell>
          <cell r="F31576">
            <v>1</v>
          </cell>
        </row>
        <row r="31577">
          <cell r="C31577" t="str">
            <v>יוני 2019</v>
          </cell>
          <cell r="D31577" t="str">
            <v>אגד - 212</v>
          </cell>
          <cell r="E31577" t="str">
            <v>KT761</v>
          </cell>
          <cell r="F31577">
            <v>518681.59</v>
          </cell>
        </row>
        <row r="31578">
          <cell r="C31578" t="str">
            <v>יוני 2019</v>
          </cell>
          <cell r="D31578" t="str">
            <v>אגד - 212</v>
          </cell>
          <cell r="E31578" t="str">
            <v>KT762</v>
          </cell>
          <cell r="F31578">
            <v>460187.91700000002</v>
          </cell>
        </row>
        <row r="31579">
          <cell r="C31579" t="str">
            <v>יוני 2019</v>
          </cell>
          <cell r="D31579" t="str">
            <v>אגד - 212</v>
          </cell>
          <cell r="E31579" t="str">
            <v>KT763</v>
          </cell>
          <cell r="F31579">
            <v>442371.80599999998</v>
          </cell>
        </row>
        <row r="31580">
          <cell r="C31580" t="str">
            <v>יוני 2019</v>
          </cell>
          <cell r="D31580" t="str">
            <v>אגד - 212</v>
          </cell>
          <cell r="E31580" t="str">
            <v>KT943</v>
          </cell>
          <cell r="F31580">
            <v>524074.75699999998</v>
          </cell>
        </row>
        <row r="31581">
          <cell r="C31581" t="str">
            <v>יוני 2019</v>
          </cell>
          <cell r="D31581" t="str">
            <v>אגד - 212</v>
          </cell>
          <cell r="E31581" t="str">
            <v>KT944</v>
          </cell>
          <cell r="F31581">
            <v>449009.68599999999</v>
          </cell>
        </row>
        <row r="31582">
          <cell r="C31582" t="str">
            <v>יוני 2019</v>
          </cell>
          <cell r="D31582" t="str">
            <v>אגד - 212</v>
          </cell>
          <cell r="E31582" t="str">
            <v>KT945</v>
          </cell>
          <cell r="F31582">
            <v>465964.13900000002</v>
          </cell>
        </row>
        <row r="31583">
          <cell r="C31583" t="str">
            <v>יוני 2019</v>
          </cell>
          <cell r="D31583" t="str">
            <v>אגד - 212</v>
          </cell>
          <cell r="E31583" t="str">
            <v>KT934</v>
          </cell>
          <cell r="F31583">
            <v>908.59400000000005</v>
          </cell>
        </row>
        <row r="31584">
          <cell r="C31584" t="str">
            <v>יוני 2019</v>
          </cell>
          <cell r="D31584" t="str">
            <v>אגד - 212</v>
          </cell>
          <cell r="E31584" t="str">
            <v>KT935</v>
          </cell>
          <cell r="F31584">
            <v>4526.0510000000004</v>
          </cell>
        </row>
        <row r="31585">
          <cell r="C31585" t="str">
            <v>יוני 2019</v>
          </cell>
          <cell r="D31585" t="str">
            <v>אגד - 212</v>
          </cell>
          <cell r="E31585" t="str">
            <v>AT81</v>
          </cell>
          <cell r="F31585">
            <v>1992.066</v>
          </cell>
        </row>
        <row r="31586">
          <cell r="C31586" t="str">
            <v>יוני 2019</v>
          </cell>
          <cell r="D31586" t="str">
            <v>אגד - 212</v>
          </cell>
          <cell r="E31586" t="str">
            <v>KT625</v>
          </cell>
          <cell r="F31586">
            <v>3467.5819999999999</v>
          </cell>
        </row>
        <row r="31587">
          <cell r="C31587" t="str">
            <v>יוני 2019</v>
          </cell>
          <cell r="D31587" t="str">
            <v>אגד - 212</v>
          </cell>
          <cell r="E31587" t="str">
            <v>KT650</v>
          </cell>
          <cell r="F31587">
            <v>95121857</v>
          </cell>
        </row>
        <row r="31588">
          <cell r="C31588" t="str">
            <v>יוני 2019</v>
          </cell>
          <cell r="D31588" t="str">
            <v>אגד - 212</v>
          </cell>
          <cell r="E31588" t="str">
            <v>KT651</v>
          </cell>
          <cell r="F31588">
            <v>99085948504</v>
          </cell>
        </row>
        <row r="31589">
          <cell r="C31589" t="str">
            <v>יוני 2019</v>
          </cell>
          <cell r="D31589" t="str">
            <v>אגד - 212</v>
          </cell>
          <cell r="E31589" t="str">
            <v>KT652</v>
          </cell>
          <cell r="F31589">
            <v>21597766019</v>
          </cell>
        </row>
        <row r="31590">
          <cell r="C31590" t="str">
            <v>יוני 2019</v>
          </cell>
          <cell r="D31590" t="str">
            <v>אגד - 212</v>
          </cell>
          <cell r="E31590" t="str">
            <v>KT653</v>
          </cell>
          <cell r="F31590">
            <v>95194658</v>
          </cell>
        </row>
        <row r="31591">
          <cell r="C31591" t="str">
            <v>יוני 2019</v>
          </cell>
          <cell r="D31591" t="str">
            <v>אגד - 212</v>
          </cell>
          <cell r="E31591" t="str">
            <v>KT654</v>
          </cell>
          <cell r="F31591">
            <v>95121858</v>
          </cell>
        </row>
        <row r="31592">
          <cell r="C31592" t="str">
            <v>יוני 2019</v>
          </cell>
          <cell r="D31592" t="str">
            <v>אגד - 212</v>
          </cell>
          <cell r="E31592" t="str">
            <v>KT655</v>
          </cell>
          <cell r="F31592">
            <v>44682870852</v>
          </cell>
        </row>
        <row r="31593">
          <cell r="C31593" t="str">
            <v>יוני 2019</v>
          </cell>
          <cell r="D31593" t="str">
            <v>אגד - 212</v>
          </cell>
          <cell r="E31593" t="str">
            <v>KT656</v>
          </cell>
          <cell r="F31593">
            <v>48672870852</v>
          </cell>
        </row>
        <row r="31594">
          <cell r="C31594" t="str">
            <v>יוני 2019</v>
          </cell>
          <cell r="D31594" t="str">
            <v>אגד - 212</v>
          </cell>
          <cell r="E31594" t="str">
            <v>KT657</v>
          </cell>
          <cell r="F31594">
            <v>71480460833</v>
          </cell>
        </row>
        <row r="31595">
          <cell r="C31595" t="str">
            <v>יוני 2019</v>
          </cell>
          <cell r="D31595" t="str">
            <v>אגד - 212</v>
          </cell>
          <cell r="E31595" t="str">
            <v>KT658</v>
          </cell>
          <cell r="F31595">
            <v>71640460833</v>
          </cell>
        </row>
        <row r="31596">
          <cell r="C31596" t="str">
            <v>יוני 2019</v>
          </cell>
          <cell r="D31596" t="str">
            <v>אגד - 212</v>
          </cell>
          <cell r="E31596" t="str">
            <v>KT659</v>
          </cell>
          <cell r="F31596">
            <v>78822519803</v>
          </cell>
        </row>
        <row r="31597">
          <cell r="C31597" t="str">
            <v>יוני 2019</v>
          </cell>
          <cell r="D31597" t="str">
            <v>אגד - 212</v>
          </cell>
          <cell r="E31597" t="str">
            <v>KT660</v>
          </cell>
          <cell r="F31597">
            <v>1005532430</v>
          </cell>
        </row>
        <row r="31598">
          <cell r="C31598" t="str">
            <v>יוני 2019</v>
          </cell>
          <cell r="D31598" t="str">
            <v>אגד - 212</v>
          </cell>
          <cell r="E31598" t="str">
            <v>KT661</v>
          </cell>
          <cell r="F31598">
            <v>1009912430</v>
          </cell>
        </row>
        <row r="31599">
          <cell r="C31599" t="str">
            <v>יוני 2019</v>
          </cell>
          <cell r="D31599" t="str">
            <v>אגד - 212</v>
          </cell>
          <cell r="E31599" t="str">
            <v>KT662</v>
          </cell>
          <cell r="F31599">
            <v>30324248907</v>
          </cell>
        </row>
        <row r="31600">
          <cell r="C31600" t="str">
            <v>יוני 2019</v>
          </cell>
          <cell r="D31600" t="str">
            <v>אגד - 212</v>
          </cell>
          <cell r="E31600" t="str">
            <v>KT663</v>
          </cell>
          <cell r="F31600">
            <v>76641384409</v>
          </cell>
        </row>
        <row r="31601">
          <cell r="C31601" t="str">
            <v>יוני 2019</v>
          </cell>
          <cell r="D31601" t="str">
            <v>אגד - 212</v>
          </cell>
          <cell r="E31601" t="str">
            <v>KT664</v>
          </cell>
          <cell r="F31601">
            <v>21596699013</v>
          </cell>
        </row>
        <row r="31602">
          <cell r="C31602" t="str">
            <v>יוני 2019</v>
          </cell>
          <cell r="D31602" t="str">
            <v>אגד - 212</v>
          </cell>
          <cell r="E31602" t="str">
            <v>KT665</v>
          </cell>
          <cell r="F31602">
            <v>45081036600</v>
          </cell>
        </row>
        <row r="31603">
          <cell r="C31603" t="str">
            <v>יוני 2019</v>
          </cell>
          <cell r="D31603" t="str">
            <v>אגד - 212</v>
          </cell>
          <cell r="E31603" t="str">
            <v>KT666</v>
          </cell>
          <cell r="F31603">
            <v>640320366600</v>
          </cell>
        </row>
        <row r="31604">
          <cell r="C31604" t="str">
            <v>יוני 2019</v>
          </cell>
          <cell r="D31604" t="str">
            <v>אגד - 212</v>
          </cell>
          <cell r="E31604" t="str">
            <v>KT667</v>
          </cell>
          <cell r="F31604">
            <v>95130502</v>
          </cell>
        </row>
        <row r="31605">
          <cell r="C31605" t="str">
            <v>יוני 2019</v>
          </cell>
          <cell r="D31605" t="str">
            <v>אגד - 212</v>
          </cell>
          <cell r="E31605" t="str">
            <v>KT668</v>
          </cell>
          <cell r="F31605">
            <v>95194946</v>
          </cell>
        </row>
        <row r="31606">
          <cell r="C31606" t="str">
            <v>יוני 2019</v>
          </cell>
          <cell r="D31606" t="str">
            <v>אגד - 212</v>
          </cell>
          <cell r="E31606" t="str">
            <v>KT669</v>
          </cell>
          <cell r="F31606">
            <v>95124345</v>
          </cell>
        </row>
        <row r="31607">
          <cell r="C31607" t="str">
            <v>יוני 2019</v>
          </cell>
          <cell r="D31607" t="str">
            <v>אגד - 212</v>
          </cell>
          <cell r="E31607" t="str">
            <v>KT670</v>
          </cell>
          <cell r="F31607">
            <v>95190581</v>
          </cell>
        </row>
        <row r="31608">
          <cell r="C31608" t="str">
            <v>יוני 2019</v>
          </cell>
          <cell r="D31608" t="str">
            <v>אגד - 212</v>
          </cell>
          <cell r="E31608" t="str">
            <v>KT671</v>
          </cell>
          <cell r="F31608">
            <v>95193571</v>
          </cell>
        </row>
        <row r="31609">
          <cell r="C31609" t="str">
            <v>יוני 2019</v>
          </cell>
          <cell r="D31609" t="str">
            <v>אגד - 212</v>
          </cell>
          <cell r="E31609" t="str">
            <v>KT672</v>
          </cell>
          <cell r="F31609">
            <v>95190502</v>
          </cell>
        </row>
        <row r="31610">
          <cell r="C31610" t="str">
            <v>יוני 2019</v>
          </cell>
          <cell r="D31610" t="str">
            <v>אגד - 212</v>
          </cell>
          <cell r="E31610" t="str">
            <v>KT673</v>
          </cell>
          <cell r="F31610">
            <v>29432870262</v>
          </cell>
        </row>
        <row r="31611">
          <cell r="C31611" t="str">
            <v>יוני 2019</v>
          </cell>
          <cell r="D31611" t="str">
            <v>אגד - 212</v>
          </cell>
          <cell r="E31611" t="str">
            <v>KT674</v>
          </cell>
          <cell r="F31611">
            <v>1006613430</v>
          </cell>
        </row>
        <row r="31612">
          <cell r="C31612" t="str">
            <v>יוני 2019</v>
          </cell>
          <cell r="D31612" t="str">
            <v>אגד - 212</v>
          </cell>
          <cell r="E31612" t="str">
            <v>KT675</v>
          </cell>
          <cell r="F31612">
            <v>7681864602</v>
          </cell>
        </row>
        <row r="31613">
          <cell r="C31613" t="str">
            <v>יוני 2019</v>
          </cell>
          <cell r="D31613" t="str">
            <v>אגד - 212</v>
          </cell>
          <cell r="E31613" t="str">
            <v>KT676</v>
          </cell>
          <cell r="F31613">
            <v>22973080500</v>
          </cell>
        </row>
        <row r="31614">
          <cell r="C31614" t="str">
            <v>יוני 2019</v>
          </cell>
          <cell r="D31614" t="str">
            <v>אגד - 212</v>
          </cell>
          <cell r="E31614" t="str">
            <v>KT677</v>
          </cell>
          <cell r="F31614">
            <v>95169901</v>
          </cell>
        </row>
        <row r="31615">
          <cell r="C31615" t="str">
            <v>יוני 2019</v>
          </cell>
          <cell r="D31615" t="str">
            <v>אגד - 212</v>
          </cell>
          <cell r="E31615" t="str">
            <v>KT678</v>
          </cell>
          <cell r="F31615">
            <v>95130507</v>
          </cell>
        </row>
        <row r="31616">
          <cell r="C31616" t="str">
            <v>יוני 2019</v>
          </cell>
          <cell r="D31616" t="str">
            <v>אגד - 212</v>
          </cell>
          <cell r="E31616" t="str">
            <v>KT679</v>
          </cell>
          <cell r="F31616">
            <v>95124311</v>
          </cell>
        </row>
        <row r="31617">
          <cell r="C31617" t="str">
            <v>יוני 2019</v>
          </cell>
          <cell r="D31617" t="str">
            <v>אגד - 212</v>
          </cell>
          <cell r="E31617" t="str">
            <v>KT830</v>
          </cell>
          <cell r="F31617">
            <v>95124334</v>
          </cell>
        </row>
        <row r="31618">
          <cell r="C31618" t="str">
            <v>יוני 2019</v>
          </cell>
          <cell r="D31618" t="str">
            <v>אגד - 212</v>
          </cell>
          <cell r="E31618" t="str">
            <v>KT831</v>
          </cell>
          <cell r="F31618">
            <v>113</v>
          </cell>
        </row>
        <row r="31619">
          <cell r="C31619" t="str">
            <v>יוני 2019</v>
          </cell>
          <cell r="D31619" t="str">
            <v>אגד - 212</v>
          </cell>
          <cell r="E31619" t="str">
            <v>FT650</v>
          </cell>
          <cell r="F31619">
            <v>510657554</v>
          </cell>
        </row>
        <row r="31620">
          <cell r="C31620" t="str">
            <v>יוני 2019</v>
          </cell>
          <cell r="D31620" t="str">
            <v>אגד - 212</v>
          </cell>
          <cell r="E31620" t="str">
            <v>FT651</v>
          </cell>
          <cell r="F31620">
            <v>513765396</v>
          </cell>
        </row>
        <row r="31621">
          <cell r="C31621" t="str">
            <v>יוני 2019</v>
          </cell>
          <cell r="D31621" t="str">
            <v>אגד - 212</v>
          </cell>
          <cell r="E31621" t="str">
            <v>FT652</v>
          </cell>
          <cell r="F31621">
            <v>520000522</v>
          </cell>
        </row>
        <row r="31622">
          <cell r="C31622" t="str">
            <v>יוני 2019</v>
          </cell>
          <cell r="D31622" t="str">
            <v>אגד - 212</v>
          </cell>
          <cell r="E31622" t="str">
            <v>FT653</v>
          </cell>
          <cell r="F31622">
            <v>512199381</v>
          </cell>
        </row>
        <row r="31623">
          <cell r="C31623" t="str">
            <v>יוני 2019</v>
          </cell>
          <cell r="D31623" t="str">
            <v>אגד - 212</v>
          </cell>
          <cell r="E31623" t="str">
            <v>FT654</v>
          </cell>
          <cell r="F31623">
            <v>510657554</v>
          </cell>
        </row>
        <row r="31624">
          <cell r="C31624" t="str">
            <v>יוני 2019</v>
          </cell>
          <cell r="D31624" t="str">
            <v>אגד - 212</v>
          </cell>
          <cell r="E31624" t="str">
            <v>FT655</v>
          </cell>
          <cell r="F31624">
            <v>520029084</v>
          </cell>
        </row>
        <row r="31625">
          <cell r="C31625" t="str">
            <v>יוני 2019</v>
          </cell>
          <cell r="D31625" t="str">
            <v>אגד - 212</v>
          </cell>
          <cell r="E31625" t="str">
            <v>FT656</v>
          </cell>
          <cell r="F31625">
            <v>520029084</v>
          </cell>
        </row>
        <row r="31626">
          <cell r="C31626" t="str">
            <v>יוני 2019</v>
          </cell>
          <cell r="D31626" t="str">
            <v>אגד - 212</v>
          </cell>
          <cell r="E31626" t="str">
            <v>FT657</v>
          </cell>
          <cell r="F31626">
            <v>520029084</v>
          </cell>
        </row>
        <row r="31627">
          <cell r="C31627" t="str">
            <v>יוני 2019</v>
          </cell>
          <cell r="D31627" t="str">
            <v>אגד - 212</v>
          </cell>
          <cell r="E31627" t="str">
            <v>FT658</v>
          </cell>
          <cell r="F31627">
            <v>520029084</v>
          </cell>
        </row>
        <row r="31628">
          <cell r="C31628" t="str">
            <v>יוני 2019</v>
          </cell>
          <cell r="D31628" t="str">
            <v>אגד - 212</v>
          </cell>
          <cell r="E31628" t="str">
            <v>FT659</v>
          </cell>
          <cell r="F31628">
            <v>513765396</v>
          </cell>
        </row>
        <row r="31629">
          <cell r="C31629" t="str">
            <v>יוני 2019</v>
          </cell>
          <cell r="D31629" t="str">
            <v>אגד - 212</v>
          </cell>
          <cell r="E31629" t="str">
            <v>FT660</v>
          </cell>
          <cell r="F31629">
            <v>520007030</v>
          </cell>
        </row>
        <row r="31630">
          <cell r="C31630" t="str">
            <v>יוני 2019</v>
          </cell>
          <cell r="D31630" t="str">
            <v>אגד - 212</v>
          </cell>
          <cell r="E31630" t="str">
            <v>FT661</v>
          </cell>
          <cell r="F31630">
            <v>520007030</v>
          </cell>
        </row>
        <row r="31631">
          <cell r="C31631" t="str">
            <v>יוני 2019</v>
          </cell>
          <cell r="D31631" t="str">
            <v>אגד - 212</v>
          </cell>
          <cell r="E31631" t="str">
            <v>FT662</v>
          </cell>
          <cell r="F31631">
            <v>520018078</v>
          </cell>
        </row>
        <row r="31632">
          <cell r="C31632" t="str">
            <v>יוני 2019</v>
          </cell>
          <cell r="D31632" t="str">
            <v>אגד - 212</v>
          </cell>
          <cell r="E31632" t="str">
            <v>FT663</v>
          </cell>
          <cell r="F31632">
            <v>520018078</v>
          </cell>
        </row>
        <row r="31633">
          <cell r="C31633" t="str">
            <v>יוני 2019</v>
          </cell>
          <cell r="D31633" t="str">
            <v>אגד - 212</v>
          </cell>
          <cell r="E31633" t="str">
            <v>FT664</v>
          </cell>
          <cell r="F31633">
            <v>520000522</v>
          </cell>
        </row>
        <row r="31634">
          <cell r="C31634" t="str">
            <v>יוני 2019</v>
          </cell>
          <cell r="D31634" t="str">
            <v>אגד - 212</v>
          </cell>
          <cell r="E31634" t="str">
            <v>FT665</v>
          </cell>
          <cell r="F31634">
            <v>512199381</v>
          </cell>
        </row>
        <row r="31635">
          <cell r="C31635" t="str">
            <v>יוני 2019</v>
          </cell>
          <cell r="D31635" t="str">
            <v>אגד - 212</v>
          </cell>
          <cell r="E31635" t="str">
            <v>FT666</v>
          </cell>
          <cell r="F31635">
            <v>512199381</v>
          </cell>
        </row>
        <row r="31636">
          <cell r="C31636" t="str">
            <v>יוני 2019</v>
          </cell>
          <cell r="D31636" t="str">
            <v>אגד - 212</v>
          </cell>
          <cell r="E31636" t="str">
            <v>FT667</v>
          </cell>
          <cell r="F31636">
            <v>510528276</v>
          </cell>
        </row>
        <row r="31637">
          <cell r="C31637" t="str">
            <v>יוני 2019</v>
          </cell>
          <cell r="D31637" t="str">
            <v>אגד - 212</v>
          </cell>
          <cell r="E31637" t="str">
            <v>FT668</v>
          </cell>
          <cell r="F31637">
            <v>512199381</v>
          </cell>
        </row>
        <row r="31638">
          <cell r="C31638" t="str">
            <v>יוני 2019</v>
          </cell>
          <cell r="D31638" t="str">
            <v>אגד - 212</v>
          </cell>
          <cell r="E31638" t="str">
            <v>FT669</v>
          </cell>
          <cell r="F31638">
            <v>513765396</v>
          </cell>
        </row>
        <row r="31639">
          <cell r="C31639" t="str">
            <v>יוני 2019</v>
          </cell>
          <cell r="D31639" t="str">
            <v>אגד - 212</v>
          </cell>
          <cell r="E31639" t="str">
            <v>FT670</v>
          </cell>
          <cell r="F31639">
            <v>510657554</v>
          </cell>
        </row>
        <row r="31640">
          <cell r="C31640" t="str">
            <v>יוני 2019</v>
          </cell>
          <cell r="D31640" t="str">
            <v>אגד - 212</v>
          </cell>
          <cell r="E31640" t="str">
            <v>FT671</v>
          </cell>
          <cell r="F31640">
            <v>510657554</v>
          </cell>
        </row>
        <row r="31641">
          <cell r="C31641" t="str">
            <v>יוני 2019</v>
          </cell>
          <cell r="D31641" t="str">
            <v>אגד - 212</v>
          </cell>
          <cell r="E31641" t="str">
            <v>FT672</v>
          </cell>
          <cell r="F31641">
            <v>511974834</v>
          </cell>
        </row>
        <row r="31642">
          <cell r="C31642" t="str">
            <v>יוני 2019</v>
          </cell>
          <cell r="D31642" t="str">
            <v>אגד - 212</v>
          </cell>
          <cell r="E31642" t="str">
            <v>FT673</v>
          </cell>
          <cell r="F31642">
            <v>520029084</v>
          </cell>
        </row>
        <row r="31643">
          <cell r="C31643" t="str">
            <v>יוני 2019</v>
          </cell>
          <cell r="D31643" t="str">
            <v>אגד - 212</v>
          </cell>
          <cell r="E31643" t="str">
            <v>FT674</v>
          </cell>
          <cell r="F31643">
            <v>520007030</v>
          </cell>
        </row>
        <row r="31644">
          <cell r="C31644" t="str">
            <v>יוני 2019</v>
          </cell>
          <cell r="D31644" t="str">
            <v>אגד - 212</v>
          </cell>
          <cell r="E31644" t="str">
            <v>FT675</v>
          </cell>
          <cell r="F31644">
            <v>520018078</v>
          </cell>
        </row>
        <row r="31645">
          <cell r="C31645" t="str">
            <v>יוני 2019</v>
          </cell>
          <cell r="D31645" t="str">
            <v>אגד - 212</v>
          </cell>
          <cell r="E31645" t="str">
            <v>FT676</v>
          </cell>
          <cell r="F31645">
            <v>512199381</v>
          </cell>
        </row>
        <row r="31646">
          <cell r="C31646" t="str">
            <v>יוני 2019</v>
          </cell>
          <cell r="D31646" t="str">
            <v>אגד - 212</v>
          </cell>
          <cell r="E31646" t="str">
            <v>FT677</v>
          </cell>
          <cell r="F31646">
            <v>512852211</v>
          </cell>
        </row>
        <row r="31647">
          <cell r="C31647" t="str">
            <v>יוני 2019</v>
          </cell>
          <cell r="D31647" t="str">
            <v>אגד - 212</v>
          </cell>
          <cell r="E31647" t="str">
            <v>FT678</v>
          </cell>
          <cell r="F31647">
            <v>510528276</v>
          </cell>
        </row>
        <row r="31648">
          <cell r="C31648" t="str">
            <v>יוני 2019</v>
          </cell>
          <cell r="D31648" t="str">
            <v>אגד - 212</v>
          </cell>
          <cell r="E31648" t="str">
            <v>FT679</v>
          </cell>
          <cell r="F31648">
            <v>513765396</v>
          </cell>
        </row>
        <row r="31649">
          <cell r="C31649" t="str">
            <v>יוני 2019</v>
          </cell>
          <cell r="D31649" t="str">
            <v>אגד - 212</v>
          </cell>
          <cell r="E31649" t="str">
            <v>FT830</v>
          </cell>
          <cell r="F31649">
            <v>51376396</v>
          </cell>
        </row>
        <row r="31650">
          <cell r="C31650" t="str">
            <v>יוני 2019</v>
          </cell>
          <cell r="D31650" t="str">
            <v>אגד - 212</v>
          </cell>
          <cell r="E31650" t="str">
            <v>FT831</v>
          </cell>
          <cell r="F31650">
            <v>512515081</v>
          </cell>
        </row>
        <row r="31651">
          <cell r="C31651" t="str">
            <v>יוני 2019</v>
          </cell>
          <cell r="D31651" t="str">
            <v>אגד - 212</v>
          </cell>
          <cell r="E31651" t="str">
            <v>KT770</v>
          </cell>
          <cell r="F31651">
            <v>7</v>
          </cell>
        </row>
        <row r="31652">
          <cell r="C31652" t="str">
            <v>יוני 2019</v>
          </cell>
          <cell r="D31652" t="str">
            <v>אגד - 212</v>
          </cell>
          <cell r="E31652" t="str">
            <v>KT771</v>
          </cell>
          <cell r="F31652">
            <v>9</v>
          </cell>
        </row>
        <row r="31653">
          <cell r="C31653" t="str">
            <v>יוני 2019</v>
          </cell>
          <cell r="D31653" t="str">
            <v>אגד - 212</v>
          </cell>
          <cell r="E31653" t="str">
            <v>KT772</v>
          </cell>
          <cell r="F31653">
            <v>9</v>
          </cell>
        </row>
        <row r="31654">
          <cell r="C31654" t="str">
            <v>יוני 2019</v>
          </cell>
          <cell r="D31654" t="str">
            <v>אגד - 212</v>
          </cell>
          <cell r="E31654" t="str">
            <v>KT773</v>
          </cell>
          <cell r="F31654">
            <v>1</v>
          </cell>
        </row>
        <row r="31655">
          <cell r="C31655" t="str">
            <v>יוני 2019</v>
          </cell>
          <cell r="D31655" t="str">
            <v>אגד - 212</v>
          </cell>
          <cell r="E31655" t="str">
            <v>KT774</v>
          </cell>
          <cell r="F31655">
            <v>5</v>
          </cell>
        </row>
        <row r="31656">
          <cell r="C31656" t="str">
            <v>יוני 2019</v>
          </cell>
          <cell r="D31656" t="str">
            <v>אגד - 212</v>
          </cell>
          <cell r="E31656" t="str">
            <v>KT775</v>
          </cell>
          <cell r="F31656">
            <v>4</v>
          </cell>
        </row>
        <row r="31657">
          <cell r="C31657" t="str">
            <v>יוני 2019</v>
          </cell>
          <cell r="D31657" t="str">
            <v>אגד - 212</v>
          </cell>
          <cell r="E31657" t="str">
            <v>KT776</v>
          </cell>
          <cell r="F31657">
            <v>1</v>
          </cell>
        </row>
        <row r="31658">
          <cell r="C31658" t="str">
            <v>יוני 2019</v>
          </cell>
          <cell r="D31658" t="str">
            <v>אגד - 212</v>
          </cell>
          <cell r="E31658" t="str">
            <v>KT777</v>
          </cell>
          <cell r="F31658">
            <v>5</v>
          </cell>
        </row>
        <row r="31659">
          <cell r="C31659" t="str">
            <v>יוני 2019</v>
          </cell>
          <cell r="D31659" t="str">
            <v>אגד - 212</v>
          </cell>
          <cell r="E31659" t="str">
            <v>KT778</v>
          </cell>
          <cell r="F31659">
            <v>5</v>
          </cell>
        </row>
        <row r="31660">
          <cell r="C31660" t="str">
            <v>יוני 2019</v>
          </cell>
          <cell r="D31660" t="str">
            <v>אגד - 212</v>
          </cell>
          <cell r="E31660" t="str">
            <v>KT779</v>
          </cell>
          <cell r="F31660">
            <v>5</v>
          </cell>
        </row>
        <row r="31661">
          <cell r="C31661" t="str">
            <v>יוני 2019</v>
          </cell>
          <cell r="D31661" t="str">
            <v>אגד - 212</v>
          </cell>
          <cell r="E31661" t="str">
            <v>KT780</v>
          </cell>
          <cell r="F31661">
            <v>4</v>
          </cell>
        </row>
        <row r="31662">
          <cell r="C31662" t="str">
            <v>יוני 2019</v>
          </cell>
          <cell r="D31662" t="str">
            <v>אגד - 212</v>
          </cell>
          <cell r="E31662" t="str">
            <v>KT781</v>
          </cell>
          <cell r="F31662">
            <v>6</v>
          </cell>
        </row>
        <row r="31663">
          <cell r="C31663" t="str">
            <v>יוני 2019</v>
          </cell>
          <cell r="D31663" t="str">
            <v>אגד - 212</v>
          </cell>
          <cell r="E31663" t="str">
            <v>KT782</v>
          </cell>
          <cell r="F31663">
            <v>6</v>
          </cell>
        </row>
        <row r="31664">
          <cell r="C31664" t="str">
            <v>יוני 2019</v>
          </cell>
          <cell r="D31664" t="str">
            <v>אגד - 212</v>
          </cell>
          <cell r="E31664" t="str">
            <v>KT783</v>
          </cell>
          <cell r="F31664">
            <v>9</v>
          </cell>
        </row>
        <row r="31665">
          <cell r="C31665" t="str">
            <v>יוני 2019</v>
          </cell>
          <cell r="D31665" t="str">
            <v>אגד - 212</v>
          </cell>
          <cell r="E31665" t="str">
            <v>KT784</v>
          </cell>
          <cell r="F31665">
            <v>3</v>
          </cell>
        </row>
        <row r="31666">
          <cell r="C31666" t="str">
            <v>יוני 2019</v>
          </cell>
          <cell r="D31666" t="str">
            <v>אגד - 212</v>
          </cell>
          <cell r="E31666" t="str">
            <v>KT785</v>
          </cell>
          <cell r="F31666">
            <v>2</v>
          </cell>
        </row>
        <row r="31667">
          <cell r="C31667" t="str">
            <v>יוני 2019</v>
          </cell>
          <cell r="D31667" t="str">
            <v>אגד - 212</v>
          </cell>
          <cell r="E31667" t="str">
            <v>KT786</v>
          </cell>
          <cell r="F31667">
            <v>1</v>
          </cell>
        </row>
        <row r="31668">
          <cell r="C31668" t="str">
            <v>יוני 2019</v>
          </cell>
          <cell r="D31668" t="str">
            <v>אגד - 212</v>
          </cell>
          <cell r="E31668" t="str">
            <v>KT787</v>
          </cell>
          <cell r="F31668">
            <v>8</v>
          </cell>
        </row>
        <row r="31669">
          <cell r="C31669" t="str">
            <v>יוני 2019</v>
          </cell>
          <cell r="D31669" t="str">
            <v>אגד - 212</v>
          </cell>
          <cell r="E31669" t="str">
            <v>KT790</v>
          </cell>
          <cell r="F31669">
            <v>9</v>
          </cell>
        </row>
        <row r="31670">
          <cell r="C31670" t="str">
            <v>יוני 2019</v>
          </cell>
          <cell r="D31670" t="str">
            <v>אגד - 212</v>
          </cell>
          <cell r="E31670" t="str">
            <v>KT791</v>
          </cell>
          <cell r="F31670">
            <v>7</v>
          </cell>
        </row>
        <row r="31671">
          <cell r="C31671" t="str">
            <v>יוני 2019</v>
          </cell>
          <cell r="D31671" t="str">
            <v>אגד - 212</v>
          </cell>
          <cell r="E31671" t="str">
            <v>KT792</v>
          </cell>
          <cell r="F31671">
            <v>5</v>
          </cell>
        </row>
        <row r="31672">
          <cell r="C31672" t="str">
            <v>יוני 2019</v>
          </cell>
          <cell r="D31672" t="str">
            <v>אגד - 212</v>
          </cell>
          <cell r="E31672" t="str">
            <v>KT793</v>
          </cell>
          <cell r="F31672">
            <v>5</v>
          </cell>
        </row>
        <row r="31673">
          <cell r="C31673" t="str">
            <v>יוני 2019</v>
          </cell>
          <cell r="D31673" t="str">
            <v>אגד - 212</v>
          </cell>
          <cell r="E31673" t="str">
            <v>KT794</v>
          </cell>
          <cell r="F31673">
            <v>4</v>
          </cell>
        </row>
        <row r="31674">
          <cell r="C31674" t="str">
            <v>יוני 2019</v>
          </cell>
          <cell r="D31674" t="str">
            <v>אגד - 212</v>
          </cell>
          <cell r="E31674" t="str">
            <v>KT795</v>
          </cell>
          <cell r="F31674">
            <v>8</v>
          </cell>
        </row>
        <row r="31675">
          <cell r="C31675" t="str">
            <v>יוני 2019</v>
          </cell>
          <cell r="D31675" t="str">
            <v>אגד - 212</v>
          </cell>
          <cell r="E31675" t="str">
            <v>KT796</v>
          </cell>
          <cell r="F31675">
            <v>4</v>
          </cell>
        </row>
        <row r="31676">
          <cell r="C31676" t="str">
            <v>יוני 2019</v>
          </cell>
          <cell r="D31676" t="str">
            <v>אגד - 212</v>
          </cell>
          <cell r="E31676" t="str">
            <v>KT797</v>
          </cell>
          <cell r="F31676">
            <v>6</v>
          </cell>
        </row>
        <row r="31677">
          <cell r="C31677" t="str">
            <v>יוני 2019</v>
          </cell>
          <cell r="D31677" t="str">
            <v>אגד - 212</v>
          </cell>
          <cell r="E31677" t="str">
            <v>KT798</v>
          </cell>
          <cell r="F31677">
            <v>7</v>
          </cell>
        </row>
        <row r="31678">
          <cell r="C31678" t="str">
            <v>יוני 2019</v>
          </cell>
          <cell r="D31678" t="str">
            <v>אגד - 212</v>
          </cell>
          <cell r="E31678" t="str">
            <v>KT799</v>
          </cell>
          <cell r="F31678">
            <v>2</v>
          </cell>
        </row>
        <row r="31679">
          <cell r="C31679" t="str">
            <v>יוני 2019</v>
          </cell>
          <cell r="D31679" t="str">
            <v>אגד - 212</v>
          </cell>
          <cell r="E31679" t="str">
            <v>KT840</v>
          </cell>
          <cell r="F31679">
            <v>4</v>
          </cell>
        </row>
        <row r="31680">
          <cell r="C31680" t="str">
            <v>יוני 2019</v>
          </cell>
          <cell r="D31680" t="str">
            <v>אגד - 212</v>
          </cell>
          <cell r="E31680" t="str">
            <v>KT821</v>
          </cell>
          <cell r="F31680">
            <v>1</v>
          </cell>
        </row>
        <row r="31681">
          <cell r="C31681" t="str">
            <v>יוני 2019</v>
          </cell>
          <cell r="D31681" t="str">
            <v>אגד - 212</v>
          </cell>
          <cell r="E31681" t="str">
            <v>KT823</v>
          </cell>
          <cell r="F31681">
            <v>1</v>
          </cell>
        </row>
        <row r="31682">
          <cell r="C31682" t="str">
            <v>יוני 2019</v>
          </cell>
          <cell r="D31682" t="str">
            <v>אגד - 212</v>
          </cell>
          <cell r="E31682" t="str">
            <v>KT824</v>
          </cell>
          <cell r="F31682">
            <v>1</v>
          </cell>
        </row>
        <row r="31683">
          <cell r="C31683" t="str">
            <v>יוני 2019</v>
          </cell>
          <cell r="D31683" t="str">
            <v>אגד - 212</v>
          </cell>
          <cell r="E31683" t="str">
            <v>KT825</v>
          </cell>
          <cell r="F31683">
            <v>1</v>
          </cell>
        </row>
        <row r="31684">
          <cell r="C31684" t="str">
            <v>יוני 2019</v>
          </cell>
          <cell r="D31684" t="str">
            <v>אגד - 212</v>
          </cell>
          <cell r="E31684" t="str">
            <v>KT826</v>
          </cell>
          <cell r="F31684">
            <v>1</v>
          </cell>
        </row>
        <row r="31685">
          <cell r="C31685" t="str">
            <v>יוני 2019</v>
          </cell>
          <cell r="D31685" t="str">
            <v>אגד - 212</v>
          </cell>
          <cell r="E31685" t="str">
            <v>KT827</v>
          </cell>
          <cell r="F31685">
            <v>1</v>
          </cell>
        </row>
        <row r="31686">
          <cell r="C31686" t="str">
            <v>יוני 2019</v>
          </cell>
          <cell r="D31686" t="str">
            <v>אגד - 212</v>
          </cell>
          <cell r="E31686" t="str">
            <v>KT828</v>
          </cell>
          <cell r="F31686">
            <v>1</v>
          </cell>
        </row>
        <row r="31687">
          <cell r="C31687" t="str">
            <v>יוני 2019</v>
          </cell>
          <cell r="D31687" t="str">
            <v>אגד - 212</v>
          </cell>
          <cell r="E31687" t="str">
            <v>KT829</v>
          </cell>
          <cell r="F31687">
            <v>1</v>
          </cell>
        </row>
        <row r="31688">
          <cell r="C31688" t="str">
            <v>יוני 2019</v>
          </cell>
          <cell r="D31688" t="str">
            <v>אגד - 212</v>
          </cell>
          <cell r="E31688" t="str">
            <v>KT850</v>
          </cell>
          <cell r="F31688">
            <v>1</v>
          </cell>
        </row>
        <row r="31689">
          <cell r="C31689" t="str">
            <v>יוני 2019</v>
          </cell>
          <cell r="D31689" t="str">
            <v>אגד - 212</v>
          </cell>
          <cell r="E31689" t="str">
            <v>KT851</v>
          </cell>
          <cell r="F31689">
            <v>1</v>
          </cell>
        </row>
        <row r="31690">
          <cell r="C31690" t="str">
            <v>יוני 2019</v>
          </cell>
          <cell r="D31690" t="str">
            <v>אגד - 212</v>
          </cell>
          <cell r="E31690" t="str">
            <v>RT100</v>
          </cell>
          <cell r="F31690">
            <v>5989714.6579999998</v>
          </cell>
        </row>
        <row r="31691">
          <cell r="C31691" t="str">
            <v>יוני 2019</v>
          </cell>
          <cell r="D31691" t="str">
            <v>אגד - 212</v>
          </cell>
          <cell r="E31691" t="str">
            <v>RT101</v>
          </cell>
          <cell r="F31691">
            <v>256092.92300000001</v>
          </cell>
        </row>
        <row r="31692">
          <cell r="C31692" t="str">
            <v>יוני 2019</v>
          </cell>
          <cell r="D31692" t="str">
            <v>אגד - 212</v>
          </cell>
          <cell r="E31692" t="str">
            <v>RT103</v>
          </cell>
          <cell r="F31692">
            <v>6469.4859999999999</v>
          </cell>
        </row>
        <row r="31693">
          <cell r="C31693" t="str">
            <v>יוני 2019</v>
          </cell>
          <cell r="D31693" t="str">
            <v>אגד - 212</v>
          </cell>
          <cell r="E31693" t="str">
            <v>RT104</v>
          </cell>
          <cell r="F31693">
            <v>430.98099999999999</v>
          </cell>
        </row>
        <row r="31694">
          <cell r="C31694" t="str">
            <v>יוני 2019</v>
          </cell>
          <cell r="D31694" t="str">
            <v>אגד - 212</v>
          </cell>
          <cell r="E31694" t="str">
            <v>RT200</v>
          </cell>
          <cell r="F31694">
            <v>21383.023000000001</v>
          </cell>
        </row>
        <row r="31695">
          <cell r="C31695" t="str">
            <v>יוני 2019</v>
          </cell>
          <cell r="D31695" t="str">
            <v>אגד - 212</v>
          </cell>
          <cell r="E31695" t="str">
            <v>RT201</v>
          </cell>
          <cell r="F31695">
            <v>3745.4549999999999</v>
          </cell>
        </row>
        <row r="31696">
          <cell r="C31696" t="str">
            <v>יוני 2019</v>
          </cell>
          <cell r="D31696" t="str">
            <v>אגד - 212</v>
          </cell>
          <cell r="E31696" t="str">
            <v>RT202</v>
          </cell>
          <cell r="F31696">
            <v>4558.241</v>
          </cell>
        </row>
        <row r="31697">
          <cell r="C31697" t="str">
            <v>יוני 2019</v>
          </cell>
          <cell r="D31697" t="str">
            <v>אגד - 212</v>
          </cell>
          <cell r="E31697" t="str">
            <v>RT301</v>
          </cell>
          <cell r="F31697">
            <v>10264.755999999999</v>
          </cell>
        </row>
        <row r="31698">
          <cell r="C31698" t="str">
            <v>יוני 2019</v>
          </cell>
          <cell r="D31698" t="str">
            <v>אגד - 212</v>
          </cell>
          <cell r="E31698" t="str">
            <v>RT302</v>
          </cell>
          <cell r="F31698">
            <v>2866.5160000000001</v>
          </cell>
        </row>
        <row r="31699">
          <cell r="C31699" t="str">
            <v>יוני 2019</v>
          </cell>
          <cell r="D31699" t="str">
            <v>אגד - 212</v>
          </cell>
          <cell r="E31699" t="str">
            <v>RT401</v>
          </cell>
          <cell r="F31699">
            <v>72034.41</v>
          </cell>
        </row>
        <row r="31700">
          <cell r="C31700" t="str">
            <v>יוני 2019</v>
          </cell>
          <cell r="D31700" t="str">
            <v>אגד - 212</v>
          </cell>
          <cell r="E31700" t="str">
            <v>RT402</v>
          </cell>
          <cell r="F31700">
            <v>412321.31300000002</v>
          </cell>
        </row>
        <row r="31701">
          <cell r="C31701" t="str">
            <v>יוני 2019</v>
          </cell>
          <cell r="D31701" t="str">
            <v>אגד - 212</v>
          </cell>
          <cell r="E31701" t="str">
            <v>RT403</v>
          </cell>
          <cell r="F31701">
            <v>7496.4889999999996</v>
          </cell>
        </row>
        <row r="31702">
          <cell r="C31702" t="str">
            <v>יוני 2019</v>
          </cell>
          <cell r="D31702" t="str">
            <v>אגד - 212</v>
          </cell>
          <cell r="E31702" t="str">
            <v>RT404</v>
          </cell>
          <cell r="F31702">
            <v>501.96800000000002</v>
          </cell>
        </row>
        <row r="31703">
          <cell r="C31703" t="str">
            <v>יוני 2019</v>
          </cell>
          <cell r="D31703" t="str">
            <v>אגד - 212</v>
          </cell>
          <cell r="E31703" t="str">
            <v>RT406</v>
          </cell>
          <cell r="F31703">
            <v>1147.6990000000001</v>
          </cell>
        </row>
        <row r="31704">
          <cell r="C31704" t="str">
            <v>יוני 2019</v>
          </cell>
          <cell r="D31704" t="str">
            <v>אגד - 212</v>
          </cell>
          <cell r="E31704" t="str">
            <v>RT407</v>
          </cell>
          <cell r="F31704">
            <v>1209.3579999999999</v>
          </cell>
        </row>
        <row r="31705">
          <cell r="C31705" t="str">
            <v>יוני 2019</v>
          </cell>
          <cell r="D31705" t="str">
            <v>אגד - 212</v>
          </cell>
          <cell r="E31705" t="str">
            <v>RT502</v>
          </cell>
          <cell r="F31705">
            <v>8810.3040000000001</v>
          </cell>
        </row>
        <row r="31706">
          <cell r="C31706" t="str">
            <v>יוני 2019</v>
          </cell>
          <cell r="D31706" t="str">
            <v>אגד - 212</v>
          </cell>
          <cell r="E31706" t="str">
            <v>RT503</v>
          </cell>
          <cell r="F31706">
            <v>1586.421</v>
          </cell>
        </row>
        <row r="31707">
          <cell r="C31707" t="str">
            <v>יוני 2019</v>
          </cell>
          <cell r="D31707" t="str">
            <v>אגד - 212</v>
          </cell>
          <cell r="E31707" t="str">
            <v>RT506</v>
          </cell>
          <cell r="F31707">
            <v>2681.3580000000002</v>
          </cell>
        </row>
        <row r="31708">
          <cell r="C31708" t="str">
            <v>יוני 2019</v>
          </cell>
          <cell r="D31708" t="str">
            <v>אגד - 212</v>
          </cell>
          <cell r="E31708" t="str">
            <v>RT700</v>
          </cell>
          <cell r="F31708">
            <v>8935.9410000000007</v>
          </cell>
        </row>
        <row r="31709">
          <cell r="C31709" t="str">
            <v>יוני 2019</v>
          </cell>
          <cell r="D31709" t="str">
            <v>אגד - 212</v>
          </cell>
          <cell r="E31709" t="str">
            <v>RT701</v>
          </cell>
          <cell r="F31709">
            <v>421599.03100000002</v>
          </cell>
        </row>
        <row r="31710">
          <cell r="C31710" t="str">
            <v>יוני 2019</v>
          </cell>
          <cell r="D31710" t="str">
            <v>אגד - 212</v>
          </cell>
          <cell r="E31710" t="str">
            <v>RT702</v>
          </cell>
          <cell r="F31710">
            <v>4705.7330000000002</v>
          </cell>
        </row>
        <row r="31711">
          <cell r="C31711" t="str">
            <v>יוני 2019</v>
          </cell>
          <cell r="D31711" t="str">
            <v>אגד - 212</v>
          </cell>
          <cell r="E31711" t="str">
            <v>RT703</v>
          </cell>
          <cell r="F31711">
            <v>5662.5690000000004</v>
          </cell>
        </row>
        <row r="31712">
          <cell r="C31712" t="str">
            <v>יוני 2019</v>
          </cell>
          <cell r="D31712" t="str">
            <v>אגד - 212</v>
          </cell>
          <cell r="E31712" t="str">
            <v>RT704</v>
          </cell>
          <cell r="F31712">
            <v>-272.40600000000001</v>
          </cell>
        </row>
        <row r="31713">
          <cell r="C31713" t="str">
            <v>יוני 2019</v>
          </cell>
          <cell r="D31713" t="str">
            <v>אגד - 212</v>
          </cell>
          <cell r="E31713" t="str">
            <v>RT706</v>
          </cell>
          <cell r="F31713">
            <v>7.31</v>
          </cell>
        </row>
        <row r="31714">
          <cell r="C31714" t="str">
            <v>יוני 2019</v>
          </cell>
          <cell r="D31714" t="str">
            <v>אגד - 212</v>
          </cell>
          <cell r="E31714" t="str">
            <v>RT707</v>
          </cell>
          <cell r="F31714">
            <v>4.577</v>
          </cell>
        </row>
        <row r="31715">
          <cell r="C31715" t="str">
            <v>יוני 2019</v>
          </cell>
          <cell r="D31715" t="str">
            <v>אגד - 212</v>
          </cell>
          <cell r="E31715" t="str">
            <v>RT800</v>
          </cell>
          <cell r="F31715">
            <v>6020033.6220000004</v>
          </cell>
        </row>
        <row r="31716">
          <cell r="C31716" t="str">
            <v>יוני 2019</v>
          </cell>
          <cell r="D31716" t="str">
            <v>אגד - 212</v>
          </cell>
          <cell r="E31716" t="str">
            <v>RT801</v>
          </cell>
          <cell r="F31716">
            <v>763736.57499999995</v>
          </cell>
        </row>
        <row r="31717">
          <cell r="C31717" t="str">
            <v>יוני 2019</v>
          </cell>
          <cell r="D31717" t="str">
            <v>אגד - 212</v>
          </cell>
          <cell r="E31717" t="str">
            <v>RT802</v>
          </cell>
          <cell r="F31717">
            <v>433262.10700000002</v>
          </cell>
        </row>
        <row r="31718">
          <cell r="C31718" t="str">
            <v>יוני 2019</v>
          </cell>
          <cell r="D31718" t="str">
            <v>אגד - 212</v>
          </cell>
          <cell r="E31718" t="str">
            <v>RT803</v>
          </cell>
          <cell r="F31718">
            <v>21214.966</v>
          </cell>
        </row>
        <row r="31719">
          <cell r="C31719" t="str">
            <v>יוני 2019</v>
          </cell>
          <cell r="D31719" t="str">
            <v>אגד - 212</v>
          </cell>
          <cell r="E31719" t="str">
            <v>RT804</v>
          </cell>
          <cell r="F31719">
            <v>660.54300000000001</v>
          </cell>
        </row>
        <row r="31720">
          <cell r="C31720" t="str">
            <v>יוני 2019</v>
          </cell>
          <cell r="D31720" t="str">
            <v>אגד - 212</v>
          </cell>
          <cell r="E31720" t="str">
            <v>RT806</v>
          </cell>
          <cell r="F31720">
            <v>3836.3670000000002</v>
          </cell>
        </row>
        <row r="31721">
          <cell r="C31721" t="str">
            <v>יוני 2019</v>
          </cell>
          <cell r="D31721" t="str">
            <v>אגד - 212</v>
          </cell>
          <cell r="E31721" t="str">
            <v>RT807</v>
          </cell>
          <cell r="F31721">
            <v>1213.9349999999999</v>
          </cell>
        </row>
        <row r="31722">
          <cell r="C31722" t="str">
            <v>יוני 2019</v>
          </cell>
          <cell r="D31722" t="str">
            <v>אגד - 212</v>
          </cell>
          <cell r="E31722" t="str">
            <v>GT100</v>
          </cell>
          <cell r="F31722">
            <v>6252708.0489999996</v>
          </cell>
        </row>
        <row r="31723">
          <cell r="C31723" t="str">
            <v>יוני 2019</v>
          </cell>
          <cell r="D31723" t="str">
            <v>אגד - 212</v>
          </cell>
          <cell r="E31723" t="str">
            <v>GT200</v>
          </cell>
          <cell r="F31723">
            <v>25362.748</v>
          </cell>
        </row>
        <row r="31724">
          <cell r="C31724" t="str">
            <v>יוני 2019</v>
          </cell>
          <cell r="D31724" t="str">
            <v>אגד - 212</v>
          </cell>
          <cell r="E31724" t="str">
            <v>GT201</v>
          </cell>
          <cell r="F31724">
            <v>501.35399999999998</v>
          </cell>
        </row>
        <row r="31725">
          <cell r="C31725" t="str">
            <v>יוני 2019</v>
          </cell>
          <cell r="D31725" t="str">
            <v>אגד - 212</v>
          </cell>
          <cell r="E31725" t="str">
            <v>GT212</v>
          </cell>
          <cell r="F31725">
            <v>397.935</v>
          </cell>
        </row>
        <row r="31726">
          <cell r="C31726" t="str">
            <v>יוני 2019</v>
          </cell>
          <cell r="D31726" t="str">
            <v>אגד - 212</v>
          </cell>
          <cell r="E31726" t="str">
            <v>PT201</v>
          </cell>
          <cell r="F31726">
            <v>3424.681</v>
          </cell>
        </row>
        <row r="31727">
          <cell r="C31727" t="str">
            <v>יוני 2019</v>
          </cell>
          <cell r="D31727" t="str">
            <v>אגד - 212</v>
          </cell>
          <cell r="E31727" t="str">
            <v>GT300</v>
          </cell>
          <cell r="F31727">
            <v>10839.626</v>
          </cell>
        </row>
        <row r="31728">
          <cell r="C31728" t="str">
            <v>יוני 2019</v>
          </cell>
          <cell r="D31728" t="str">
            <v>אגד - 212</v>
          </cell>
          <cell r="E31728" t="str">
            <v>GT301</v>
          </cell>
          <cell r="F31728">
            <v>1544.13</v>
          </cell>
        </row>
        <row r="31729">
          <cell r="C31729" t="str">
            <v>יוני 2019</v>
          </cell>
          <cell r="D31729" t="str">
            <v>אגד - 212</v>
          </cell>
          <cell r="E31729" t="str">
            <v>GT317</v>
          </cell>
          <cell r="F31729">
            <v>747.51599999999996</v>
          </cell>
        </row>
        <row r="31730">
          <cell r="C31730" t="str">
            <v>יוני 2019</v>
          </cell>
          <cell r="D31730" t="str">
            <v>אגד - 212</v>
          </cell>
          <cell r="E31730" t="str">
            <v>GT400</v>
          </cell>
          <cell r="F31730">
            <v>72034.41</v>
          </cell>
        </row>
        <row r="31731">
          <cell r="C31731" t="str">
            <v>יוני 2019</v>
          </cell>
          <cell r="D31731" t="str">
            <v>אגד - 212</v>
          </cell>
          <cell r="E31731" t="str">
            <v>GT401</v>
          </cell>
          <cell r="F31731">
            <v>28113.351999999999</v>
          </cell>
        </row>
        <row r="31732">
          <cell r="C31732" t="str">
            <v>יוני 2019</v>
          </cell>
          <cell r="D31732" t="str">
            <v>אגד - 212</v>
          </cell>
          <cell r="E31732" t="str">
            <v>GT402</v>
          </cell>
          <cell r="F31732">
            <v>501.96800000000002</v>
          </cell>
        </row>
        <row r="31733">
          <cell r="C31733" t="str">
            <v>יוני 2019</v>
          </cell>
          <cell r="D31733" t="str">
            <v>אגד - 212</v>
          </cell>
          <cell r="E31733" t="str">
            <v>GT404</v>
          </cell>
          <cell r="F31733">
            <v>1147.6990000000001</v>
          </cell>
        </row>
        <row r="31734">
          <cell r="C31734" t="str">
            <v>יוני 2019</v>
          </cell>
          <cell r="D31734" t="str">
            <v>אגד - 212</v>
          </cell>
          <cell r="E31734" t="str">
            <v>GT410</v>
          </cell>
          <cell r="F31734">
            <v>1209.3579999999999</v>
          </cell>
        </row>
        <row r="31735">
          <cell r="C31735" t="str">
            <v>יוני 2019</v>
          </cell>
          <cell r="D31735" t="str">
            <v>אגד - 212</v>
          </cell>
          <cell r="E31735" t="str">
            <v>GT417</v>
          </cell>
          <cell r="F31735">
            <v>350103.80499999999</v>
          </cell>
        </row>
        <row r="31736">
          <cell r="C31736" t="str">
            <v>יוני 2019</v>
          </cell>
          <cell r="D31736" t="str">
            <v>אגד - 212</v>
          </cell>
          <cell r="E31736" t="str">
            <v>PT400</v>
          </cell>
          <cell r="F31736">
            <v>41600.646000000001</v>
          </cell>
        </row>
        <row r="31737">
          <cell r="C31737" t="str">
            <v>יוני 2019</v>
          </cell>
          <cell r="D31737" t="str">
            <v>אגד - 212</v>
          </cell>
          <cell r="E31737" t="str">
            <v>GT501</v>
          </cell>
          <cell r="F31737">
            <v>1656.2070000000001</v>
          </cell>
        </row>
        <row r="31738">
          <cell r="C31738" t="str">
            <v>יוני 2019</v>
          </cell>
          <cell r="D31738" t="str">
            <v>אגד - 212</v>
          </cell>
          <cell r="E31738" t="str">
            <v>GT504</v>
          </cell>
          <cell r="F31738">
            <v>2681.3580000000002</v>
          </cell>
        </row>
        <row r="31739">
          <cell r="C31739" t="str">
            <v>יוני 2019</v>
          </cell>
          <cell r="D31739" t="str">
            <v>אגד - 212</v>
          </cell>
          <cell r="E31739" t="str">
            <v>GT517</v>
          </cell>
          <cell r="F31739">
            <v>3915.2890000000002</v>
          </cell>
        </row>
        <row r="31740">
          <cell r="C31740" t="str">
            <v>יוני 2019</v>
          </cell>
          <cell r="D31740" t="str">
            <v>אגד - 212</v>
          </cell>
          <cell r="E31740" t="str">
            <v>PT500</v>
          </cell>
          <cell r="F31740">
            <v>4331.1239999999998</v>
          </cell>
        </row>
        <row r="31741">
          <cell r="C31741" t="str">
            <v>יוני 2019</v>
          </cell>
          <cell r="D31741" t="str">
            <v>אגד - 212</v>
          </cell>
          <cell r="E31741" t="str">
            <v>PT501</v>
          </cell>
          <cell r="F31741">
            <v>494.10599999999999</v>
          </cell>
        </row>
        <row r="31742">
          <cell r="C31742" t="str">
            <v>יוני 2019</v>
          </cell>
          <cell r="D31742" t="str">
            <v>אגד - 212</v>
          </cell>
          <cell r="E31742" t="str">
            <v>GT700</v>
          </cell>
          <cell r="F31742">
            <v>440641.47700000001</v>
          </cell>
        </row>
        <row r="31743">
          <cell r="C31743" t="str">
            <v>יוני 2019</v>
          </cell>
          <cell r="D31743" t="str">
            <v>אגד - 212</v>
          </cell>
          <cell r="E31743" t="str">
            <v>GT701</v>
          </cell>
          <cell r="F31743">
            <v>1.278</v>
          </cell>
        </row>
        <row r="31744">
          <cell r="C31744" t="str">
            <v>יוני 2019</v>
          </cell>
          <cell r="D31744" t="str">
            <v>אגד - 212</v>
          </cell>
          <cell r="E31744" t="str">
            <v>GT800</v>
          </cell>
          <cell r="F31744">
            <v>6801586.3090000004</v>
          </cell>
        </row>
        <row r="31745">
          <cell r="C31745" t="str">
            <v>יוני 2019</v>
          </cell>
          <cell r="D31745" t="str">
            <v>אגד - 212</v>
          </cell>
          <cell r="E31745" t="str">
            <v>GT801</v>
          </cell>
          <cell r="F31745">
            <v>31816.321</v>
          </cell>
        </row>
        <row r="31746">
          <cell r="C31746" t="str">
            <v>יוני 2019</v>
          </cell>
          <cell r="D31746" t="str">
            <v>אגד - 212</v>
          </cell>
          <cell r="E31746" t="str">
            <v>GT802</v>
          </cell>
          <cell r="F31746">
            <v>501.96800000000002</v>
          </cell>
        </row>
        <row r="31747">
          <cell r="C31747" t="str">
            <v>יוני 2019</v>
          </cell>
          <cell r="D31747" t="str">
            <v>אגד - 212</v>
          </cell>
          <cell r="E31747" t="str">
            <v>GT804</v>
          </cell>
          <cell r="F31747">
            <v>3829.0569999999998</v>
          </cell>
        </row>
        <row r="31748">
          <cell r="C31748" t="str">
            <v>יוני 2019</v>
          </cell>
          <cell r="D31748" t="str">
            <v>אגד - 212</v>
          </cell>
          <cell r="E31748" t="str">
            <v>GT810</v>
          </cell>
          <cell r="F31748">
            <v>1209.3579999999999</v>
          </cell>
        </row>
        <row r="31749">
          <cell r="C31749" t="str">
            <v>יוני 2019</v>
          </cell>
          <cell r="D31749" t="str">
            <v>אגד - 212</v>
          </cell>
          <cell r="E31749" t="str">
            <v>GT812</v>
          </cell>
          <cell r="F31749">
            <v>397.935</v>
          </cell>
        </row>
        <row r="31750">
          <cell r="C31750" t="str">
            <v>יוני 2019</v>
          </cell>
          <cell r="D31750" t="str">
            <v>אגד - 212</v>
          </cell>
          <cell r="E31750" t="str">
            <v>GT817</v>
          </cell>
          <cell r="F31750">
            <v>354766.61</v>
          </cell>
        </row>
        <row r="31751">
          <cell r="C31751" t="str">
            <v>יוני 2019</v>
          </cell>
          <cell r="D31751" t="str">
            <v>אגד - 212</v>
          </cell>
          <cell r="E31751" t="str">
            <v>PT800</v>
          </cell>
          <cell r="F31751">
            <v>45931.77</v>
          </cell>
        </row>
        <row r="31752">
          <cell r="C31752" t="str">
            <v>יוני 2019</v>
          </cell>
          <cell r="D31752" t="str">
            <v>אגד - 212</v>
          </cell>
          <cell r="E31752" t="str">
            <v>PT801</v>
          </cell>
          <cell r="F31752">
            <v>3918.7869999999998</v>
          </cell>
        </row>
        <row r="31753">
          <cell r="C31753" t="str">
            <v>יוני 2019</v>
          </cell>
          <cell r="D31753" t="str">
            <v>הדסה - 274</v>
          </cell>
          <cell r="E31753" t="str">
            <v>DE1</v>
          </cell>
          <cell r="F31753">
            <v>4370854.4440000001</v>
          </cell>
        </row>
        <row r="31754">
          <cell r="C31754" t="str">
            <v>יוני 2019</v>
          </cell>
          <cell r="D31754" t="str">
            <v>הדסה - 274</v>
          </cell>
          <cell r="E31754" t="str">
            <v>DA12</v>
          </cell>
          <cell r="F31754">
            <v>14243.736999999999</v>
          </cell>
        </row>
        <row r="31755">
          <cell r="C31755" t="str">
            <v>יוני 2019</v>
          </cell>
          <cell r="D31755" t="str">
            <v>הדסה - 274</v>
          </cell>
          <cell r="E31755" t="str">
            <v>DT11</v>
          </cell>
          <cell r="F31755">
            <v>10777.724</v>
          </cell>
        </row>
        <row r="31756">
          <cell r="C31756" t="str">
            <v>יוני 2019</v>
          </cell>
          <cell r="D31756" t="str">
            <v>הדסה - 274</v>
          </cell>
          <cell r="E31756" t="str">
            <v>DA10</v>
          </cell>
          <cell r="F31756">
            <v>29849.428</v>
          </cell>
        </row>
        <row r="31757">
          <cell r="C31757" t="str">
            <v>יוני 2019</v>
          </cell>
          <cell r="D31757" t="str">
            <v>הדסה - 274</v>
          </cell>
          <cell r="E31757" t="str">
            <v>DT13</v>
          </cell>
          <cell r="F31757">
            <v>151217.05300000001</v>
          </cell>
        </row>
        <row r="31758">
          <cell r="C31758" t="str">
            <v>יוני 2019</v>
          </cell>
          <cell r="D31758" t="str">
            <v>הדסה - 274</v>
          </cell>
          <cell r="E31758" t="str">
            <v>DT15</v>
          </cell>
          <cell r="F31758">
            <v>82788.493000000002</v>
          </cell>
        </row>
        <row r="31759">
          <cell r="C31759" t="str">
            <v>יוני 2019</v>
          </cell>
          <cell r="D31759" t="str">
            <v>הדסה - 274</v>
          </cell>
          <cell r="E31759" t="str">
            <v>DT16</v>
          </cell>
          <cell r="F31759">
            <v>1306.57</v>
          </cell>
        </row>
        <row r="31760">
          <cell r="C31760" t="str">
            <v>יוני 2019</v>
          </cell>
          <cell r="D31760" t="str">
            <v>הדסה - 274</v>
          </cell>
          <cell r="E31760" t="str">
            <v>DA9</v>
          </cell>
          <cell r="F31760">
            <v>45058.093000000001</v>
          </cell>
        </row>
        <row r="31761">
          <cell r="C31761" t="str">
            <v>יוני 2019</v>
          </cell>
          <cell r="D31761" t="str">
            <v>הדסה - 274</v>
          </cell>
          <cell r="E31761" t="str">
            <v>DT1</v>
          </cell>
          <cell r="F31761">
            <v>80520.3</v>
          </cell>
        </row>
        <row r="31762">
          <cell r="C31762" t="str">
            <v>יוני 2019</v>
          </cell>
          <cell r="D31762" t="str">
            <v>הדסה - 274</v>
          </cell>
          <cell r="E31762" t="str">
            <v>DT400</v>
          </cell>
          <cell r="F31762">
            <v>738395.33299999998</v>
          </cell>
        </row>
        <row r="31763">
          <cell r="C31763" t="str">
            <v>יוני 2019</v>
          </cell>
          <cell r="D31763" t="str">
            <v>הדסה - 274</v>
          </cell>
          <cell r="E31763" t="str">
            <v>DT3</v>
          </cell>
          <cell r="F31763">
            <v>2248848.6630000002</v>
          </cell>
        </row>
        <row r="31764">
          <cell r="C31764" t="str">
            <v>יוני 2019</v>
          </cell>
          <cell r="D31764" t="str">
            <v>הדסה - 274</v>
          </cell>
          <cell r="E31764" t="str">
            <v>DT17</v>
          </cell>
          <cell r="F31764">
            <v>33375.548000000003</v>
          </cell>
        </row>
        <row r="31765">
          <cell r="C31765" t="str">
            <v>יוני 2019</v>
          </cell>
          <cell r="D31765" t="str">
            <v>הדסה - 274</v>
          </cell>
          <cell r="E31765" t="str">
            <v>DT301</v>
          </cell>
          <cell r="F31765">
            <v>22065.404999999999</v>
          </cell>
        </row>
        <row r="31766">
          <cell r="C31766" t="str">
            <v>יוני 2019</v>
          </cell>
          <cell r="D31766" t="str">
            <v>הדסה - 274</v>
          </cell>
          <cell r="E31766" t="str">
            <v>DT303</v>
          </cell>
          <cell r="F31766">
            <v>4995.2060000000001</v>
          </cell>
        </row>
        <row r="31767">
          <cell r="C31767" t="str">
            <v>יוני 2019</v>
          </cell>
          <cell r="D31767" t="str">
            <v>הדסה - 274</v>
          </cell>
          <cell r="E31767" t="str">
            <v>DT307</v>
          </cell>
          <cell r="F31767">
            <v>1386.828</v>
          </cell>
        </row>
        <row r="31768">
          <cell r="C31768" t="str">
            <v>יוני 2019</v>
          </cell>
          <cell r="D31768" t="str">
            <v>הדסה - 274</v>
          </cell>
          <cell r="E31768" t="str">
            <v>DT309</v>
          </cell>
          <cell r="F31768">
            <v>543.91600000000005</v>
          </cell>
        </row>
        <row r="31769">
          <cell r="C31769" t="str">
            <v>יוני 2019</v>
          </cell>
          <cell r="D31769" t="str">
            <v>הדסה - 274</v>
          </cell>
          <cell r="E31769" t="str">
            <v>DT308</v>
          </cell>
          <cell r="F31769">
            <v>502.70800000000003</v>
          </cell>
        </row>
        <row r="31770">
          <cell r="C31770" t="str">
            <v>יוני 2019</v>
          </cell>
          <cell r="D31770" t="str">
            <v>הדסה - 274</v>
          </cell>
          <cell r="E31770" t="str">
            <v>DT319</v>
          </cell>
          <cell r="F31770">
            <v>33526.533000000003</v>
          </cell>
        </row>
        <row r="31771">
          <cell r="C31771" t="str">
            <v>יוני 2019</v>
          </cell>
          <cell r="D31771" t="str">
            <v>הדסה - 274</v>
          </cell>
          <cell r="E31771" t="str">
            <v>DT325</v>
          </cell>
          <cell r="F31771">
            <v>4716.25</v>
          </cell>
        </row>
        <row r="31772">
          <cell r="C31772" t="str">
            <v>יוני 2019</v>
          </cell>
          <cell r="D31772" t="str">
            <v>הדסה - 274</v>
          </cell>
          <cell r="E31772" t="str">
            <v>DT338</v>
          </cell>
          <cell r="F31772">
            <v>549.18899999999996</v>
          </cell>
        </row>
        <row r="31773">
          <cell r="C31773" t="str">
            <v>יוני 2019</v>
          </cell>
          <cell r="D31773" t="str">
            <v>הדסה - 274</v>
          </cell>
          <cell r="E31773" t="str">
            <v>DT455</v>
          </cell>
          <cell r="F31773">
            <v>5554.4520000000002</v>
          </cell>
        </row>
        <row r="31774">
          <cell r="C31774" t="str">
            <v>יוני 2019</v>
          </cell>
          <cell r="D31774" t="str">
            <v>הדסה - 274</v>
          </cell>
          <cell r="E31774" t="str">
            <v>DT457</v>
          </cell>
          <cell r="F31774">
            <v>1095.675</v>
          </cell>
        </row>
        <row r="31775">
          <cell r="C31775" t="str">
            <v>יוני 2019</v>
          </cell>
          <cell r="D31775" t="str">
            <v>הדסה - 274</v>
          </cell>
          <cell r="E31775" t="str">
            <v>DT458</v>
          </cell>
          <cell r="F31775">
            <v>3374.6460000000002</v>
          </cell>
        </row>
        <row r="31776">
          <cell r="C31776" t="str">
            <v>יוני 2019</v>
          </cell>
          <cell r="D31776" t="str">
            <v>הדסה - 274</v>
          </cell>
          <cell r="E31776" t="str">
            <v>DT463</v>
          </cell>
          <cell r="F31776">
            <v>10103.407999999999</v>
          </cell>
        </row>
        <row r="31777">
          <cell r="C31777" t="str">
            <v>יוני 2019</v>
          </cell>
          <cell r="D31777" t="str">
            <v>הדסה - 274</v>
          </cell>
          <cell r="E31777" t="str">
            <v>DT465</v>
          </cell>
          <cell r="F31777">
            <v>22160.905999999999</v>
          </cell>
        </row>
        <row r="31778">
          <cell r="C31778" t="str">
            <v>יוני 2019</v>
          </cell>
          <cell r="D31778" t="str">
            <v>הדסה - 274</v>
          </cell>
          <cell r="E31778" t="str">
            <v>DT402</v>
          </cell>
          <cell r="F31778">
            <v>65360.82</v>
          </cell>
        </row>
        <row r="31779">
          <cell r="C31779" t="str">
            <v>יוני 2019</v>
          </cell>
          <cell r="D31779" t="str">
            <v>הדסה - 274</v>
          </cell>
          <cell r="E31779" t="str">
            <v>DT403</v>
          </cell>
          <cell r="F31779">
            <v>1424.482</v>
          </cell>
        </row>
        <row r="31780">
          <cell r="C31780" t="str">
            <v>יוני 2019</v>
          </cell>
          <cell r="D31780" t="str">
            <v>הדסה - 274</v>
          </cell>
          <cell r="E31780" t="str">
            <v>DC9</v>
          </cell>
          <cell r="F31780">
            <v>175.506</v>
          </cell>
        </row>
        <row r="31781">
          <cell r="C31781" t="str">
            <v>יוני 2019</v>
          </cell>
          <cell r="D31781" t="str">
            <v>הדסה - 274</v>
          </cell>
          <cell r="E31781" t="str">
            <v>DT28</v>
          </cell>
          <cell r="F31781">
            <v>3404.241</v>
          </cell>
        </row>
        <row r="31782">
          <cell r="C31782" t="str">
            <v>יוני 2019</v>
          </cell>
          <cell r="D31782" t="str">
            <v>הדסה - 274</v>
          </cell>
          <cell r="E31782" t="str">
            <v>DT30</v>
          </cell>
          <cell r="F31782">
            <v>8547.9789999999994</v>
          </cell>
        </row>
        <row r="31783">
          <cell r="C31783" t="str">
            <v>יוני 2019</v>
          </cell>
          <cell r="D31783" t="str">
            <v>הדסה - 274</v>
          </cell>
          <cell r="E31783" t="str">
            <v>DT360</v>
          </cell>
          <cell r="F31783">
            <v>20553.868999999999</v>
          </cell>
        </row>
        <row r="31784">
          <cell r="C31784" t="str">
            <v>יוני 2019</v>
          </cell>
          <cell r="D31784" t="str">
            <v>הדסה - 274</v>
          </cell>
          <cell r="E31784" t="str">
            <v>DT366</v>
          </cell>
          <cell r="F31784">
            <v>331474.734</v>
          </cell>
        </row>
        <row r="31785">
          <cell r="C31785" t="str">
            <v>יוני 2019</v>
          </cell>
          <cell r="D31785" t="str">
            <v>הדסה - 274</v>
          </cell>
          <cell r="E31785" t="str">
            <v>DT367</v>
          </cell>
          <cell r="F31785">
            <v>6496.585</v>
          </cell>
        </row>
        <row r="31786">
          <cell r="C31786" t="str">
            <v>יוני 2019</v>
          </cell>
          <cell r="D31786" t="str">
            <v>הדסה - 274</v>
          </cell>
          <cell r="E31786" t="str">
            <v>DT701</v>
          </cell>
          <cell r="F31786">
            <v>5651.0519999999997</v>
          </cell>
        </row>
        <row r="31787">
          <cell r="C31787" t="str">
            <v>יוני 2019</v>
          </cell>
          <cell r="D31787" t="str">
            <v>הדסה - 274</v>
          </cell>
          <cell r="E31787" t="str">
            <v>DT703</v>
          </cell>
          <cell r="F31787">
            <v>80261.066000000006</v>
          </cell>
        </row>
        <row r="31788">
          <cell r="C31788" t="str">
            <v>יוני 2019</v>
          </cell>
          <cell r="D31788" t="str">
            <v>הדסה - 274</v>
          </cell>
          <cell r="E31788" t="str">
            <v>DT52</v>
          </cell>
          <cell r="F31788">
            <v>2277.0230000000001</v>
          </cell>
        </row>
        <row r="31789">
          <cell r="C31789" t="str">
            <v>יוני 2019</v>
          </cell>
          <cell r="D31789" t="str">
            <v>הדסה - 274</v>
          </cell>
          <cell r="E31789" t="str">
            <v>DT442</v>
          </cell>
          <cell r="F31789">
            <v>6294.6790000000001</v>
          </cell>
        </row>
        <row r="31790">
          <cell r="C31790" t="str">
            <v>יוני 2019</v>
          </cell>
          <cell r="D31790" t="str">
            <v>הדסה - 274</v>
          </cell>
          <cell r="E31790" t="str">
            <v>DT443</v>
          </cell>
          <cell r="F31790">
            <v>14.864000000000001</v>
          </cell>
        </row>
        <row r="31791">
          <cell r="C31791" t="str">
            <v>יוני 2019</v>
          </cell>
          <cell r="D31791" t="str">
            <v>הדסה - 274</v>
          </cell>
          <cell r="E31791" t="str">
            <v>DT444</v>
          </cell>
          <cell r="F31791">
            <v>765.54899999999998</v>
          </cell>
        </row>
        <row r="31792">
          <cell r="C31792" t="str">
            <v>יוני 2019</v>
          </cell>
          <cell r="D31792" t="str">
            <v>הדסה - 274</v>
          </cell>
          <cell r="E31792" t="str">
            <v>DT445</v>
          </cell>
          <cell r="F31792">
            <v>-126.76600000000001</v>
          </cell>
        </row>
        <row r="31793">
          <cell r="C31793" t="str">
            <v>יוני 2019</v>
          </cell>
          <cell r="D31793" t="str">
            <v>הדסה - 274</v>
          </cell>
          <cell r="E31793" t="str">
            <v>DT446</v>
          </cell>
          <cell r="F31793">
            <v>1238.1579999999999</v>
          </cell>
        </row>
        <row r="31794">
          <cell r="C31794" t="str">
            <v>יוני 2019</v>
          </cell>
          <cell r="D31794" t="str">
            <v>הדסה - 274</v>
          </cell>
          <cell r="E31794" t="str">
            <v>DT447</v>
          </cell>
          <cell r="F31794">
            <v>-2251.8090000000002</v>
          </cell>
        </row>
        <row r="31795">
          <cell r="C31795" t="str">
            <v>יוני 2019</v>
          </cell>
          <cell r="D31795" t="str">
            <v>הדסה - 274</v>
          </cell>
          <cell r="E31795" t="str">
            <v>DT448</v>
          </cell>
          <cell r="F31795">
            <v>482.33699999999999</v>
          </cell>
        </row>
        <row r="31796">
          <cell r="C31796" t="str">
            <v>יוני 2019</v>
          </cell>
          <cell r="D31796" t="str">
            <v>הדסה - 274</v>
          </cell>
          <cell r="E31796" t="str">
            <v>DT449</v>
          </cell>
          <cell r="F31796">
            <v>-1721.7370000000001</v>
          </cell>
        </row>
        <row r="31797">
          <cell r="C31797" t="str">
            <v>יוני 2019</v>
          </cell>
          <cell r="D31797" t="str">
            <v>הדסה - 274</v>
          </cell>
          <cell r="E31797" t="str">
            <v>DT669</v>
          </cell>
          <cell r="F31797">
            <v>7074.076</v>
          </cell>
        </row>
        <row r="31798">
          <cell r="C31798" t="str">
            <v>יוני 2019</v>
          </cell>
          <cell r="D31798" t="str">
            <v>הדסה - 274</v>
          </cell>
          <cell r="E31798" t="str">
            <v>DT451</v>
          </cell>
          <cell r="F31798">
            <v>38014.574999999997</v>
          </cell>
        </row>
        <row r="31799">
          <cell r="C31799" t="str">
            <v>יוני 2019</v>
          </cell>
          <cell r="D31799" t="str">
            <v>הדסה - 274</v>
          </cell>
          <cell r="E31799" t="str">
            <v>DT506</v>
          </cell>
          <cell r="F31799">
            <v>3613.915</v>
          </cell>
        </row>
        <row r="31800">
          <cell r="C31800" t="str">
            <v>יוני 2019</v>
          </cell>
          <cell r="D31800" t="str">
            <v>הדסה - 274</v>
          </cell>
          <cell r="E31800" t="str">
            <v>DT507</v>
          </cell>
          <cell r="F31800">
            <v>3109.0909999999999</v>
          </cell>
        </row>
        <row r="31801">
          <cell r="C31801" t="str">
            <v>יוני 2019</v>
          </cell>
          <cell r="D31801" t="str">
            <v>הדסה - 274</v>
          </cell>
          <cell r="E31801" t="str">
            <v>DT577</v>
          </cell>
          <cell r="F31801">
            <v>3311.143</v>
          </cell>
        </row>
        <row r="31802">
          <cell r="C31802" t="str">
            <v>יוני 2019</v>
          </cell>
          <cell r="D31802" t="str">
            <v>הדסה - 274</v>
          </cell>
          <cell r="E31802" t="str">
            <v>DT513</v>
          </cell>
          <cell r="F31802">
            <v>12331.672</v>
          </cell>
        </row>
        <row r="31803">
          <cell r="C31803" t="str">
            <v>יוני 2019</v>
          </cell>
          <cell r="D31803" t="str">
            <v>הדסה - 274</v>
          </cell>
          <cell r="E31803" t="str">
            <v>DT514</v>
          </cell>
          <cell r="F31803">
            <v>89483.900999999998</v>
          </cell>
        </row>
        <row r="31804">
          <cell r="C31804" t="str">
            <v>יוני 2019</v>
          </cell>
          <cell r="D31804" t="str">
            <v>הדסה - 274</v>
          </cell>
          <cell r="E31804" t="str">
            <v>DT516</v>
          </cell>
          <cell r="F31804">
            <v>19166.476999999999</v>
          </cell>
        </row>
        <row r="31805">
          <cell r="C31805" t="str">
            <v>יוני 2019</v>
          </cell>
          <cell r="D31805" t="str">
            <v>הדסה - 274</v>
          </cell>
          <cell r="E31805" t="str">
            <v>DT517</v>
          </cell>
          <cell r="F31805">
            <v>5314</v>
          </cell>
        </row>
        <row r="31806">
          <cell r="C31806" t="str">
            <v>יוני 2019</v>
          </cell>
          <cell r="D31806" t="str">
            <v>הדסה - 274</v>
          </cell>
          <cell r="E31806" t="str">
            <v>DT518</v>
          </cell>
          <cell r="F31806">
            <v>7253.9570000000003</v>
          </cell>
        </row>
        <row r="31807">
          <cell r="C31807" t="str">
            <v>יוני 2019</v>
          </cell>
          <cell r="D31807" t="str">
            <v>הדסה - 274</v>
          </cell>
          <cell r="E31807" t="str">
            <v>DT54</v>
          </cell>
          <cell r="F31807">
            <v>3727.6060000000002</v>
          </cell>
        </row>
        <row r="31808">
          <cell r="C31808" t="str">
            <v>יוני 2019</v>
          </cell>
          <cell r="D31808" t="str">
            <v>הדסה - 274</v>
          </cell>
          <cell r="E31808" t="str">
            <v>DT55</v>
          </cell>
          <cell r="F31808">
            <v>-16824.664000000001</v>
          </cell>
        </row>
        <row r="31809">
          <cell r="C31809" t="str">
            <v>יוני 2019</v>
          </cell>
          <cell r="D31809" t="str">
            <v>הדסה - 274</v>
          </cell>
          <cell r="E31809" t="str">
            <v>DT546</v>
          </cell>
          <cell r="F31809">
            <v>118000</v>
          </cell>
        </row>
        <row r="31810">
          <cell r="C31810" t="str">
            <v>יוני 2019</v>
          </cell>
          <cell r="D31810" t="str">
            <v>הדסה - 274</v>
          </cell>
          <cell r="E31810" t="str">
            <v>AT999</v>
          </cell>
          <cell r="F31810">
            <v>166441.783</v>
          </cell>
        </row>
        <row r="31811">
          <cell r="C31811" t="str">
            <v>יוני 2019</v>
          </cell>
          <cell r="D31811" t="str">
            <v>הדסה - 274</v>
          </cell>
          <cell r="E31811" t="str">
            <v>AT24</v>
          </cell>
          <cell r="F31811">
            <v>68139.773000000001</v>
          </cell>
        </row>
        <row r="31812">
          <cell r="C31812" t="str">
            <v>יוני 2019</v>
          </cell>
          <cell r="D31812" t="str">
            <v>הדסה - 274</v>
          </cell>
          <cell r="E31812" t="str">
            <v>AT420</v>
          </cell>
          <cell r="F31812">
            <v>51002.313000000002</v>
          </cell>
        </row>
        <row r="31813">
          <cell r="C31813" t="str">
            <v>יוני 2019</v>
          </cell>
          <cell r="D31813" t="str">
            <v>הדסה - 274</v>
          </cell>
          <cell r="E31813" t="str">
            <v>AT21</v>
          </cell>
          <cell r="F31813">
            <v>10172.054</v>
          </cell>
        </row>
        <row r="31814">
          <cell r="C31814" t="str">
            <v>יוני 2019</v>
          </cell>
          <cell r="D31814" t="str">
            <v>הדסה - 274</v>
          </cell>
          <cell r="E31814" t="str">
            <v>AT8</v>
          </cell>
          <cell r="F31814">
            <v>3816.098</v>
          </cell>
        </row>
        <row r="31815">
          <cell r="C31815" t="str">
            <v>יוני 2019</v>
          </cell>
          <cell r="D31815" t="str">
            <v>הדסה - 274</v>
          </cell>
          <cell r="E31815" t="str">
            <v>AT400</v>
          </cell>
          <cell r="F31815">
            <v>1517.98</v>
          </cell>
        </row>
        <row r="31816">
          <cell r="C31816" t="str">
            <v>יוני 2019</v>
          </cell>
          <cell r="D31816" t="str">
            <v>הדסה - 274</v>
          </cell>
          <cell r="E31816" t="str">
            <v>AT20</v>
          </cell>
          <cell r="F31816">
            <v>157.035</v>
          </cell>
        </row>
        <row r="31817">
          <cell r="C31817" t="str">
            <v>יוני 2019</v>
          </cell>
          <cell r="D31817" t="str">
            <v>הדסה - 274</v>
          </cell>
          <cell r="E31817" t="str">
            <v>AT301</v>
          </cell>
          <cell r="F31817">
            <v>19.271000000000001</v>
          </cell>
        </row>
        <row r="31818">
          <cell r="C31818" t="str">
            <v>יוני 2019</v>
          </cell>
          <cell r="D31818" t="str">
            <v>הדסה - 274</v>
          </cell>
          <cell r="E31818" t="str">
            <v>AT303</v>
          </cell>
          <cell r="F31818">
            <v>74.605999999999995</v>
          </cell>
        </row>
        <row r="31819">
          <cell r="C31819" t="str">
            <v>יוני 2019</v>
          </cell>
          <cell r="D31819" t="str">
            <v>הדסה - 274</v>
          </cell>
          <cell r="E31819" t="str">
            <v>AT307</v>
          </cell>
          <cell r="F31819">
            <v>11.971</v>
          </cell>
        </row>
        <row r="31820">
          <cell r="C31820" t="str">
            <v>יוני 2019</v>
          </cell>
          <cell r="D31820" t="str">
            <v>הדסה - 274</v>
          </cell>
          <cell r="E31820" t="str">
            <v>AT319</v>
          </cell>
          <cell r="F31820">
            <v>152.97800000000001</v>
          </cell>
        </row>
        <row r="31821">
          <cell r="C31821" t="str">
            <v>יוני 2019</v>
          </cell>
          <cell r="D31821" t="str">
            <v>הדסה - 274</v>
          </cell>
          <cell r="E31821" t="str">
            <v>AT338</v>
          </cell>
          <cell r="F31821">
            <v>5.9009999999999998</v>
          </cell>
        </row>
        <row r="31822">
          <cell r="C31822" t="str">
            <v>יוני 2019</v>
          </cell>
          <cell r="D31822" t="str">
            <v>הדסה - 274</v>
          </cell>
          <cell r="E31822" t="str">
            <v>AT455</v>
          </cell>
          <cell r="F31822">
            <v>169.12899999999999</v>
          </cell>
        </row>
        <row r="31823">
          <cell r="C31823" t="str">
            <v>יוני 2019</v>
          </cell>
          <cell r="D31823" t="str">
            <v>הדסה - 274</v>
          </cell>
          <cell r="E31823" t="str">
            <v>AT458</v>
          </cell>
          <cell r="F31823">
            <v>14.079000000000001</v>
          </cell>
        </row>
        <row r="31824">
          <cell r="C31824" t="str">
            <v>יוני 2019</v>
          </cell>
          <cell r="D31824" t="str">
            <v>הדסה - 274</v>
          </cell>
          <cell r="E31824" t="str">
            <v>AT465</v>
          </cell>
          <cell r="F31824">
            <v>400.15600000000001</v>
          </cell>
        </row>
        <row r="31825">
          <cell r="C31825" t="str">
            <v>יוני 2019</v>
          </cell>
          <cell r="D31825" t="str">
            <v>הדסה - 274</v>
          </cell>
          <cell r="E31825" t="str">
            <v>AT402</v>
          </cell>
          <cell r="F31825">
            <v>2180.9459999999999</v>
          </cell>
        </row>
        <row r="31826">
          <cell r="C31826" t="str">
            <v>יוני 2019</v>
          </cell>
          <cell r="D31826" t="str">
            <v>הדסה - 274</v>
          </cell>
          <cell r="E31826" t="str">
            <v>AT403</v>
          </cell>
          <cell r="F31826">
            <v>245.21600000000001</v>
          </cell>
        </row>
        <row r="31827">
          <cell r="C31827" t="str">
            <v>יוני 2019</v>
          </cell>
          <cell r="D31827" t="str">
            <v>הדסה - 274</v>
          </cell>
          <cell r="E31827" t="str">
            <v>AT37</v>
          </cell>
          <cell r="F31827">
            <v>518.76599999999996</v>
          </cell>
        </row>
        <row r="31828">
          <cell r="C31828" t="str">
            <v>יוני 2019</v>
          </cell>
          <cell r="D31828" t="str">
            <v>הדסה - 274</v>
          </cell>
          <cell r="E31828" t="str">
            <v>AT360</v>
          </cell>
          <cell r="F31828">
            <v>2.6440000000000001</v>
          </cell>
        </row>
        <row r="31829">
          <cell r="C31829" t="str">
            <v>יוני 2019</v>
          </cell>
          <cell r="D31829" t="str">
            <v>הדסה - 274</v>
          </cell>
          <cell r="E31829" t="str">
            <v>AT366</v>
          </cell>
          <cell r="F31829">
            <v>5623.6670000000004</v>
          </cell>
        </row>
        <row r="31830">
          <cell r="C31830" t="str">
            <v>יוני 2019</v>
          </cell>
          <cell r="D31830" t="str">
            <v>הדסה - 274</v>
          </cell>
          <cell r="E31830" t="str">
            <v>AT367</v>
          </cell>
          <cell r="F31830">
            <v>49.259</v>
          </cell>
        </row>
        <row r="31831">
          <cell r="C31831" t="str">
            <v>יוני 2019</v>
          </cell>
          <cell r="D31831" t="str">
            <v>הדסה - 274</v>
          </cell>
          <cell r="E31831" t="str">
            <v>AT703</v>
          </cell>
          <cell r="F31831">
            <v>8.5909999999999993</v>
          </cell>
        </row>
        <row r="31832">
          <cell r="C31832" t="str">
            <v>יוני 2019</v>
          </cell>
          <cell r="D31832" t="str">
            <v>הדסה - 274</v>
          </cell>
          <cell r="E31832" t="str">
            <v>AT442</v>
          </cell>
          <cell r="F31832">
            <v>134.791</v>
          </cell>
        </row>
        <row r="31833">
          <cell r="C31833" t="str">
            <v>יוני 2019</v>
          </cell>
          <cell r="D31833" t="str">
            <v>הדסה - 274</v>
          </cell>
          <cell r="E31833" t="str">
            <v>AT446</v>
          </cell>
          <cell r="F31833">
            <v>393.75</v>
          </cell>
        </row>
        <row r="31834">
          <cell r="C31834" t="str">
            <v>יוני 2019</v>
          </cell>
          <cell r="D31834" t="str">
            <v>הדסה - 274</v>
          </cell>
          <cell r="E31834" t="str">
            <v>AT447</v>
          </cell>
          <cell r="F31834">
            <v>3291.5419999999999</v>
          </cell>
        </row>
        <row r="31835">
          <cell r="C31835" t="str">
            <v>יוני 2019</v>
          </cell>
          <cell r="D31835" t="str">
            <v>הדסה - 274</v>
          </cell>
          <cell r="E31835" t="str">
            <v>AT451</v>
          </cell>
          <cell r="F31835">
            <v>803.21400000000006</v>
          </cell>
        </row>
        <row r="31836">
          <cell r="C31836" t="str">
            <v>יוני 2019</v>
          </cell>
          <cell r="D31836" t="str">
            <v>הדסה - 274</v>
          </cell>
          <cell r="E31836" t="str">
            <v>AT506</v>
          </cell>
          <cell r="F31836">
            <v>57.874000000000002</v>
          </cell>
        </row>
        <row r="31837">
          <cell r="C31837" t="str">
            <v>יוני 2019</v>
          </cell>
          <cell r="D31837" t="str">
            <v>הדסה - 274</v>
          </cell>
          <cell r="E31837" t="str">
            <v>AT507</v>
          </cell>
          <cell r="F31837">
            <v>77.721999999999994</v>
          </cell>
        </row>
        <row r="31838">
          <cell r="C31838" t="str">
            <v>יוני 2019</v>
          </cell>
          <cell r="D31838" t="str">
            <v>הדסה - 274</v>
          </cell>
          <cell r="E31838" t="str">
            <v>AT577</v>
          </cell>
          <cell r="F31838">
            <v>147.40700000000001</v>
          </cell>
        </row>
        <row r="31839">
          <cell r="C31839" t="str">
            <v>יוני 2019</v>
          </cell>
          <cell r="D31839" t="str">
            <v>הדסה - 274</v>
          </cell>
          <cell r="E31839" t="str">
            <v>AT513</v>
          </cell>
          <cell r="F31839">
            <v>1779.558</v>
          </cell>
        </row>
        <row r="31840">
          <cell r="C31840" t="str">
            <v>יוני 2019</v>
          </cell>
          <cell r="D31840" t="str">
            <v>הדסה - 274</v>
          </cell>
          <cell r="E31840" t="str">
            <v>AT514</v>
          </cell>
          <cell r="F31840">
            <v>15187.291999999999</v>
          </cell>
        </row>
        <row r="31841">
          <cell r="C31841" t="str">
            <v>יוני 2019</v>
          </cell>
          <cell r="D31841" t="str">
            <v>הדסה - 274</v>
          </cell>
          <cell r="E31841" t="str">
            <v>AT516</v>
          </cell>
          <cell r="F31841">
            <v>286.19900000000001</v>
          </cell>
        </row>
        <row r="31842">
          <cell r="C31842" t="str">
            <v>יוני 2019</v>
          </cell>
          <cell r="D31842" t="str">
            <v>הדסה - 274</v>
          </cell>
          <cell r="E31842" t="str">
            <v>BT999</v>
          </cell>
          <cell r="F31842">
            <v>136737.87899999999</v>
          </cell>
        </row>
        <row r="31843">
          <cell r="C31843" t="str">
            <v>יוני 2019</v>
          </cell>
          <cell r="D31843" t="str">
            <v>הדסה - 274</v>
          </cell>
          <cell r="E31843" t="str">
            <v>BT34</v>
          </cell>
          <cell r="F31843">
            <v>58398.883999999998</v>
          </cell>
        </row>
        <row r="31844">
          <cell r="C31844" t="str">
            <v>יוני 2019</v>
          </cell>
          <cell r="D31844" t="str">
            <v>הדסה - 274</v>
          </cell>
          <cell r="E31844" t="str">
            <v>BT420</v>
          </cell>
          <cell r="F31844">
            <v>36000</v>
          </cell>
        </row>
        <row r="31845">
          <cell r="C31845" t="str">
            <v>יוני 2019</v>
          </cell>
          <cell r="D31845" t="str">
            <v>הדסה - 274</v>
          </cell>
          <cell r="E31845" t="str">
            <v>BT27</v>
          </cell>
          <cell r="F31845">
            <v>3079.39</v>
          </cell>
        </row>
        <row r="31846">
          <cell r="C31846" t="str">
            <v>יוני 2019</v>
          </cell>
          <cell r="D31846" t="str">
            <v>הדסה - 274</v>
          </cell>
          <cell r="E31846" t="str">
            <v>BT29</v>
          </cell>
          <cell r="F31846">
            <v>9279.6929999999993</v>
          </cell>
        </row>
        <row r="31847">
          <cell r="C31847" t="str">
            <v>יוני 2019</v>
          </cell>
          <cell r="D31847" t="str">
            <v>הדסה - 274</v>
          </cell>
          <cell r="E31847" t="str">
            <v>BT400</v>
          </cell>
          <cell r="F31847">
            <v>4144</v>
          </cell>
        </row>
        <row r="31848">
          <cell r="C31848" t="str">
            <v>יוני 2019</v>
          </cell>
          <cell r="D31848" t="str">
            <v>הדסה - 274</v>
          </cell>
          <cell r="E31848" t="str">
            <v>BT301</v>
          </cell>
          <cell r="F31848">
            <v>746.904</v>
          </cell>
        </row>
        <row r="31849">
          <cell r="C31849" t="str">
            <v>יוני 2019</v>
          </cell>
          <cell r="D31849" t="str">
            <v>הדסה - 274</v>
          </cell>
          <cell r="E31849" t="str">
            <v>BT402</v>
          </cell>
          <cell r="F31849">
            <v>2451.7080000000001</v>
          </cell>
        </row>
        <row r="31850">
          <cell r="C31850" t="str">
            <v>יוני 2019</v>
          </cell>
          <cell r="D31850" t="str">
            <v>הדסה - 274</v>
          </cell>
          <cell r="E31850" t="str">
            <v>BT403</v>
          </cell>
          <cell r="F31850">
            <v>87.122</v>
          </cell>
        </row>
        <row r="31851">
          <cell r="C31851" t="str">
            <v>יוני 2019</v>
          </cell>
          <cell r="D31851" t="str">
            <v>הדסה - 274</v>
          </cell>
          <cell r="E31851" t="str">
            <v>BT44</v>
          </cell>
          <cell r="F31851">
            <v>209.20400000000001</v>
          </cell>
        </row>
        <row r="31852">
          <cell r="C31852" t="str">
            <v>יוני 2019</v>
          </cell>
          <cell r="D31852" t="str">
            <v>הדסה - 274</v>
          </cell>
          <cell r="E31852" t="str">
            <v>BT366</v>
          </cell>
          <cell r="F31852">
            <v>3543.069</v>
          </cell>
        </row>
        <row r="31853">
          <cell r="C31853" t="str">
            <v>יוני 2019</v>
          </cell>
          <cell r="D31853" t="str">
            <v>הדסה - 274</v>
          </cell>
          <cell r="E31853" t="str">
            <v>BT367</v>
          </cell>
          <cell r="F31853">
            <v>1812.759</v>
          </cell>
        </row>
        <row r="31854">
          <cell r="C31854" t="str">
            <v>יוני 2019</v>
          </cell>
          <cell r="D31854" t="str">
            <v>הדסה - 274</v>
          </cell>
          <cell r="E31854" t="str">
            <v>BT703</v>
          </cell>
          <cell r="F31854">
            <v>507.971</v>
          </cell>
        </row>
        <row r="31855">
          <cell r="C31855" t="str">
            <v>יוני 2019</v>
          </cell>
          <cell r="D31855" t="str">
            <v>הדסה - 274</v>
          </cell>
          <cell r="E31855" t="str">
            <v>BT442</v>
          </cell>
          <cell r="F31855">
            <v>26.216000000000001</v>
          </cell>
        </row>
        <row r="31856">
          <cell r="C31856" t="str">
            <v>יוני 2019</v>
          </cell>
          <cell r="D31856" t="str">
            <v>הדסה - 274</v>
          </cell>
          <cell r="E31856" t="str">
            <v>BT447</v>
          </cell>
          <cell r="F31856">
            <v>1202.742</v>
          </cell>
        </row>
        <row r="31857">
          <cell r="C31857" t="str">
            <v>יוני 2019</v>
          </cell>
          <cell r="D31857" t="str">
            <v>הדסה - 274</v>
          </cell>
          <cell r="E31857" t="str">
            <v>BT514</v>
          </cell>
          <cell r="F31857">
            <v>15094.8</v>
          </cell>
        </row>
        <row r="31858">
          <cell r="C31858" t="str">
            <v>יוני 2019</v>
          </cell>
          <cell r="D31858" t="str">
            <v>הדסה - 274</v>
          </cell>
          <cell r="E31858" t="str">
            <v>BT72</v>
          </cell>
          <cell r="F31858">
            <v>124.648</v>
          </cell>
        </row>
        <row r="31859">
          <cell r="C31859" t="str">
            <v>יוני 2019</v>
          </cell>
          <cell r="D31859" t="str">
            <v>הדסה - 274</v>
          </cell>
          <cell r="E31859" t="str">
            <v>BT119</v>
          </cell>
          <cell r="F31859">
            <v>28.768999999999998</v>
          </cell>
        </row>
        <row r="31860">
          <cell r="C31860" t="str">
            <v>יוני 2019</v>
          </cell>
          <cell r="D31860" t="str">
            <v>הדסה - 274</v>
          </cell>
          <cell r="E31860" t="str">
            <v>A1</v>
          </cell>
          <cell r="F31860">
            <v>24137.403999999999</v>
          </cell>
        </row>
        <row r="31861">
          <cell r="C31861" t="str">
            <v>יוני 2019</v>
          </cell>
          <cell r="D31861" t="str">
            <v>הדסה - 274</v>
          </cell>
          <cell r="E31861" t="str">
            <v>AT411</v>
          </cell>
          <cell r="F31861">
            <v>2809.8249999999998</v>
          </cell>
        </row>
        <row r="31862">
          <cell r="C31862" t="str">
            <v>יוני 2019</v>
          </cell>
          <cell r="D31862" t="str">
            <v>הדסה - 274</v>
          </cell>
          <cell r="E31862" t="str">
            <v>AT255</v>
          </cell>
          <cell r="F31862">
            <v>21327.579000000002</v>
          </cell>
        </row>
        <row r="31863">
          <cell r="C31863" t="str">
            <v>יוני 2019</v>
          </cell>
          <cell r="D31863" t="str">
            <v>הדסה - 274</v>
          </cell>
          <cell r="E31863" t="str">
            <v>B1</v>
          </cell>
          <cell r="F31863">
            <v>49722.069000000003</v>
          </cell>
        </row>
        <row r="31864">
          <cell r="C31864" t="str">
            <v>יוני 2019</v>
          </cell>
          <cell r="D31864" t="str">
            <v>הדסה - 274</v>
          </cell>
          <cell r="E31864" t="str">
            <v>BT137</v>
          </cell>
          <cell r="F31864">
            <v>34042.811999999998</v>
          </cell>
        </row>
        <row r="31865">
          <cell r="C31865" t="str">
            <v>יוני 2019</v>
          </cell>
          <cell r="D31865" t="str">
            <v>הדסה - 274</v>
          </cell>
          <cell r="E31865" t="str">
            <v>BT6</v>
          </cell>
          <cell r="F31865">
            <v>13454.289000000001</v>
          </cell>
        </row>
        <row r="31866">
          <cell r="C31866" t="str">
            <v>יוני 2019</v>
          </cell>
          <cell r="D31866" t="str">
            <v>הדסה - 274</v>
          </cell>
          <cell r="E31866" t="str">
            <v>BT7</v>
          </cell>
          <cell r="F31866">
            <v>232.14699999999999</v>
          </cell>
        </row>
        <row r="31867">
          <cell r="C31867" t="str">
            <v>יוני 2019</v>
          </cell>
          <cell r="D31867" t="str">
            <v>הדסה - 274</v>
          </cell>
          <cell r="E31867" t="str">
            <v>BT8</v>
          </cell>
          <cell r="F31867">
            <v>1376.761</v>
          </cell>
        </row>
        <row r="31868">
          <cell r="C31868" t="str">
            <v>יוני 2019</v>
          </cell>
          <cell r="D31868" t="str">
            <v>הדסה - 274</v>
          </cell>
          <cell r="E31868" t="str">
            <v>BT11</v>
          </cell>
          <cell r="F31868">
            <v>448.74400000000003</v>
          </cell>
        </row>
        <row r="31869">
          <cell r="C31869" t="str">
            <v>יוני 2019</v>
          </cell>
          <cell r="D31869" t="str">
            <v>הדסה - 274</v>
          </cell>
          <cell r="E31869" t="str">
            <v>BF4</v>
          </cell>
          <cell r="F31869">
            <v>160.459</v>
          </cell>
        </row>
        <row r="31870">
          <cell r="C31870" t="str">
            <v>יוני 2019</v>
          </cell>
          <cell r="D31870" t="str">
            <v>הדסה - 274</v>
          </cell>
          <cell r="E31870" t="str">
            <v>BT634</v>
          </cell>
          <cell r="F31870">
            <v>6.8570000000000002</v>
          </cell>
        </row>
        <row r="31871">
          <cell r="C31871" t="str">
            <v>יוני 2019</v>
          </cell>
          <cell r="D31871" t="str">
            <v>הדסה - 274</v>
          </cell>
          <cell r="E31871" t="str">
            <v>KT31</v>
          </cell>
          <cell r="F31871">
            <v>1093</v>
          </cell>
        </row>
        <row r="31872">
          <cell r="C31872" t="str">
            <v>יוני 2019</v>
          </cell>
          <cell r="D31872" t="str">
            <v>הדסה - 274</v>
          </cell>
          <cell r="E31872" t="str">
            <v>KT32</v>
          </cell>
          <cell r="F31872">
            <v>836</v>
          </cell>
        </row>
        <row r="31873">
          <cell r="C31873" t="str">
            <v>יוני 2019</v>
          </cell>
          <cell r="D31873" t="str">
            <v>הדסה - 274</v>
          </cell>
          <cell r="E31873" t="str">
            <v>KT33</v>
          </cell>
          <cell r="F31873">
            <v>2126</v>
          </cell>
        </row>
        <row r="31874">
          <cell r="C31874" t="str">
            <v>יוני 2019</v>
          </cell>
          <cell r="D31874" t="str">
            <v>הדסה - 274</v>
          </cell>
          <cell r="E31874" t="str">
            <v>KT34</v>
          </cell>
          <cell r="F31874">
            <v>45</v>
          </cell>
        </row>
        <row r="31875">
          <cell r="C31875" t="str">
            <v>יוני 2019</v>
          </cell>
          <cell r="D31875" t="str">
            <v>הדסה - 274</v>
          </cell>
          <cell r="E31875" t="str">
            <v>KT35</v>
          </cell>
          <cell r="F31875">
            <v>353</v>
          </cell>
        </row>
        <row r="31876">
          <cell r="C31876" t="str">
            <v>יוני 2019</v>
          </cell>
          <cell r="D31876" t="str">
            <v>הדסה - 274</v>
          </cell>
          <cell r="E31876" t="str">
            <v>KT601</v>
          </cell>
          <cell r="F31876">
            <v>4370854.4440000001</v>
          </cell>
        </row>
        <row r="31877">
          <cell r="C31877" t="str">
            <v>יוני 2019</v>
          </cell>
          <cell r="D31877" t="str">
            <v>הדסה - 274</v>
          </cell>
          <cell r="E31877" t="str">
            <v>KT22</v>
          </cell>
          <cell r="F31877">
            <v>1.9650000000000001</v>
          </cell>
        </row>
        <row r="31878">
          <cell r="C31878" t="str">
            <v>יוני 2019</v>
          </cell>
          <cell r="D31878" t="str">
            <v>הדסה - 274</v>
          </cell>
          <cell r="E31878" t="str">
            <v>KT51</v>
          </cell>
          <cell r="F31878">
            <v>8.4130000000000003</v>
          </cell>
        </row>
        <row r="31879">
          <cell r="C31879" t="str">
            <v>יוני 2019</v>
          </cell>
          <cell r="D31879" t="str">
            <v>הדסה - 274</v>
          </cell>
          <cell r="E31879" t="str">
            <v>KT502</v>
          </cell>
          <cell r="F31879">
            <v>83756.811000000002</v>
          </cell>
        </row>
        <row r="31880">
          <cell r="C31880" t="str">
            <v>יוני 2019</v>
          </cell>
          <cell r="D31880" t="str">
            <v>הדסה - 274</v>
          </cell>
          <cell r="E31880" t="str">
            <v>KT503</v>
          </cell>
          <cell r="F31880">
            <v>340335.92599999998</v>
          </cell>
        </row>
        <row r="31881">
          <cell r="C31881" t="str">
            <v>יוני 2019</v>
          </cell>
          <cell r="D31881" t="str">
            <v>הדסה - 274</v>
          </cell>
          <cell r="E31881" t="str">
            <v>KT14</v>
          </cell>
          <cell r="F31881">
            <v>497.45</v>
          </cell>
        </row>
        <row r="31882">
          <cell r="C31882" t="str">
            <v>יוני 2019</v>
          </cell>
          <cell r="D31882" t="str">
            <v>הדסה - 274</v>
          </cell>
          <cell r="E31882" t="str">
            <v>KT551</v>
          </cell>
          <cell r="F31882">
            <v>1977.038</v>
          </cell>
        </row>
        <row r="31883">
          <cell r="C31883" t="str">
            <v>יוני 2019</v>
          </cell>
          <cell r="D31883" t="str">
            <v>הדסה - 274</v>
          </cell>
          <cell r="E31883" t="str">
            <v>KT305</v>
          </cell>
          <cell r="F31883">
            <v>-95051.687000000005</v>
          </cell>
        </row>
        <row r="31884">
          <cell r="C31884" t="str">
            <v>יוני 2019</v>
          </cell>
          <cell r="D31884" t="str">
            <v>הדסה - 274</v>
          </cell>
          <cell r="E31884" t="str">
            <v>KT461</v>
          </cell>
          <cell r="F31884">
            <v>90134.038</v>
          </cell>
        </row>
        <row r="31885">
          <cell r="C31885" t="str">
            <v>יוני 2019</v>
          </cell>
          <cell r="D31885" t="str">
            <v>הדסה - 274</v>
          </cell>
          <cell r="E31885" t="str">
            <v>KT717</v>
          </cell>
          <cell r="F31885">
            <v>1</v>
          </cell>
        </row>
        <row r="31886">
          <cell r="C31886" t="str">
            <v>יוני 2019</v>
          </cell>
          <cell r="D31886" t="str">
            <v>הדסה - 274</v>
          </cell>
          <cell r="E31886" t="str">
            <v>KT549</v>
          </cell>
          <cell r="F31886">
            <v>78869.342000000004</v>
          </cell>
        </row>
        <row r="31887">
          <cell r="C31887" t="str">
            <v>יוני 2019</v>
          </cell>
          <cell r="D31887" t="str">
            <v>הדסה - 274</v>
          </cell>
          <cell r="E31887" t="str">
            <v>KT761</v>
          </cell>
          <cell r="F31887">
            <v>593426.23899999994</v>
          </cell>
        </row>
        <row r="31888">
          <cell r="C31888" t="str">
            <v>יוני 2019</v>
          </cell>
          <cell r="D31888" t="str">
            <v>הדסה - 274</v>
          </cell>
          <cell r="E31888" t="str">
            <v>KT762</v>
          </cell>
          <cell r="F31888">
            <v>690668.04700000002</v>
          </cell>
        </row>
        <row r="31889">
          <cell r="C31889" t="str">
            <v>יוני 2019</v>
          </cell>
          <cell r="D31889" t="str">
            <v>הדסה - 274</v>
          </cell>
          <cell r="E31889" t="str">
            <v>KT763</v>
          </cell>
          <cell r="F31889">
            <v>548086.70499999996</v>
          </cell>
        </row>
        <row r="31890">
          <cell r="C31890" t="str">
            <v>יוני 2019</v>
          </cell>
          <cell r="D31890" t="str">
            <v>הדסה - 274</v>
          </cell>
          <cell r="E31890" t="str">
            <v>KT943</v>
          </cell>
          <cell r="F31890">
            <v>610847.41299999994</v>
          </cell>
        </row>
        <row r="31891">
          <cell r="C31891" t="str">
            <v>יוני 2019</v>
          </cell>
          <cell r="D31891" t="str">
            <v>הדסה - 274</v>
          </cell>
          <cell r="E31891" t="str">
            <v>KT944</v>
          </cell>
          <cell r="F31891">
            <v>567242.10800000001</v>
          </cell>
        </row>
        <row r="31892">
          <cell r="C31892" t="str">
            <v>יוני 2019</v>
          </cell>
          <cell r="D31892" t="str">
            <v>הדסה - 274</v>
          </cell>
          <cell r="E31892" t="str">
            <v>KT945</v>
          </cell>
          <cell r="F31892">
            <v>708011.56</v>
          </cell>
        </row>
        <row r="31893">
          <cell r="C31893" t="str">
            <v>יוני 2019</v>
          </cell>
          <cell r="D31893" t="str">
            <v>הדסה - 274</v>
          </cell>
          <cell r="E31893" t="str">
            <v>KT933</v>
          </cell>
          <cell r="F31893">
            <v>41404.516000000003</v>
          </cell>
        </row>
        <row r="31894">
          <cell r="C31894" t="str">
            <v>יוני 2019</v>
          </cell>
          <cell r="D31894" t="str">
            <v>הדסה - 274</v>
          </cell>
          <cell r="E31894" t="str">
            <v>KT934</v>
          </cell>
          <cell r="F31894">
            <v>12321.695</v>
          </cell>
        </row>
        <row r="31895">
          <cell r="C31895" t="str">
            <v>יוני 2019</v>
          </cell>
          <cell r="D31895" t="str">
            <v>הדסה - 274</v>
          </cell>
          <cell r="E31895" t="str">
            <v>KT935</v>
          </cell>
          <cell r="F31895">
            <v>2277.0230000000001</v>
          </cell>
        </row>
        <row r="31896">
          <cell r="C31896" t="str">
            <v>יוני 2019</v>
          </cell>
          <cell r="D31896" t="str">
            <v>הדסה - 274</v>
          </cell>
          <cell r="E31896" t="str">
            <v>AT81</v>
          </cell>
          <cell r="F31896">
            <v>2507.7440000000001</v>
          </cell>
        </row>
        <row r="31897">
          <cell r="C31897" t="str">
            <v>יוני 2019</v>
          </cell>
          <cell r="D31897" t="str">
            <v>הדסה - 274</v>
          </cell>
          <cell r="E31897" t="str">
            <v>KT625</v>
          </cell>
          <cell r="F31897">
            <v>6060.38</v>
          </cell>
        </row>
        <row r="31898">
          <cell r="C31898" t="str">
            <v>יוני 2019</v>
          </cell>
          <cell r="D31898" t="str">
            <v>הדסה - 274</v>
          </cell>
          <cell r="E31898" t="str">
            <v>KT45</v>
          </cell>
          <cell r="F31898">
            <v>4144</v>
          </cell>
        </row>
        <row r="31899">
          <cell r="C31899" t="str">
            <v>יוני 2019</v>
          </cell>
          <cell r="D31899" t="str">
            <v>הדסה - 274</v>
          </cell>
          <cell r="E31899" t="str">
            <v>KT42</v>
          </cell>
          <cell r="F31899">
            <v>100</v>
          </cell>
        </row>
        <row r="31900">
          <cell r="C31900" t="str">
            <v>יוני 2019</v>
          </cell>
          <cell r="D31900" t="str">
            <v>הדסה - 274</v>
          </cell>
          <cell r="E31900" t="str">
            <v>KT43</v>
          </cell>
          <cell r="F31900">
            <v>1000</v>
          </cell>
        </row>
        <row r="31901">
          <cell r="C31901" t="str">
            <v>יוני 2019</v>
          </cell>
          <cell r="D31901" t="str">
            <v>הדסה - 274</v>
          </cell>
          <cell r="E31901" t="str">
            <v>KT44</v>
          </cell>
          <cell r="F31901">
            <v>1500</v>
          </cell>
        </row>
        <row r="31902">
          <cell r="C31902" t="str">
            <v>יוני 2019</v>
          </cell>
          <cell r="D31902" t="str">
            <v>הדסה - 274</v>
          </cell>
          <cell r="E31902" t="str">
            <v>KT650</v>
          </cell>
          <cell r="F31902">
            <v>95190506</v>
          </cell>
        </row>
        <row r="31903">
          <cell r="C31903" t="str">
            <v>יוני 2019</v>
          </cell>
          <cell r="D31903" t="str">
            <v>הדסה - 274</v>
          </cell>
          <cell r="E31903" t="str">
            <v>KT651</v>
          </cell>
          <cell r="F31903">
            <v>87511270401</v>
          </cell>
        </row>
        <row r="31904">
          <cell r="C31904" t="str">
            <v>יוני 2019</v>
          </cell>
          <cell r="D31904" t="str">
            <v>הדסה - 274</v>
          </cell>
          <cell r="E31904" t="str">
            <v>KT652</v>
          </cell>
          <cell r="F31904">
            <v>61234149201</v>
          </cell>
        </row>
        <row r="31905">
          <cell r="C31905" t="str">
            <v>יוני 2019</v>
          </cell>
          <cell r="D31905" t="str">
            <v>הדסה - 274</v>
          </cell>
          <cell r="E31905" t="str">
            <v>KT653</v>
          </cell>
          <cell r="F31905">
            <v>95169005</v>
          </cell>
        </row>
        <row r="31906">
          <cell r="C31906" t="str">
            <v>יוני 2019</v>
          </cell>
          <cell r="D31906" t="str">
            <v>הדסה - 274</v>
          </cell>
          <cell r="E31906" t="str">
            <v>KT654</v>
          </cell>
          <cell r="F31906">
            <v>95193219</v>
          </cell>
        </row>
        <row r="31907">
          <cell r="C31907" t="str">
            <v>יוני 2019</v>
          </cell>
          <cell r="D31907" t="str">
            <v>הדסה - 274</v>
          </cell>
          <cell r="E31907" t="str">
            <v>KT655</v>
          </cell>
          <cell r="F31907">
            <v>95191718</v>
          </cell>
        </row>
        <row r="31908">
          <cell r="C31908" t="str">
            <v>יוני 2019</v>
          </cell>
          <cell r="D31908" t="str">
            <v>הדסה - 274</v>
          </cell>
          <cell r="E31908" t="str">
            <v>KT656</v>
          </cell>
          <cell r="F31908">
            <v>95130500</v>
          </cell>
        </row>
        <row r="31909">
          <cell r="C31909" t="str">
            <v>יוני 2019</v>
          </cell>
          <cell r="D31909" t="str">
            <v>הדסה - 274</v>
          </cell>
          <cell r="E31909" t="str">
            <v>KT657</v>
          </cell>
          <cell r="F31909">
            <v>49802870852</v>
          </cell>
        </row>
        <row r="31910">
          <cell r="C31910" t="str">
            <v>יוני 2019</v>
          </cell>
          <cell r="D31910" t="str">
            <v>הדסה - 274</v>
          </cell>
          <cell r="E31910" t="str">
            <v>KT658</v>
          </cell>
          <cell r="F31910">
            <v>2160115501</v>
          </cell>
        </row>
        <row r="31911">
          <cell r="C31911" t="str">
            <v>יוני 2019</v>
          </cell>
          <cell r="D31911" t="str">
            <v>הדסה - 274</v>
          </cell>
          <cell r="E31911" t="str">
            <v>KT659</v>
          </cell>
          <cell r="F31911">
            <v>1001152430</v>
          </cell>
        </row>
        <row r="31912">
          <cell r="C31912" t="str">
            <v>יוני 2019</v>
          </cell>
          <cell r="D31912" t="str">
            <v>הדסה - 274</v>
          </cell>
          <cell r="E31912" t="str">
            <v>KT660</v>
          </cell>
          <cell r="F31912">
            <v>95193571</v>
          </cell>
        </row>
        <row r="31913">
          <cell r="C31913" t="str">
            <v>יוני 2019</v>
          </cell>
          <cell r="D31913" t="str">
            <v>הדסה - 274</v>
          </cell>
          <cell r="E31913" t="str">
            <v>KT661</v>
          </cell>
          <cell r="F31913">
            <v>95190502</v>
          </cell>
        </row>
        <row r="31914">
          <cell r="C31914" t="str">
            <v>יוני 2019</v>
          </cell>
          <cell r="D31914" t="str">
            <v>הדסה - 274</v>
          </cell>
          <cell r="E31914" t="str">
            <v>KT662</v>
          </cell>
          <cell r="F31914">
            <v>95169901</v>
          </cell>
        </row>
        <row r="31915">
          <cell r="C31915" t="str">
            <v>יוני 2019</v>
          </cell>
          <cell r="D31915" t="str">
            <v>הדסה - 274</v>
          </cell>
          <cell r="E31915" t="str">
            <v>KT663</v>
          </cell>
          <cell r="F31915">
            <v>95533901</v>
          </cell>
        </row>
        <row r="31916">
          <cell r="C31916" t="str">
            <v>יוני 2019</v>
          </cell>
          <cell r="D31916" t="str">
            <v>הדסה - 274</v>
          </cell>
          <cell r="E31916" t="str">
            <v>KT664</v>
          </cell>
          <cell r="F31916">
            <v>95535271</v>
          </cell>
        </row>
        <row r="31917">
          <cell r="C31917" t="str">
            <v>יוני 2019</v>
          </cell>
          <cell r="D31917" t="str">
            <v>הדסה - 274</v>
          </cell>
          <cell r="E31917" t="str">
            <v>KT665</v>
          </cell>
          <cell r="F31917">
            <v>95535273</v>
          </cell>
        </row>
        <row r="31918">
          <cell r="C31918" t="str">
            <v>יוני 2019</v>
          </cell>
          <cell r="D31918" t="str">
            <v>הדסה - 274</v>
          </cell>
          <cell r="E31918" t="str">
            <v>KT666</v>
          </cell>
          <cell r="F31918">
            <v>95130507</v>
          </cell>
        </row>
        <row r="31919">
          <cell r="C31919" t="str">
            <v>יוני 2019</v>
          </cell>
          <cell r="D31919" t="str">
            <v>הדסה - 274</v>
          </cell>
          <cell r="E31919" t="str">
            <v>KT667</v>
          </cell>
          <cell r="F31919">
            <v>58014940834</v>
          </cell>
        </row>
        <row r="31920">
          <cell r="C31920" t="str">
            <v>יוני 2019</v>
          </cell>
          <cell r="D31920" t="str">
            <v>הדסה - 274</v>
          </cell>
          <cell r="E31920" t="str">
            <v>KT668</v>
          </cell>
          <cell r="F31920">
            <v>79100122605</v>
          </cell>
        </row>
        <row r="31921">
          <cell r="C31921" t="str">
            <v>יוני 2019</v>
          </cell>
          <cell r="D31921" t="str">
            <v>הדסה - 274</v>
          </cell>
          <cell r="E31921" t="str">
            <v>KT669</v>
          </cell>
          <cell r="F31921">
            <v>15789061000</v>
          </cell>
        </row>
        <row r="31922">
          <cell r="C31922" t="str">
            <v>יוני 2019</v>
          </cell>
          <cell r="D31922" t="str">
            <v>הדסה - 274</v>
          </cell>
          <cell r="E31922" t="str">
            <v>KT670</v>
          </cell>
          <cell r="F31922">
            <v>95106520</v>
          </cell>
        </row>
        <row r="31923">
          <cell r="C31923" t="str">
            <v>יוני 2019</v>
          </cell>
          <cell r="D31923" t="str">
            <v>הדסה - 274</v>
          </cell>
          <cell r="E31923" t="str">
            <v>KT671</v>
          </cell>
          <cell r="F31923">
            <v>95106528</v>
          </cell>
        </row>
        <row r="31924">
          <cell r="C31924" t="str">
            <v>יוני 2019</v>
          </cell>
          <cell r="D31924" t="str">
            <v>הדסה - 274</v>
          </cell>
          <cell r="E31924" t="str">
            <v>FT650</v>
          </cell>
          <cell r="F31924">
            <v>511974834</v>
          </cell>
        </row>
        <row r="31925">
          <cell r="C31925" t="str">
            <v>יוני 2019</v>
          </cell>
          <cell r="D31925" t="str">
            <v>הדסה - 274</v>
          </cell>
          <cell r="E31925" t="str">
            <v>FT651</v>
          </cell>
          <cell r="F31925">
            <v>520018649</v>
          </cell>
        </row>
        <row r="31926">
          <cell r="C31926" t="str">
            <v>יוני 2019</v>
          </cell>
          <cell r="D31926" t="str">
            <v>הדסה - 274</v>
          </cell>
          <cell r="E31926" t="str">
            <v>FT652</v>
          </cell>
          <cell r="F31926">
            <v>520018078</v>
          </cell>
        </row>
        <row r="31927">
          <cell r="C31927" t="str">
            <v>יוני 2019</v>
          </cell>
          <cell r="D31927" t="str">
            <v>הדסה - 274</v>
          </cell>
          <cell r="E31927" t="str">
            <v>FT653</v>
          </cell>
          <cell r="F31927">
            <v>512852211</v>
          </cell>
        </row>
        <row r="31928">
          <cell r="C31928" t="str">
            <v>יוני 2019</v>
          </cell>
          <cell r="D31928" t="str">
            <v>הדסה - 274</v>
          </cell>
          <cell r="E31928" t="str">
            <v>FT654</v>
          </cell>
          <cell r="F31928">
            <v>510657554</v>
          </cell>
        </row>
        <row r="31929">
          <cell r="C31929" t="str">
            <v>יוני 2019</v>
          </cell>
          <cell r="D31929" t="str">
            <v>הדסה - 274</v>
          </cell>
          <cell r="E31929" t="str">
            <v>FT655</v>
          </cell>
          <cell r="F31929">
            <v>512199381</v>
          </cell>
        </row>
        <row r="31930">
          <cell r="C31930" t="str">
            <v>יוני 2019</v>
          </cell>
          <cell r="D31930" t="str">
            <v>הדסה - 274</v>
          </cell>
          <cell r="E31930" t="str">
            <v>FT656</v>
          </cell>
          <cell r="F31930">
            <v>514324235</v>
          </cell>
        </row>
        <row r="31931">
          <cell r="C31931" t="str">
            <v>יוני 2019</v>
          </cell>
          <cell r="D31931" t="str">
            <v>הדסה - 274</v>
          </cell>
          <cell r="E31931" t="str">
            <v>FT657</v>
          </cell>
          <cell r="F31931">
            <v>520004490</v>
          </cell>
        </row>
        <row r="31932">
          <cell r="C31932" t="str">
            <v>יוני 2019</v>
          </cell>
          <cell r="D31932" t="str">
            <v>הדסה - 274</v>
          </cell>
          <cell r="E31932" t="str">
            <v>FT658</v>
          </cell>
          <cell r="F31932">
            <v>520000522</v>
          </cell>
        </row>
        <row r="31933">
          <cell r="C31933" t="str">
            <v>יוני 2019</v>
          </cell>
          <cell r="D31933" t="str">
            <v>הדסה - 274</v>
          </cell>
          <cell r="E31933" t="str">
            <v>FT659</v>
          </cell>
          <cell r="F31933">
            <v>520007030</v>
          </cell>
        </row>
        <row r="31934">
          <cell r="C31934" t="str">
            <v>יוני 2019</v>
          </cell>
          <cell r="D31934" t="str">
            <v>הדסה - 274</v>
          </cell>
          <cell r="E31934" t="str">
            <v>FT660</v>
          </cell>
          <cell r="F31934">
            <v>510657554</v>
          </cell>
        </row>
        <row r="31935">
          <cell r="C31935" t="str">
            <v>יוני 2019</v>
          </cell>
          <cell r="D31935" t="str">
            <v>הדסה - 274</v>
          </cell>
          <cell r="E31935" t="str">
            <v>FT661</v>
          </cell>
          <cell r="F31935">
            <v>511974834</v>
          </cell>
        </row>
        <row r="31936">
          <cell r="C31936" t="str">
            <v>יוני 2019</v>
          </cell>
          <cell r="D31936" t="str">
            <v>הדסה - 274</v>
          </cell>
          <cell r="E31936" t="str">
            <v>FT662</v>
          </cell>
          <cell r="F31936">
            <v>512852211</v>
          </cell>
        </row>
        <row r="31937">
          <cell r="C31937" t="str">
            <v>יוני 2019</v>
          </cell>
          <cell r="D31937" t="str">
            <v>הדסה - 274</v>
          </cell>
          <cell r="E31937" t="str">
            <v>FT663</v>
          </cell>
          <cell r="F31937">
            <v>513992115</v>
          </cell>
        </row>
        <row r="31938">
          <cell r="C31938" t="str">
            <v>יוני 2019</v>
          </cell>
          <cell r="D31938" t="str">
            <v>הדסה - 274</v>
          </cell>
          <cell r="E31938" t="str">
            <v>FT664</v>
          </cell>
          <cell r="F31938">
            <v>513992115</v>
          </cell>
        </row>
        <row r="31939">
          <cell r="C31939" t="str">
            <v>יוני 2019</v>
          </cell>
          <cell r="D31939" t="str">
            <v>הדסה - 274</v>
          </cell>
          <cell r="E31939" t="str">
            <v>FT665</v>
          </cell>
          <cell r="F31939">
            <v>513992115</v>
          </cell>
        </row>
        <row r="31940">
          <cell r="C31940" t="str">
            <v>יוני 2019</v>
          </cell>
          <cell r="D31940" t="str">
            <v>הדסה - 274</v>
          </cell>
          <cell r="E31940" t="str">
            <v>FT666</v>
          </cell>
          <cell r="F31940">
            <v>514324235</v>
          </cell>
        </row>
        <row r="31941">
          <cell r="C31941" t="str">
            <v>יוני 2019</v>
          </cell>
          <cell r="D31941" t="str">
            <v>הדסה - 274</v>
          </cell>
          <cell r="E31941" t="str">
            <v>FT667</v>
          </cell>
          <cell r="F31941">
            <v>520007030</v>
          </cell>
        </row>
        <row r="31942">
          <cell r="C31942" t="str">
            <v>יוני 2019</v>
          </cell>
          <cell r="D31942" t="str">
            <v>הדסה - 274</v>
          </cell>
          <cell r="E31942" t="str">
            <v>FT668</v>
          </cell>
          <cell r="F31942">
            <v>520018078</v>
          </cell>
        </row>
        <row r="31943">
          <cell r="C31943" t="str">
            <v>יוני 2019</v>
          </cell>
          <cell r="D31943" t="str">
            <v>הדסה - 274</v>
          </cell>
          <cell r="E31943" t="str">
            <v>FT669</v>
          </cell>
          <cell r="F31943">
            <v>520018649</v>
          </cell>
        </row>
        <row r="31944">
          <cell r="C31944" t="str">
            <v>יוני 2019</v>
          </cell>
          <cell r="D31944" t="str">
            <v>הדסה - 274</v>
          </cell>
          <cell r="E31944" t="str">
            <v>FT670</v>
          </cell>
          <cell r="F31944">
            <v>510528276</v>
          </cell>
        </row>
        <row r="31945">
          <cell r="C31945" t="str">
            <v>יוני 2019</v>
          </cell>
          <cell r="D31945" t="str">
            <v>הדסה - 274</v>
          </cell>
          <cell r="E31945" t="str">
            <v>FT671</v>
          </cell>
          <cell r="F31945">
            <v>510528276</v>
          </cell>
        </row>
        <row r="31946">
          <cell r="C31946" t="str">
            <v>יוני 2019</v>
          </cell>
          <cell r="D31946" t="str">
            <v>הדסה - 274</v>
          </cell>
          <cell r="E31946" t="str">
            <v>KT770</v>
          </cell>
          <cell r="F31946">
            <v>6</v>
          </cell>
        </row>
        <row r="31947">
          <cell r="C31947" t="str">
            <v>יוני 2019</v>
          </cell>
          <cell r="D31947" t="str">
            <v>הדסה - 274</v>
          </cell>
          <cell r="E31947" t="str">
            <v>KT771</v>
          </cell>
          <cell r="F31947">
            <v>5</v>
          </cell>
        </row>
        <row r="31948">
          <cell r="C31948" t="str">
            <v>יוני 2019</v>
          </cell>
          <cell r="D31948" t="str">
            <v>הדסה - 274</v>
          </cell>
          <cell r="E31948" t="str">
            <v>KT772</v>
          </cell>
          <cell r="F31948">
            <v>7</v>
          </cell>
        </row>
        <row r="31949">
          <cell r="C31949" t="str">
            <v>יוני 2019</v>
          </cell>
          <cell r="D31949" t="str">
            <v>הדסה - 274</v>
          </cell>
          <cell r="E31949" t="str">
            <v>KT773</v>
          </cell>
          <cell r="F31949">
            <v>6</v>
          </cell>
        </row>
        <row r="31950">
          <cell r="C31950" t="str">
            <v>יוני 2019</v>
          </cell>
          <cell r="D31950" t="str">
            <v>הדסה - 274</v>
          </cell>
          <cell r="E31950" t="str">
            <v>KT774</v>
          </cell>
          <cell r="F31950">
            <v>3</v>
          </cell>
        </row>
        <row r="31951">
          <cell r="C31951" t="str">
            <v>יוני 2019</v>
          </cell>
          <cell r="D31951" t="str">
            <v>הדסה - 274</v>
          </cell>
          <cell r="E31951" t="str">
            <v>KT775</v>
          </cell>
          <cell r="F31951">
            <v>6</v>
          </cell>
        </row>
        <row r="31952">
          <cell r="C31952" t="str">
            <v>יוני 2019</v>
          </cell>
          <cell r="D31952" t="str">
            <v>הדסה - 274</v>
          </cell>
          <cell r="E31952" t="str">
            <v>KT776</v>
          </cell>
          <cell r="F31952">
            <v>2</v>
          </cell>
        </row>
        <row r="31953">
          <cell r="C31953" t="str">
            <v>יוני 2019</v>
          </cell>
          <cell r="D31953" t="str">
            <v>הדסה - 274</v>
          </cell>
          <cell r="E31953" t="str">
            <v>KT777</v>
          </cell>
          <cell r="F31953">
            <v>3</v>
          </cell>
        </row>
        <row r="31954">
          <cell r="C31954" t="str">
            <v>יוני 2019</v>
          </cell>
          <cell r="D31954" t="str">
            <v>הדסה - 274</v>
          </cell>
          <cell r="E31954" t="str">
            <v>KT778</v>
          </cell>
          <cell r="F31954">
            <v>9</v>
          </cell>
        </row>
        <row r="31955">
          <cell r="C31955" t="str">
            <v>יוני 2019</v>
          </cell>
          <cell r="D31955" t="str">
            <v>הדסה - 274</v>
          </cell>
          <cell r="E31955" t="str">
            <v>KT779</v>
          </cell>
          <cell r="F31955">
            <v>2</v>
          </cell>
        </row>
        <row r="31956">
          <cell r="C31956" t="str">
            <v>יוני 2019</v>
          </cell>
          <cell r="D31956" t="str">
            <v>הדסה - 274</v>
          </cell>
          <cell r="E31956" t="str">
            <v>KT780</v>
          </cell>
          <cell r="F31956">
            <v>7</v>
          </cell>
        </row>
        <row r="31957">
          <cell r="C31957" t="str">
            <v>יוני 2019</v>
          </cell>
          <cell r="D31957" t="str">
            <v>הדסה - 274</v>
          </cell>
          <cell r="E31957" t="str">
            <v>KT781</v>
          </cell>
          <cell r="F31957">
            <v>5</v>
          </cell>
        </row>
        <row r="31958">
          <cell r="C31958" t="str">
            <v>יוני 2019</v>
          </cell>
          <cell r="D31958" t="str">
            <v>הדסה - 274</v>
          </cell>
          <cell r="E31958" t="str">
            <v>KT782</v>
          </cell>
          <cell r="F31958">
            <v>6</v>
          </cell>
        </row>
        <row r="31959">
          <cell r="C31959" t="str">
            <v>יוני 2019</v>
          </cell>
          <cell r="D31959" t="str">
            <v>הדסה - 274</v>
          </cell>
          <cell r="E31959" t="str">
            <v>KT783</v>
          </cell>
          <cell r="F31959">
            <v>5</v>
          </cell>
        </row>
        <row r="31960">
          <cell r="C31960" t="str">
            <v>יוני 2019</v>
          </cell>
          <cell r="D31960" t="str">
            <v>הדסה - 274</v>
          </cell>
          <cell r="E31960" t="str">
            <v>KT784</v>
          </cell>
          <cell r="F31960">
            <v>1</v>
          </cell>
        </row>
        <row r="31961">
          <cell r="C31961" t="str">
            <v>יוני 2019</v>
          </cell>
          <cell r="D31961" t="str">
            <v>הדסה - 274</v>
          </cell>
          <cell r="E31961" t="str">
            <v>KT785</v>
          </cell>
          <cell r="F31961">
            <v>7</v>
          </cell>
        </row>
        <row r="31962">
          <cell r="C31962" t="str">
            <v>יוני 2019</v>
          </cell>
          <cell r="D31962" t="str">
            <v>הדסה - 274</v>
          </cell>
          <cell r="E31962" t="str">
            <v>KT786</v>
          </cell>
          <cell r="F31962">
            <v>7</v>
          </cell>
        </row>
        <row r="31963">
          <cell r="C31963" t="str">
            <v>יוני 2019</v>
          </cell>
          <cell r="D31963" t="str">
            <v>הדסה - 274</v>
          </cell>
          <cell r="E31963" t="str">
            <v>KT787</v>
          </cell>
          <cell r="F31963">
            <v>7</v>
          </cell>
        </row>
        <row r="31964">
          <cell r="C31964" t="str">
            <v>יוני 2019</v>
          </cell>
          <cell r="D31964" t="str">
            <v>הדסה - 274</v>
          </cell>
          <cell r="E31964" t="str">
            <v>KT788</v>
          </cell>
          <cell r="F31964">
            <v>3</v>
          </cell>
        </row>
        <row r="31965">
          <cell r="C31965" t="str">
            <v>יוני 2019</v>
          </cell>
          <cell r="D31965" t="str">
            <v>הדסה - 274</v>
          </cell>
          <cell r="E31965" t="str">
            <v>KT789</v>
          </cell>
          <cell r="F31965">
            <v>7</v>
          </cell>
        </row>
        <row r="31966">
          <cell r="C31966" t="str">
            <v>יוני 2019</v>
          </cell>
          <cell r="D31966" t="str">
            <v>הדסה - 274</v>
          </cell>
          <cell r="E31966" t="str">
            <v>KT791</v>
          </cell>
          <cell r="F31966">
            <v>3</v>
          </cell>
        </row>
        <row r="31967">
          <cell r="C31967" t="str">
            <v>יוני 2019</v>
          </cell>
          <cell r="D31967" t="str">
            <v>הדסה - 274</v>
          </cell>
          <cell r="E31967" t="str">
            <v>KT810</v>
          </cell>
          <cell r="F31967">
            <v>1</v>
          </cell>
        </row>
        <row r="31968">
          <cell r="C31968" t="str">
            <v>יוני 2019</v>
          </cell>
          <cell r="D31968" t="str">
            <v>הדסה - 274</v>
          </cell>
          <cell r="E31968" t="str">
            <v>KT811</v>
          </cell>
          <cell r="F31968">
            <v>1</v>
          </cell>
        </row>
        <row r="31969">
          <cell r="C31969" t="str">
            <v>יוני 2019</v>
          </cell>
          <cell r="D31969" t="str">
            <v>הדסה - 274</v>
          </cell>
          <cell r="E31969" t="str">
            <v>KT812</v>
          </cell>
          <cell r="F31969">
            <v>1</v>
          </cell>
        </row>
        <row r="31970">
          <cell r="C31970" t="str">
            <v>יוני 2019</v>
          </cell>
          <cell r="D31970" t="str">
            <v>הדסה - 274</v>
          </cell>
          <cell r="E31970" t="str">
            <v>KT813</v>
          </cell>
          <cell r="F31970">
            <v>1</v>
          </cell>
        </row>
        <row r="31971">
          <cell r="C31971" t="str">
            <v>יוני 2019</v>
          </cell>
          <cell r="D31971" t="str">
            <v>הדסה - 274</v>
          </cell>
          <cell r="E31971" t="str">
            <v>KT814</v>
          </cell>
          <cell r="F31971">
            <v>1</v>
          </cell>
        </row>
        <row r="31972">
          <cell r="C31972" t="str">
            <v>יוני 2019</v>
          </cell>
          <cell r="D31972" t="str">
            <v>הדסה - 274</v>
          </cell>
          <cell r="E31972" t="str">
            <v>KT815</v>
          </cell>
          <cell r="F31972">
            <v>1</v>
          </cell>
        </row>
        <row r="31973">
          <cell r="C31973" t="str">
            <v>יוני 2019</v>
          </cell>
          <cell r="D31973" t="str">
            <v>הדסה - 274</v>
          </cell>
          <cell r="E31973" t="str">
            <v>KT816</v>
          </cell>
          <cell r="F31973">
            <v>1</v>
          </cell>
        </row>
        <row r="31974">
          <cell r="C31974" t="str">
            <v>יוני 2019</v>
          </cell>
          <cell r="D31974" t="str">
            <v>הדסה - 274</v>
          </cell>
          <cell r="E31974" t="str">
            <v>KT817</v>
          </cell>
          <cell r="F31974">
            <v>1</v>
          </cell>
        </row>
        <row r="31975">
          <cell r="C31975" t="str">
            <v>יוני 2019</v>
          </cell>
          <cell r="D31975" t="str">
            <v>הדסה - 274</v>
          </cell>
          <cell r="E31975" t="str">
            <v>KT818</v>
          </cell>
          <cell r="F31975">
            <v>1</v>
          </cell>
        </row>
        <row r="31976">
          <cell r="C31976" t="str">
            <v>יוני 2019</v>
          </cell>
          <cell r="D31976" t="str">
            <v>הדסה - 274</v>
          </cell>
          <cell r="E31976" t="str">
            <v>KT819</v>
          </cell>
          <cell r="F31976">
            <v>1</v>
          </cell>
        </row>
        <row r="31977">
          <cell r="C31977" t="str">
            <v>יוני 2019</v>
          </cell>
          <cell r="D31977" t="str">
            <v>הדסה - 274</v>
          </cell>
          <cell r="E31977" t="str">
            <v>KT820</v>
          </cell>
          <cell r="F31977">
            <v>1</v>
          </cell>
        </row>
        <row r="31978">
          <cell r="C31978" t="str">
            <v>יוני 2019</v>
          </cell>
          <cell r="D31978" t="str">
            <v>הדסה - 274</v>
          </cell>
          <cell r="E31978" t="str">
            <v>KT821</v>
          </cell>
          <cell r="F31978">
            <v>1</v>
          </cell>
        </row>
        <row r="31979">
          <cell r="C31979" t="str">
            <v>יוני 2019</v>
          </cell>
          <cell r="D31979" t="str">
            <v>הדסה - 274</v>
          </cell>
          <cell r="E31979" t="str">
            <v>RT100</v>
          </cell>
          <cell r="F31979">
            <v>3218981.3480000002</v>
          </cell>
        </row>
        <row r="31980">
          <cell r="C31980" t="str">
            <v>יוני 2019</v>
          </cell>
          <cell r="D31980" t="str">
            <v>הדסה - 274</v>
          </cell>
          <cell r="E31980" t="str">
            <v>RT101</v>
          </cell>
          <cell r="F31980">
            <v>129153.156</v>
          </cell>
        </row>
        <row r="31981">
          <cell r="C31981" t="str">
            <v>יוני 2019</v>
          </cell>
          <cell r="D31981" t="str">
            <v>הדסה - 274</v>
          </cell>
          <cell r="E31981" t="str">
            <v>RT102</v>
          </cell>
          <cell r="F31981">
            <v>7562.3670000000002</v>
          </cell>
        </row>
        <row r="31982">
          <cell r="C31982" t="str">
            <v>יוני 2019</v>
          </cell>
          <cell r="D31982" t="str">
            <v>הדסה - 274</v>
          </cell>
          <cell r="E31982" t="str">
            <v>RT103</v>
          </cell>
          <cell r="F31982">
            <v>25525.86</v>
          </cell>
        </row>
        <row r="31983">
          <cell r="C31983" t="str">
            <v>יוני 2019</v>
          </cell>
          <cell r="D31983" t="str">
            <v>הדסה - 274</v>
          </cell>
          <cell r="E31983" t="str">
            <v>RT104</v>
          </cell>
          <cell r="F31983">
            <v>287.32100000000003</v>
          </cell>
        </row>
        <row r="31984">
          <cell r="C31984" t="str">
            <v>יוני 2019</v>
          </cell>
          <cell r="D31984" t="str">
            <v>הדסה - 274</v>
          </cell>
          <cell r="E31984" t="str">
            <v>RT200</v>
          </cell>
          <cell r="F31984">
            <v>61695.017</v>
          </cell>
        </row>
        <row r="31985">
          <cell r="C31985" t="str">
            <v>יוני 2019</v>
          </cell>
          <cell r="D31985" t="str">
            <v>הדסה - 274</v>
          </cell>
          <cell r="E31985" t="str">
            <v>RT201</v>
          </cell>
          <cell r="F31985">
            <v>7516.16</v>
          </cell>
        </row>
        <row r="31986">
          <cell r="C31986" t="str">
            <v>יוני 2019</v>
          </cell>
          <cell r="D31986" t="str">
            <v>הדסה - 274</v>
          </cell>
          <cell r="E31986" t="str">
            <v>RT202</v>
          </cell>
          <cell r="F31986">
            <v>40624.955000000002</v>
          </cell>
        </row>
        <row r="31987">
          <cell r="C31987" t="str">
            <v>יוני 2019</v>
          </cell>
          <cell r="D31987" t="str">
            <v>הדסה - 274</v>
          </cell>
          <cell r="E31987" t="str">
            <v>RT203</v>
          </cell>
          <cell r="F31987">
            <v>738.99</v>
          </cell>
        </row>
        <row r="31988">
          <cell r="C31988" t="str">
            <v>יוני 2019</v>
          </cell>
          <cell r="D31988" t="str">
            <v>הדסה - 274</v>
          </cell>
          <cell r="E31988" t="str">
            <v>RT301</v>
          </cell>
          <cell r="F31988">
            <v>66785.301000000007</v>
          </cell>
        </row>
        <row r="31989">
          <cell r="C31989" t="str">
            <v>יוני 2019</v>
          </cell>
          <cell r="D31989" t="str">
            <v>הדסה - 274</v>
          </cell>
          <cell r="E31989" t="str">
            <v>RT302</v>
          </cell>
          <cell r="F31989">
            <v>94351.269</v>
          </cell>
        </row>
        <row r="31990">
          <cell r="C31990" t="str">
            <v>יוני 2019</v>
          </cell>
          <cell r="D31990" t="str">
            <v>הדסה - 274</v>
          </cell>
          <cell r="E31990" t="str">
            <v>RT401</v>
          </cell>
          <cell r="F31990">
            <v>20553.868999999999</v>
          </cell>
        </row>
        <row r="31991">
          <cell r="C31991" t="str">
            <v>יוני 2019</v>
          </cell>
          <cell r="D31991" t="str">
            <v>הדסה - 274</v>
          </cell>
          <cell r="E31991" t="str">
            <v>RT402</v>
          </cell>
          <cell r="F31991">
            <v>272643.90600000002</v>
          </cell>
        </row>
        <row r="31992">
          <cell r="C31992" t="str">
            <v>יוני 2019</v>
          </cell>
          <cell r="D31992" t="str">
            <v>הדסה - 274</v>
          </cell>
          <cell r="E31992" t="str">
            <v>RT403</v>
          </cell>
          <cell r="F31992">
            <v>46975.553</v>
          </cell>
        </row>
        <row r="31993">
          <cell r="C31993" t="str">
            <v>יוני 2019</v>
          </cell>
          <cell r="D31993" t="str">
            <v>הדסה - 274</v>
          </cell>
          <cell r="E31993" t="str">
            <v>RT404</v>
          </cell>
          <cell r="F31993">
            <v>3411.3510000000001</v>
          </cell>
        </row>
        <row r="31994">
          <cell r="C31994" t="str">
            <v>יוני 2019</v>
          </cell>
          <cell r="D31994" t="str">
            <v>הדסה - 274</v>
          </cell>
          <cell r="E31994" t="str">
            <v>RT406</v>
          </cell>
          <cell r="F31994">
            <v>7598.1109999999999</v>
          </cell>
        </row>
        <row r="31995">
          <cell r="C31995" t="str">
            <v>יוני 2019</v>
          </cell>
          <cell r="D31995" t="str">
            <v>הדסה - 274</v>
          </cell>
          <cell r="E31995" t="str">
            <v>RT407</v>
          </cell>
          <cell r="F31995">
            <v>7560.5590000000002</v>
          </cell>
        </row>
        <row r="31996">
          <cell r="C31996" t="str">
            <v>יוני 2019</v>
          </cell>
          <cell r="D31996" t="str">
            <v>הדסה - 274</v>
          </cell>
          <cell r="E31996" t="str">
            <v>RT502</v>
          </cell>
          <cell r="F31996">
            <v>59580.769</v>
          </cell>
        </row>
        <row r="31997">
          <cell r="C31997" t="str">
            <v>יוני 2019</v>
          </cell>
          <cell r="D31997" t="str">
            <v>הדסה - 274</v>
          </cell>
          <cell r="E31997" t="str">
            <v>RT503</v>
          </cell>
          <cell r="F31997">
            <v>10183.026</v>
          </cell>
        </row>
        <row r="31998">
          <cell r="C31998" t="str">
            <v>יוני 2019</v>
          </cell>
          <cell r="D31998" t="str">
            <v>הדסה - 274</v>
          </cell>
          <cell r="E31998" t="str">
            <v>RT506</v>
          </cell>
          <cell r="F31998">
            <v>16148.323</v>
          </cell>
        </row>
        <row r="31999">
          <cell r="C31999" t="str">
            <v>יוני 2019</v>
          </cell>
          <cell r="D31999" t="str">
            <v>הדסה - 274</v>
          </cell>
          <cell r="E31999" t="str">
            <v>RT700</v>
          </cell>
          <cell r="F31999">
            <v>69147.709000000003</v>
          </cell>
        </row>
        <row r="32000">
          <cell r="C32000" t="str">
            <v>יוני 2019</v>
          </cell>
          <cell r="D32000" t="str">
            <v>הדסה - 274</v>
          </cell>
          <cell r="E32000" t="str">
            <v>RT701</v>
          </cell>
          <cell r="F32000">
            <v>61565.32</v>
          </cell>
        </row>
        <row r="32001">
          <cell r="C32001" t="str">
            <v>יוני 2019</v>
          </cell>
          <cell r="D32001" t="str">
            <v>הדסה - 274</v>
          </cell>
          <cell r="E32001" t="str">
            <v>RT702</v>
          </cell>
          <cell r="F32001">
            <v>77219.451000000001</v>
          </cell>
        </row>
        <row r="32002">
          <cell r="C32002" t="str">
            <v>יוני 2019</v>
          </cell>
          <cell r="D32002" t="str">
            <v>הדסה - 274</v>
          </cell>
          <cell r="E32002" t="str">
            <v>RT703</v>
          </cell>
          <cell r="F32002">
            <v>20153.147000000001</v>
          </cell>
        </row>
        <row r="32003">
          <cell r="C32003" t="str">
            <v>יוני 2019</v>
          </cell>
          <cell r="D32003" t="str">
            <v>הדסה - 274</v>
          </cell>
          <cell r="E32003" t="str">
            <v>RT704</v>
          </cell>
          <cell r="F32003">
            <v>20.073</v>
          </cell>
        </row>
        <row r="32004">
          <cell r="C32004" t="str">
            <v>יוני 2019</v>
          </cell>
          <cell r="D32004" t="str">
            <v>הדסה - 274</v>
          </cell>
          <cell r="E32004" t="str">
            <v>RT706</v>
          </cell>
          <cell r="F32004">
            <v>57.884999999999998</v>
          </cell>
        </row>
        <row r="32005">
          <cell r="C32005" t="str">
            <v>יוני 2019</v>
          </cell>
          <cell r="D32005" t="str">
            <v>הדסה - 274</v>
          </cell>
          <cell r="E32005" t="str">
            <v>RT707</v>
          </cell>
          <cell r="F32005">
            <v>25.131</v>
          </cell>
        </row>
        <row r="32006">
          <cell r="C32006" t="str">
            <v>יוני 2019</v>
          </cell>
          <cell r="D32006" t="str">
            <v>הדסה - 274</v>
          </cell>
          <cell r="E32006" t="str">
            <v>RT800</v>
          </cell>
          <cell r="F32006">
            <v>3349824.074</v>
          </cell>
        </row>
        <row r="32007">
          <cell r="C32007" t="str">
            <v>יוני 2019</v>
          </cell>
          <cell r="D32007" t="str">
            <v>הדסה - 274</v>
          </cell>
          <cell r="E32007" t="str">
            <v>RT801</v>
          </cell>
          <cell r="F32007">
            <v>285573.80599999998</v>
          </cell>
        </row>
        <row r="32008">
          <cell r="C32008" t="str">
            <v>יוני 2019</v>
          </cell>
          <cell r="D32008" t="str">
            <v>הדסה - 274</v>
          </cell>
          <cell r="E32008" t="str">
            <v>RT802</v>
          </cell>
          <cell r="F32008">
            <v>551982.71600000001</v>
          </cell>
        </row>
        <row r="32009">
          <cell r="C32009" t="str">
            <v>יוני 2019</v>
          </cell>
          <cell r="D32009" t="str">
            <v>הדסה - 274</v>
          </cell>
          <cell r="E32009" t="str">
            <v>RT803</v>
          </cell>
          <cell r="F32009">
            <v>103576.577</v>
          </cell>
        </row>
        <row r="32010">
          <cell r="C32010" t="str">
            <v>יוני 2019</v>
          </cell>
          <cell r="D32010" t="str">
            <v>הדסה - 274</v>
          </cell>
          <cell r="E32010" t="str">
            <v>RT804</v>
          </cell>
          <cell r="F32010">
            <v>3718.7449999999999</v>
          </cell>
        </row>
        <row r="32011">
          <cell r="C32011" t="str">
            <v>יוני 2019</v>
          </cell>
          <cell r="D32011" t="str">
            <v>הדסה - 274</v>
          </cell>
          <cell r="E32011" t="str">
            <v>RT806</v>
          </cell>
          <cell r="F32011">
            <v>23804.319</v>
          </cell>
        </row>
        <row r="32012">
          <cell r="C32012" t="str">
            <v>יוני 2019</v>
          </cell>
          <cell r="D32012" t="str">
            <v>הדסה - 274</v>
          </cell>
          <cell r="E32012" t="str">
            <v>RT807</v>
          </cell>
          <cell r="F32012">
            <v>7585.69</v>
          </cell>
        </row>
        <row r="32013">
          <cell r="C32013" t="str">
            <v>יוני 2019</v>
          </cell>
          <cell r="D32013" t="str">
            <v>הדסה - 274</v>
          </cell>
          <cell r="E32013" t="str">
            <v>GT100</v>
          </cell>
          <cell r="F32013">
            <v>3381510.0520000001</v>
          </cell>
        </row>
        <row r="32014">
          <cell r="C32014" t="str">
            <v>יוני 2019</v>
          </cell>
          <cell r="D32014" t="str">
            <v>הדסה - 274</v>
          </cell>
          <cell r="E32014" t="str">
            <v>GT200</v>
          </cell>
          <cell r="F32014">
            <v>73840.486999999994</v>
          </cell>
        </row>
        <row r="32015">
          <cell r="C32015" t="str">
            <v>יוני 2019</v>
          </cell>
          <cell r="D32015" t="str">
            <v>הדסה - 274</v>
          </cell>
          <cell r="E32015" t="str">
            <v>GT201</v>
          </cell>
          <cell r="F32015">
            <v>3679.3150000000001</v>
          </cell>
        </row>
        <row r="32016">
          <cell r="C32016" t="str">
            <v>יוני 2019</v>
          </cell>
          <cell r="D32016" t="str">
            <v>הדסה - 274</v>
          </cell>
          <cell r="E32016" t="str">
            <v>GT202</v>
          </cell>
          <cell r="F32016">
            <v>6114.3559999999998</v>
          </cell>
        </row>
        <row r="32017">
          <cell r="C32017" t="str">
            <v>יוני 2019</v>
          </cell>
          <cell r="D32017" t="str">
            <v>הדסה - 274</v>
          </cell>
          <cell r="E32017" t="str">
            <v>GT211</v>
          </cell>
          <cell r="F32017">
            <v>738.99</v>
          </cell>
        </row>
        <row r="32018">
          <cell r="C32018" t="str">
            <v>יוני 2019</v>
          </cell>
          <cell r="D32018" t="str">
            <v>הדסה - 274</v>
          </cell>
          <cell r="E32018" t="str">
            <v>GT212</v>
          </cell>
          <cell r="F32018">
            <v>7401.8429999999998</v>
          </cell>
        </row>
        <row r="32019">
          <cell r="C32019" t="str">
            <v>יוני 2019</v>
          </cell>
          <cell r="D32019" t="str">
            <v>הדסה - 274</v>
          </cell>
          <cell r="E32019" t="str">
            <v>GT213</v>
          </cell>
          <cell r="F32019">
            <v>1769.9839999999999</v>
          </cell>
        </row>
        <row r="32020">
          <cell r="C32020" t="str">
            <v>יוני 2019</v>
          </cell>
          <cell r="D32020" t="str">
            <v>הדסה - 274</v>
          </cell>
          <cell r="E32020" t="str">
            <v>GT217</v>
          </cell>
          <cell r="F32020">
            <v>712.58299999999997</v>
          </cell>
        </row>
        <row r="32021">
          <cell r="C32021" t="str">
            <v>יוני 2019</v>
          </cell>
          <cell r="D32021" t="str">
            <v>הדסה - 274</v>
          </cell>
          <cell r="E32021" t="str">
            <v>PT201</v>
          </cell>
          <cell r="F32021">
            <v>16317.562</v>
          </cell>
        </row>
        <row r="32022">
          <cell r="C32022" t="str">
            <v>יוני 2019</v>
          </cell>
          <cell r="D32022" t="str">
            <v>הדסה - 274</v>
          </cell>
          <cell r="E32022" t="str">
            <v>GT300</v>
          </cell>
          <cell r="F32022">
            <v>70365.048999999999</v>
          </cell>
        </row>
        <row r="32023">
          <cell r="C32023" t="str">
            <v>יוני 2019</v>
          </cell>
          <cell r="D32023" t="str">
            <v>הדסה - 274</v>
          </cell>
          <cell r="E32023" t="str">
            <v>GT301</v>
          </cell>
          <cell r="F32023">
            <v>60088.131999999998</v>
          </cell>
        </row>
        <row r="32024">
          <cell r="C32024" t="str">
            <v>יוני 2019</v>
          </cell>
          <cell r="D32024" t="str">
            <v>הדסה - 274</v>
          </cell>
          <cell r="E32024" t="str">
            <v>GT317</v>
          </cell>
          <cell r="F32024">
            <v>30683.388999999999</v>
          </cell>
        </row>
        <row r="32025">
          <cell r="C32025" t="str">
            <v>יוני 2019</v>
          </cell>
          <cell r="D32025" t="str">
            <v>הדסה - 274</v>
          </cell>
          <cell r="E32025" t="str">
            <v>GT400</v>
          </cell>
          <cell r="F32025">
            <v>20553.868999999999</v>
          </cell>
        </row>
        <row r="32026">
          <cell r="C32026" t="str">
            <v>יוני 2019</v>
          </cell>
          <cell r="D32026" t="str">
            <v>הדסה - 274</v>
          </cell>
          <cell r="E32026" t="str">
            <v>GT401</v>
          </cell>
          <cell r="F32026">
            <v>139450.51300000001</v>
          </cell>
        </row>
        <row r="32027">
          <cell r="C32027" t="str">
            <v>יוני 2019</v>
          </cell>
          <cell r="D32027" t="str">
            <v>הדסה - 274</v>
          </cell>
          <cell r="E32027" t="str">
            <v>GT402</v>
          </cell>
          <cell r="F32027">
            <v>3411.3510000000001</v>
          </cell>
        </row>
        <row r="32028">
          <cell r="C32028" t="str">
            <v>יוני 2019</v>
          </cell>
          <cell r="D32028" t="str">
            <v>הדסה - 274</v>
          </cell>
          <cell r="E32028" t="str">
            <v>GT404</v>
          </cell>
          <cell r="F32028">
            <v>7598.1109999999999</v>
          </cell>
        </row>
        <row r="32029">
          <cell r="C32029" t="str">
            <v>יוני 2019</v>
          </cell>
          <cell r="D32029" t="str">
            <v>הדסה - 274</v>
          </cell>
          <cell r="E32029" t="str">
            <v>GT410</v>
          </cell>
          <cell r="F32029">
            <v>7560.5590000000002</v>
          </cell>
        </row>
        <row r="32030">
          <cell r="C32030" t="str">
            <v>יוני 2019</v>
          </cell>
          <cell r="D32030" t="str">
            <v>הדסה - 274</v>
          </cell>
          <cell r="E32030" t="str">
            <v>GT417</v>
          </cell>
          <cell r="F32030">
            <v>153119.61300000001</v>
          </cell>
        </row>
        <row r="32031">
          <cell r="C32031" t="str">
            <v>יוני 2019</v>
          </cell>
          <cell r="D32031" t="str">
            <v>הדסה - 274</v>
          </cell>
          <cell r="E32031" t="str">
            <v>PT400</v>
          </cell>
          <cell r="F32031">
            <v>27049.332999999999</v>
          </cell>
        </row>
        <row r="32032">
          <cell r="C32032" t="str">
            <v>יוני 2019</v>
          </cell>
          <cell r="D32032" t="str">
            <v>הדסה - 274</v>
          </cell>
          <cell r="E32032" t="str">
            <v>GT501</v>
          </cell>
          <cell r="F32032">
            <v>11568.112999999999</v>
          </cell>
        </row>
        <row r="32033">
          <cell r="C32033" t="str">
            <v>יוני 2019</v>
          </cell>
          <cell r="D32033" t="str">
            <v>הדסה - 274</v>
          </cell>
          <cell r="E32033" t="str">
            <v>GT504</v>
          </cell>
          <cell r="F32033">
            <v>16148.323</v>
          </cell>
        </row>
        <row r="32034">
          <cell r="C32034" t="str">
            <v>יוני 2019</v>
          </cell>
          <cell r="D32034" t="str">
            <v>הדסה - 274</v>
          </cell>
          <cell r="E32034" t="str">
            <v>GT517</v>
          </cell>
          <cell r="F32034">
            <v>24902.460999999999</v>
          </cell>
        </row>
        <row r="32035">
          <cell r="C32035" t="str">
            <v>יוני 2019</v>
          </cell>
          <cell r="D32035" t="str">
            <v>הדסה - 274</v>
          </cell>
          <cell r="E32035" t="str">
            <v>PT500</v>
          </cell>
          <cell r="F32035">
            <v>30154.312999999998</v>
          </cell>
        </row>
        <row r="32036">
          <cell r="C32036" t="str">
            <v>יוני 2019</v>
          </cell>
          <cell r="D32036" t="str">
            <v>הדסה - 274</v>
          </cell>
          <cell r="E32036" t="str">
            <v>PT501</v>
          </cell>
          <cell r="F32036">
            <v>3138.9070000000002</v>
          </cell>
        </row>
        <row r="32037">
          <cell r="C32037" t="str">
            <v>יוני 2019</v>
          </cell>
          <cell r="D32037" t="str">
            <v>הדסה - 274</v>
          </cell>
          <cell r="E32037" t="str">
            <v>GT700</v>
          </cell>
          <cell r="F32037">
            <v>231709.764</v>
          </cell>
        </row>
        <row r="32038">
          <cell r="C32038" t="str">
            <v>יוני 2019</v>
          </cell>
          <cell r="D32038" t="str">
            <v>הדסה - 274</v>
          </cell>
          <cell r="E32038" t="str">
            <v>GT701</v>
          </cell>
          <cell r="F32038">
            <v>8.7620000000000005</v>
          </cell>
        </row>
        <row r="32039">
          <cell r="C32039" t="str">
            <v>יוני 2019</v>
          </cell>
          <cell r="D32039" t="str">
            <v>הדסה - 274</v>
          </cell>
          <cell r="E32039" t="str">
            <v>GT702</v>
          </cell>
          <cell r="F32039">
            <v>-3337.107</v>
          </cell>
        </row>
        <row r="32040">
          <cell r="C32040" t="str">
            <v>יוני 2019</v>
          </cell>
          <cell r="D32040" t="str">
            <v>הדסה - 274</v>
          </cell>
          <cell r="E32040" t="str">
            <v>GT705</v>
          </cell>
          <cell r="F32040">
            <v>-205.94200000000001</v>
          </cell>
        </row>
        <row r="32041">
          <cell r="C32041" t="str">
            <v>יוני 2019</v>
          </cell>
          <cell r="D32041" t="str">
            <v>הדסה - 274</v>
          </cell>
          <cell r="E32041" t="str">
            <v>GT717</v>
          </cell>
          <cell r="F32041">
            <v>13.238</v>
          </cell>
        </row>
        <row r="32042">
          <cell r="C32042" t="str">
            <v>יוני 2019</v>
          </cell>
          <cell r="D32042" t="str">
            <v>הדסה - 274</v>
          </cell>
          <cell r="E32042" t="str">
            <v>GT800</v>
          </cell>
          <cell r="F32042">
            <v>3777979.2220000001</v>
          </cell>
        </row>
        <row r="32043">
          <cell r="C32043" t="str">
            <v>יוני 2019</v>
          </cell>
          <cell r="D32043" t="str">
            <v>הדסה - 274</v>
          </cell>
          <cell r="E32043" t="str">
            <v>GT801</v>
          </cell>
          <cell r="F32043">
            <v>214794.83499999999</v>
          </cell>
        </row>
        <row r="32044">
          <cell r="C32044" t="str">
            <v>יוני 2019</v>
          </cell>
          <cell r="D32044" t="str">
            <v>הדסה - 274</v>
          </cell>
          <cell r="E32044" t="str">
            <v>GT802</v>
          </cell>
          <cell r="F32044">
            <v>6188.6</v>
          </cell>
        </row>
        <row r="32045">
          <cell r="C32045" t="str">
            <v>יוני 2019</v>
          </cell>
          <cell r="D32045" t="str">
            <v>הדסה - 274</v>
          </cell>
          <cell r="E32045" t="str">
            <v>GT804</v>
          </cell>
          <cell r="F32045">
            <v>23746.434000000001</v>
          </cell>
        </row>
        <row r="32046">
          <cell r="C32046" t="str">
            <v>יוני 2019</v>
          </cell>
          <cell r="D32046" t="str">
            <v>הדסה - 274</v>
          </cell>
          <cell r="E32046" t="str">
            <v>GT805</v>
          </cell>
          <cell r="F32046">
            <v>-205.94200000000001</v>
          </cell>
        </row>
        <row r="32047">
          <cell r="C32047" t="str">
            <v>יוני 2019</v>
          </cell>
          <cell r="D32047" t="str">
            <v>הדסה - 274</v>
          </cell>
          <cell r="E32047" t="str">
            <v>GT810</v>
          </cell>
          <cell r="F32047">
            <v>7560.5590000000002</v>
          </cell>
        </row>
        <row r="32048">
          <cell r="C32048" t="str">
            <v>יוני 2019</v>
          </cell>
          <cell r="D32048" t="str">
            <v>הדסה - 274</v>
          </cell>
          <cell r="E32048" t="str">
            <v>GT811</v>
          </cell>
          <cell r="F32048">
            <v>738.99</v>
          </cell>
        </row>
        <row r="32049">
          <cell r="C32049" t="str">
            <v>יוני 2019</v>
          </cell>
          <cell r="D32049" t="str">
            <v>הדסה - 274</v>
          </cell>
          <cell r="E32049" t="str">
            <v>GT812</v>
          </cell>
          <cell r="F32049">
            <v>7401.8429999999998</v>
          </cell>
        </row>
        <row r="32050">
          <cell r="C32050" t="str">
            <v>יוני 2019</v>
          </cell>
          <cell r="D32050" t="str">
            <v>הדסה - 274</v>
          </cell>
          <cell r="E32050" t="str">
            <v>GT813</v>
          </cell>
          <cell r="F32050">
            <v>1769.9839999999999</v>
          </cell>
        </row>
        <row r="32051">
          <cell r="C32051" t="str">
            <v>יוני 2019</v>
          </cell>
          <cell r="D32051" t="str">
            <v>הדסה - 274</v>
          </cell>
          <cell r="E32051" t="str">
            <v>GT817</v>
          </cell>
          <cell r="F32051">
            <v>209431.285</v>
          </cell>
        </row>
        <row r="32052">
          <cell r="C32052" t="str">
            <v>יוני 2019</v>
          </cell>
          <cell r="D32052" t="str">
            <v>הדסה - 274</v>
          </cell>
          <cell r="E32052" t="str">
            <v>PT800</v>
          </cell>
          <cell r="F32052">
            <v>57203.646000000001</v>
          </cell>
        </row>
        <row r="32053">
          <cell r="C32053" t="str">
            <v>יוני 2019</v>
          </cell>
          <cell r="D32053" t="str">
            <v>הדסה - 274</v>
          </cell>
          <cell r="E32053" t="str">
            <v>PT801</v>
          </cell>
          <cell r="F32053">
            <v>19456.469000000001</v>
          </cell>
        </row>
        <row r="32054">
          <cell r="C32054" t="str">
            <v>יוני 2019</v>
          </cell>
          <cell r="D32054" t="str">
            <v>נתיב -332</v>
          </cell>
          <cell r="E32054" t="str">
            <v>DE1</v>
          </cell>
          <cell r="F32054">
            <v>18190373.135000002</v>
          </cell>
        </row>
        <row r="32055">
          <cell r="C32055" t="str">
            <v>יוני 2019</v>
          </cell>
          <cell r="D32055" t="str">
            <v>נתיב -332</v>
          </cell>
          <cell r="E32055" t="str">
            <v>DA12</v>
          </cell>
          <cell r="F32055">
            <v>1526.404</v>
          </cell>
        </row>
        <row r="32056">
          <cell r="C32056" t="str">
            <v>יוני 2019</v>
          </cell>
          <cell r="D32056" t="str">
            <v>נתיב -332</v>
          </cell>
          <cell r="E32056" t="str">
            <v>DT11</v>
          </cell>
          <cell r="F32056">
            <v>0.60099999999999998</v>
          </cell>
        </row>
        <row r="32057">
          <cell r="C32057" t="str">
            <v>יוני 2019</v>
          </cell>
          <cell r="D32057" t="str">
            <v>נתיב -332</v>
          </cell>
          <cell r="E32057" t="str">
            <v>DA10</v>
          </cell>
          <cell r="F32057">
            <v>241784.64199999999</v>
          </cell>
        </row>
        <row r="32058">
          <cell r="C32058" t="str">
            <v>יוני 2019</v>
          </cell>
          <cell r="D32058" t="str">
            <v>נתיב -332</v>
          </cell>
          <cell r="E32058" t="str">
            <v>DT420</v>
          </cell>
          <cell r="F32058">
            <v>295008.58199999999</v>
          </cell>
        </row>
        <row r="32059">
          <cell r="C32059" t="str">
            <v>יוני 2019</v>
          </cell>
          <cell r="D32059" t="str">
            <v>נתיב -332</v>
          </cell>
          <cell r="E32059" t="str">
            <v>DT15</v>
          </cell>
          <cell r="F32059">
            <v>54811.59</v>
          </cell>
        </row>
        <row r="32060">
          <cell r="C32060" t="str">
            <v>יוני 2019</v>
          </cell>
          <cell r="D32060" t="str">
            <v>נתיב -332</v>
          </cell>
          <cell r="E32060" t="str">
            <v>DT16</v>
          </cell>
          <cell r="F32060">
            <v>10411.753000000001</v>
          </cell>
        </row>
        <row r="32061">
          <cell r="C32061" t="str">
            <v>יוני 2019</v>
          </cell>
          <cell r="D32061" t="str">
            <v>נתיב -332</v>
          </cell>
          <cell r="E32061" t="str">
            <v>DA9</v>
          </cell>
          <cell r="F32061">
            <v>307420.93400000001</v>
          </cell>
        </row>
        <row r="32062">
          <cell r="C32062" t="str">
            <v>יוני 2019</v>
          </cell>
          <cell r="D32062" t="str">
            <v>נתיב -332</v>
          </cell>
          <cell r="E32062" t="str">
            <v>DT400</v>
          </cell>
          <cell r="F32062">
            <v>871459.87</v>
          </cell>
        </row>
        <row r="32063">
          <cell r="C32063" t="str">
            <v>יוני 2019</v>
          </cell>
          <cell r="D32063" t="str">
            <v>נתיב -332</v>
          </cell>
          <cell r="E32063" t="str">
            <v>DT3</v>
          </cell>
          <cell r="F32063">
            <v>16282290.84</v>
          </cell>
        </row>
        <row r="32064">
          <cell r="C32064" t="str">
            <v>יוני 2019</v>
          </cell>
          <cell r="D32064" t="str">
            <v>נתיב -332</v>
          </cell>
          <cell r="E32064" t="str">
            <v>DT513</v>
          </cell>
          <cell r="F32064">
            <v>14535.75</v>
          </cell>
        </row>
        <row r="32065">
          <cell r="C32065" t="str">
            <v>יוני 2019</v>
          </cell>
          <cell r="D32065" t="str">
            <v>נתיב -332</v>
          </cell>
          <cell r="E32065" t="str">
            <v>DT111</v>
          </cell>
          <cell r="F32065">
            <v>27750</v>
          </cell>
        </row>
        <row r="32066">
          <cell r="C32066" t="str">
            <v>יוני 2019</v>
          </cell>
          <cell r="D32066" t="str">
            <v>נתיב -332</v>
          </cell>
          <cell r="E32066" t="str">
            <v>DT54</v>
          </cell>
          <cell r="F32066">
            <v>37305.192000000003</v>
          </cell>
        </row>
        <row r="32067">
          <cell r="C32067" t="str">
            <v>יוני 2019</v>
          </cell>
          <cell r="D32067" t="str">
            <v>נתיב -332</v>
          </cell>
          <cell r="E32067" t="str">
            <v>DT55</v>
          </cell>
          <cell r="F32067">
            <v>-77933.021999999997</v>
          </cell>
        </row>
        <row r="32068">
          <cell r="C32068" t="str">
            <v>יוני 2019</v>
          </cell>
          <cell r="D32068" t="str">
            <v>נתיב -332</v>
          </cell>
          <cell r="E32068" t="str">
            <v>DT546</v>
          </cell>
          <cell r="F32068">
            <v>124000</v>
          </cell>
        </row>
        <row r="32069">
          <cell r="C32069" t="str">
            <v>יוני 2019</v>
          </cell>
          <cell r="D32069" t="str">
            <v>נתיב -332</v>
          </cell>
          <cell r="E32069" t="str">
            <v>AT999</v>
          </cell>
          <cell r="F32069">
            <v>1659687.321</v>
          </cell>
        </row>
        <row r="32070">
          <cell r="C32070" t="str">
            <v>יוני 2019</v>
          </cell>
          <cell r="D32070" t="str">
            <v>נתיב -332</v>
          </cell>
          <cell r="E32070" t="str">
            <v>AT24</v>
          </cell>
          <cell r="F32070">
            <v>149498.30799999999</v>
          </cell>
        </row>
        <row r="32071">
          <cell r="C32071" t="str">
            <v>יוני 2019</v>
          </cell>
          <cell r="D32071" t="str">
            <v>נתיב -332</v>
          </cell>
          <cell r="E32071" t="str">
            <v>AT420</v>
          </cell>
          <cell r="F32071">
            <v>1500066.7290000001</v>
          </cell>
        </row>
        <row r="32072">
          <cell r="C32072" t="str">
            <v>יוני 2019</v>
          </cell>
          <cell r="D32072" t="str">
            <v>נתיב -332</v>
          </cell>
          <cell r="E32072" t="str">
            <v>AT21</v>
          </cell>
          <cell r="F32072">
            <v>10122.281999999999</v>
          </cell>
        </row>
        <row r="32073">
          <cell r="C32073" t="str">
            <v>יוני 2019</v>
          </cell>
          <cell r="D32073" t="str">
            <v>נתיב -332</v>
          </cell>
          <cell r="E32073" t="str">
            <v>AT63</v>
          </cell>
          <cell r="F32073">
            <v>1E-3</v>
          </cell>
        </row>
        <row r="32074">
          <cell r="C32074" t="str">
            <v>יוני 2019</v>
          </cell>
          <cell r="D32074" t="str">
            <v>נתיב -332</v>
          </cell>
          <cell r="E32074" t="str">
            <v>BT999</v>
          </cell>
          <cell r="F32074">
            <v>1577724.1370000001</v>
          </cell>
        </row>
        <row r="32075">
          <cell r="C32075" t="str">
            <v>יוני 2019</v>
          </cell>
          <cell r="D32075" t="str">
            <v>נתיב -332</v>
          </cell>
          <cell r="E32075" t="str">
            <v>BT34</v>
          </cell>
          <cell r="F32075">
            <v>157724.125</v>
          </cell>
        </row>
        <row r="32076">
          <cell r="C32076" t="str">
            <v>יוני 2019</v>
          </cell>
          <cell r="D32076" t="str">
            <v>נתיב -332</v>
          </cell>
          <cell r="E32076" t="str">
            <v>BT420</v>
          </cell>
          <cell r="F32076">
            <v>1420000</v>
          </cell>
        </row>
        <row r="32077">
          <cell r="C32077" t="str">
            <v>יוני 2019</v>
          </cell>
          <cell r="D32077" t="str">
            <v>נתיב -332</v>
          </cell>
          <cell r="E32077" t="str">
            <v>BT72</v>
          </cell>
          <cell r="F32077">
            <v>1.0999999999999999E-2</v>
          </cell>
        </row>
        <row r="32078">
          <cell r="C32078" t="str">
            <v>יוני 2019</v>
          </cell>
          <cell r="D32078" t="str">
            <v>נתיב -332</v>
          </cell>
          <cell r="E32078" t="str">
            <v>A1</v>
          </cell>
          <cell r="F32078">
            <v>177189.17800000001</v>
          </cell>
        </row>
        <row r="32079">
          <cell r="C32079" t="str">
            <v>יוני 2019</v>
          </cell>
          <cell r="D32079" t="str">
            <v>נתיב -332</v>
          </cell>
          <cell r="E32079" t="str">
            <v>AT411</v>
          </cell>
          <cell r="F32079">
            <v>10319.004999999999</v>
          </cell>
        </row>
        <row r="32080">
          <cell r="C32080" t="str">
            <v>יוני 2019</v>
          </cell>
          <cell r="D32080" t="str">
            <v>נתיב -332</v>
          </cell>
          <cell r="E32080" t="str">
            <v>AT255</v>
          </cell>
          <cell r="F32080">
            <v>166777.209</v>
          </cell>
        </row>
        <row r="32081">
          <cell r="C32081" t="str">
            <v>יוני 2019</v>
          </cell>
          <cell r="D32081" t="str">
            <v>נתיב -332</v>
          </cell>
          <cell r="E32081" t="str">
            <v>AT86</v>
          </cell>
          <cell r="F32081">
            <v>92.963999999999999</v>
          </cell>
        </row>
        <row r="32082">
          <cell r="C32082" t="str">
            <v>יוני 2019</v>
          </cell>
          <cell r="D32082" t="str">
            <v>נתיב -332</v>
          </cell>
          <cell r="E32082" t="str">
            <v>B1</v>
          </cell>
          <cell r="F32082">
            <v>257626.01300000001</v>
          </cell>
        </row>
        <row r="32083">
          <cell r="C32083" t="str">
            <v>יוני 2019</v>
          </cell>
          <cell r="D32083" t="str">
            <v>נתיב -332</v>
          </cell>
          <cell r="E32083" t="str">
            <v>BT137</v>
          </cell>
          <cell r="F32083">
            <v>184337.45</v>
          </cell>
        </row>
        <row r="32084">
          <cell r="C32084" t="str">
            <v>יוני 2019</v>
          </cell>
          <cell r="D32084" t="str">
            <v>נתיב -332</v>
          </cell>
          <cell r="E32084" t="str">
            <v>BT98</v>
          </cell>
          <cell r="F32084">
            <v>46.866999999999997</v>
          </cell>
        </row>
        <row r="32085">
          <cell r="C32085" t="str">
            <v>יוני 2019</v>
          </cell>
          <cell r="D32085" t="str">
            <v>נתיב -332</v>
          </cell>
          <cell r="E32085" t="str">
            <v>BT6</v>
          </cell>
          <cell r="F32085">
            <v>54218.608999999997</v>
          </cell>
        </row>
        <row r="32086">
          <cell r="C32086" t="str">
            <v>יוני 2019</v>
          </cell>
          <cell r="D32086" t="str">
            <v>נתיב -332</v>
          </cell>
          <cell r="E32086" t="str">
            <v>BT7</v>
          </cell>
          <cell r="F32086">
            <v>1041.3710000000001</v>
          </cell>
        </row>
        <row r="32087">
          <cell r="C32087" t="str">
            <v>יוני 2019</v>
          </cell>
          <cell r="D32087" t="str">
            <v>נתיב -332</v>
          </cell>
          <cell r="E32087" t="str">
            <v>BT8</v>
          </cell>
          <cell r="F32087">
            <v>15658.261</v>
          </cell>
        </row>
        <row r="32088">
          <cell r="C32088" t="str">
            <v>יוני 2019</v>
          </cell>
          <cell r="D32088" t="str">
            <v>נתיב -332</v>
          </cell>
          <cell r="E32088" t="str">
            <v>BT11</v>
          </cell>
          <cell r="F32088">
            <v>1154.809</v>
          </cell>
        </row>
        <row r="32089">
          <cell r="C32089" t="str">
            <v>יוני 2019</v>
          </cell>
          <cell r="D32089" t="str">
            <v>נתיב -332</v>
          </cell>
          <cell r="E32089" t="str">
            <v>BF4</v>
          </cell>
          <cell r="F32089">
            <v>1165.0920000000001</v>
          </cell>
        </row>
        <row r="32090">
          <cell r="C32090" t="str">
            <v>יוני 2019</v>
          </cell>
          <cell r="D32090" t="str">
            <v>נתיב -332</v>
          </cell>
          <cell r="E32090" t="str">
            <v>BT634</v>
          </cell>
          <cell r="F32090">
            <v>3.5539999999999998</v>
          </cell>
        </row>
        <row r="32091">
          <cell r="C32091" t="str">
            <v>יוני 2019</v>
          </cell>
          <cell r="D32091" t="str">
            <v>נתיב -332</v>
          </cell>
          <cell r="E32091" t="str">
            <v>KT31</v>
          </cell>
          <cell r="F32091">
            <v>3174</v>
          </cell>
        </row>
        <row r="32092">
          <cell r="C32092" t="str">
            <v>יוני 2019</v>
          </cell>
          <cell r="D32092" t="str">
            <v>נתיב -332</v>
          </cell>
          <cell r="E32092" t="str">
            <v>KT32</v>
          </cell>
          <cell r="F32092">
            <v>9061</v>
          </cell>
        </row>
        <row r="32093">
          <cell r="C32093" t="str">
            <v>יוני 2019</v>
          </cell>
          <cell r="D32093" t="str">
            <v>נתיב -332</v>
          </cell>
          <cell r="E32093" t="str">
            <v>KT33</v>
          </cell>
          <cell r="F32093">
            <v>7510</v>
          </cell>
        </row>
        <row r="32094">
          <cell r="C32094" t="str">
            <v>יוני 2019</v>
          </cell>
          <cell r="D32094" t="str">
            <v>נתיב -332</v>
          </cell>
          <cell r="E32094" t="str">
            <v>KT34</v>
          </cell>
          <cell r="F32094">
            <v>168</v>
          </cell>
        </row>
        <row r="32095">
          <cell r="C32095" t="str">
            <v>יוני 2019</v>
          </cell>
          <cell r="D32095" t="str">
            <v>נתיב -332</v>
          </cell>
          <cell r="E32095" t="str">
            <v>KT35</v>
          </cell>
          <cell r="F32095">
            <v>4275</v>
          </cell>
        </row>
        <row r="32096">
          <cell r="C32096" t="str">
            <v>יוני 2019</v>
          </cell>
          <cell r="D32096" t="str">
            <v>נתיב -332</v>
          </cell>
          <cell r="E32096" t="str">
            <v>KT601</v>
          </cell>
          <cell r="F32096">
            <v>18190373.135000002</v>
          </cell>
        </row>
        <row r="32097">
          <cell r="C32097" t="str">
            <v>יוני 2019</v>
          </cell>
          <cell r="D32097" t="str">
            <v>נתיב -332</v>
          </cell>
          <cell r="E32097" t="str">
            <v>KT451</v>
          </cell>
          <cell r="F32097">
            <v>625.41399999999999</v>
          </cell>
        </row>
        <row r="32098">
          <cell r="C32098" t="str">
            <v>יוני 2019</v>
          </cell>
          <cell r="D32098" t="str">
            <v>נתיב -332</v>
          </cell>
          <cell r="E32098" t="str">
            <v>KT453</v>
          </cell>
          <cell r="F32098">
            <v>330.46100000000001</v>
          </cell>
        </row>
        <row r="32099">
          <cell r="C32099" t="str">
            <v>יוני 2019</v>
          </cell>
          <cell r="D32099" t="str">
            <v>נתיב -332</v>
          </cell>
          <cell r="E32099" t="str">
            <v>KT22</v>
          </cell>
          <cell r="F32099">
            <v>0.95599999999999996</v>
          </cell>
        </row>
        <row r="32100">
          <cell r="C32100" t="str">
            <v>יוני 2019</v>
          </cell>
          <cell r="D32100" t="str">
            <v>נתיב -332</v>
          </cell>
          <cell r="E32100" t="str">
            <v>KT51</v>
          </cell>
          <cell r="F32100">
            <v>6.7629999999999999</v>
          </cell>
        </row>
        <row r="32101">
          <cell r="C32101" t="str">
            <v>יוני 2019</v>
          </cell>
          <cell r="D32101" t="str">
            <v>נתיב -332</v>
          </cell>
          <cell r="E32101" t="str">
            <v>KT502</v>
          </cell>
          <cell r="F32101">
            <v>170499.429</v>
          </cell>
        </row>
        <row r="32102">
          <cell r="C32102" t="str">
            <v>יוני 2019</v>
          </cell>
          <cell r="D32102" t="str">
            <v>נתיב -332</v>
          </cell>
          <cell r="E32102" t="str">
            <v>KT503</v>
          </cell>
          <cell r="F32102">
            <v>1161846.737</v>
          </cell>
        </row>
        <row r="32103">
          <cell r="C32103" t="str">
            <v>יוני 2019</v>
          </cell>
          <cell r="D32103" t="str">
            <v>נתיב -332</v>
          </cell>
          <cell r="E32103" t="str">
            <v>KT762</v>
          </cell>
          <cell r="F32103">
            <v>0.60099999999999998</v>
          </cell>
        </row>
        <row r="32104">
          <cell r="C32104" t="str">
            <v>יוני 2019</v>
          </cell>
          <cell r="D32104" t="str">
            <v>נתיב -332</v>
          </cell>
          <cell r="E32104" t="str">
            <v>KT945</v>
          </cell>
          <cell r="F32104">
            <v>0.61199999999999999</v>
          </cell>
        </row>
        <row r="32105">
          <cell r="C32105" t="str">
            <v>יוני 2019</v>
          </cell>
          <cell r="D32105" t="str">
            <v>נתיב -332</v>
          </cell>
          <cell r="E32105" t="str">
            <v>AT81</v>
          </cell>
          <cell r="F32105">
            <v>9175.5609999999997</v>
          </cell>
        </row>
        <row r="32106">
          <cell r="C32106" t="str">
            <v>יוני 2019</v>
          </cell>
          <cell r="D32106" t="str">
            <v>נתיב -332</v>
          </cell>
          <cell r="E32106" t="str">
            <v>KT625</v>
          </cell>
          <cell r="F32106">
            <v>22174.272000000001</v>
          </cell>
        </row>
        <row r="32107">
          <cell r="C32107" t="str">
            <v>יוני 2019</v>
          </cell>
          <cell r="D32107" t="str">
            <v>נתיב -332</v>
          </cell>
          <cell r="E32107" t="str">
            <v>KT650</v>
          </cell>
          <cell r="F32107">
            <v>95130591</v>
          </cell>
        </row>
        <row r="32108">
          <cell r="C32108" t="str">
            <v>יוני 2019</v>
          </cell>
          <cell r="D32108" t="str">
            <v>נתיב -332</v>
          </cell>
          <cell r="E32108" t="str">
            <v>KT651</v>
          </cell>
          <cell r="F32108">
            <v>95190871</v>
          </cell>
        </row>
        <row r="32109">
          <cell r="C32109" t="str">
            <v>יוני 2019</v>
          </cell>
          <cell r="D32109" t="str">
            <v>נתיב -332</v>
          </cell>
          <cell r="E32109" t="str">
            <v>KT652</v>
          </cell>
          <cell r="F32109">
            <v>95198092</v>
          </cell>
        </row>
        <row r="32110">
          <cell r="C32110" t="str">
            <v>יוני 2019</v>
          </cell>
          <cell r="D32110" t="str">
            <v>נתיב -332</v>
          </cell>
          <cell r="E32110" t="str">
            <v>FT650</v>
          </cell>
          <cell r="F32110">
            <v>510528276</v>
          </cell>
        </row>
        <row r="32111">
          <cell r="C32111" t="str">
            <v>יוני 2019</v>
          </cell>
          <cell r="D32111" t="str">
            <v>נתיב -332</v>
          </cell>
          <cell r="E32111" t="str">
            <v>FT651</v>
          </cell>
          <cell r="F32111">
            <v>512199381</v>
          </cell>
        </row>
        <row r="32112">
          <cell r="C32112" t="str">
            <v>יוני 2019</v>
          </cell>
          <cell r="D32112" t="str">
            <v>נתיב -332</v>
          </cell>
          <cell r="E32112" t="str">
            <v>FT652</v>
          </cell>
          <cell r="F32112">
            <v>512199381</v>
          </cell>
        </row>
        <row r="32113">
          <cell r="C32113" t="str">
            <v>יוני 2019</v>
          </cell>
          <cell r="D32113" t="str">
            <v>נתיב -332</v>
          </cell>
          <cell r="E32113" t="str">
            <v>KT770</v>
          </cell>
          <cell r="F32113">
            <v>1</v>
          </cell>
        </row>
        <row r="32114">
          <cell r="C32114" t="str">
            <v>יוני 2019</v>
          </cell>
          <cell r="D32114" t="str">
            <v>נתיב -332</v>
          </cell>
          <cell r="E32114" t="str">
            <v>KT771</v>
          </cell>
          <cell r="F32114">
            <v>4</v>
          </cell>
        </row>
        <row r="32115">
          <cell r="C32115" t="str">
            <v>יוני 2019</v>
          </cell>
          <cell r="D32115" t="str">
            <v>נתיב -332</v>
          </cell>
          <cell r="E32115" t="str">
            <v>KT772</v>
          </cell>
          <cell r="F32115">
            <v>9</v>
          </cell>
        </row>
        <row r="32116">
          <cell r="C32116" t="str">
            <v>יוני 2019</v>
          </cell>
          <cell r="D32116" t="str">
            <v>נתיב -332</v>
          </cell>
          <cell r="E32116" t="str">
            <v>RT100</v>
          </cell>
          <cell r="F32116">
            <v>17153750.710000001</v>
          </cell>
        </row>
        <row r="32117">
          <cell r="C32117" t="str">
            <v>יוני 2019</v>
          </cell>
          <cell r="D32117" t="str">
            <v>נתיב -332</v>
          </cell>
          <cell r="E32117" t="str">
            <v>RT101</v>
          </cell>
          <cell r="F32117">
            <v>372644.277</v>
          </cell>
        </row>
        <row r="32118">
          <cell r="C32118" t="str">
            <v>יוני 2019</v>
          </cell>
          <cell r="D32118" t="str">
            <v>נתיב -332</v>
          </cell>
          <cell r="E32118" t="str">
            <v>RT601</v>
          </cell>
          <cell r="F32118">
            <v>27750</v>
          </cell>
        </row>
        <row r="32119">
          <cell r="C32119" t="str">
            <v>יוני 2019</v>
          </cell>
          <cell r="D32119" t="str">
            <v>נתיב -332</v>
          </cell>
          <cell r="E32119" t="str">
            <v>RT701</v>
          </cell>
          <cell r="F32119">
            <v>552855.37699999998</v>
          </cell>
        </row>
        <row r="32120">
          <cell r="C32120" t="str">
            <v>יוני 2019</v>
          </cell>
          <cell r="D32120" t="str">
            <v>נתיב -332</v>
          </cell>
          <cell r="E32120" t="str">
            <v>RT702</v>
          </cell>
          <cell r="F32120">
            <v>0.60099999999999998</v>
          </cell>
        </row>
        <row r="32121">
          <cell r="C32121" t="str">
            <v>יוני 2019</v>
          </cell>
          <cell r="D32121" t="str">
            <v>נתיב -332</v>
          </cell>
          <cell r="E32121" t="str">
            <v>RT800</v>
          </cell>
          <cell r="F32121">
            <v>17153750.710000001</v>
          </cell>
        </row>
        <row r="32122">
          <cell r="C32122" t="str">
            <v>יוני 2019</v>
          </cell>
          <cell r="D32122" t="str">
            <v>נתיב -332</v>
          </cell>
          <cell r="E32122" t="str">
            <v>RT801</v>
          </cell>
          <cell r="F32122">
            <v>953249.65399999998</v>
          </cell>
        </row>
        <row r="32123">
          <cell r="C32123" t="str">
            <v>יוני 2019</v>
          </cell>
          <cell r="D32123" t="str">
            <v>נתיב -332</v>
          </cell>
          <cell r="E32123" t="str">
            <v>RT802</v>
          </cell>
          <cell r="F32123">
            <v>0.60099999999999998</v>
          </cell>
        </row>
        <row r="32124">
          <cell r="C32124" t="str">
            <v>יוני 2019</v>
          </cell>
          <cell r="D32124" t="str">
            <v>נתיב -332</v>
          </cell>
          <cell r="E32124" t="str">
            <v>GT100</v>
          </cell>
          <cell r="F32124">
            <v>17526394.987</v>
          </cell>
        </row>
        <row r="32125">
          <cell r="C32125" t="str">
            <v>יוני 2019</v>
          </cell>
          <cell r="D32125" t="str">
            <v>נתיב -332</v>
          </cell>
          <cell r="E32125" t="str">
            <v>GT600</v>
          </cell>
          <cell r="F32125">
            <v>27750</v>
          </cell>
        </row>
        <row r="32126">
          <cell r="C32126" t="str">
            <v>יוני 2019</v>
          </cell>
          <cell r="D32126" t="str">
            <v>נתיב -332</v>
          </cell>
          <cell r="E32126" t="str">
            <v>GT700</v>
          </cell>
          <cell r="F32126">
            <v>552855.97900000005</v>
          </cell>
        </row>
        <row r="32127">
          <cell r="C32127" t="str">
            <v>יוני 2019</v>
          </cell>
          <cell r="D32127" t="str">
            <v>נתיב -332</v>
          </cell>
          <cell r="E32127" t="str">
            <v>GT800</v>
          </cell>
          <cell r="F32127">
            <v>18107000.965999998</v>
          </cell>
        </row>
        <row r="32128">
          <cell r="C32128" t="str">
            <v>יולי 2019</v>
          </cell>
          <cell r="D32128" t="str">
            <v>מבטחים - 316</v>
          </cell>
          <cell r="E32128" t="str">
            <v>DE1</v>
          </cell>
          <cell r="F32128">
            <v>205620939.433</v>
          </cell>
        </row>
        <row r="32129">
          <cell r="C32129" t="str">
            <v>יולי 2019</v>
          </cell>
          <cell r="D32129" t="str">
            <v>מבטחים - 316</v>
          </cell>
          <cell r="E32129" t="str">
            <v>DA12</v>
          </cell>
          <cell r="F32129">
            <v>1820668.034</v>
          </cell>
        </row>
        <row r="32130">
          <cell r="C32130" t="str">
            <v>יולי 2019</v>
          </cell>
          <cell r="D32130" t="str">
            <v>מבטחים - 316</v>
          </cell>
          <cell r="E32130" t="str">
            <v>DT11</v>
          </cell>
          <cell r="F32130">
            <v>255136.6</v>
          </cell>
        </row>
        <row r="32131">
          <cell r="C32131" t="str">
            <v>יולי 2019</v>
          </cell>
          <cell r="D32131" t="str">
            <v>מבטחים - 316</v>
          </cell>
          <cell r="E32131" t="str">
            <v>DA10</v>
          </cell>
          <cell r="F32131">
            <v>1461774.432</v>
          </cell>
        </row>
        <row r="32132">
          <cell r="C32132" t="str">
            <v>יולי 2019</v>
          </cell>
          <cell r="D32132" t="str">
            <v>מבטחים - 316</v>
          </cell>
          <cell r="E32132" t="str">
            <v>DT420</v>
          </cell>
          <cell r="F32132">
            <v>39184.610999999997</v>
          </cell>
        </row>
        <row r="32133">
          <cell r="C32133" t="str">
            <v>יולי 2019</v>
          </cell>
          <cell r="D32133" t="str">
            <v>מבטחים - 316</v>
          </cell>
          <cell r="E32133" t="str">
            <v>DT13</v>
          </cell>
          <cell r="F32133">
            <v>18212747.929000001</v>
          </cell>
        </row>
        <row r="32134">
          <cell r="C32134" t="str">
            <v>יולי 2019</v>
          </cell>
          <cell r="D32134" t="str">
            <v>מבטחים - 316</v>
          </cell>
          <cell r="E32134" t="str">
            <v>DT15</v>
          </cell>
          <cell r="F32134">
            <v>11859278.265000001</v>
          </cell>
        </row>
        <row r="32135">
          <cell r="C32135" t="str">
            <v>יולי 2019</v>
          </cell>
          <cell r="D32135" t="str">
            <v>מבטחים - 316</v>
          </cell>
          <cell r="E32135" t="str">
            <v>DT16</v>
          </cell>
          <cell r="F32135">
            <v>2707282.4939999999</v>
          </cell>
        </row>
        <row r="32136">
          <cell r="C32136" t="str">
            <v>יולי 2019</v>
          </cell>
          <cell r="D32136" t="str">
            <v>מבטחים - 316</v>
          </cell>
          <cell r="E32136" t="str">
            <v>DA9</v>
          </cell>
          <cell r="F32136">
            <v>685797.55599999998</v>
          </cell>
        </row>
        <row r="32137">
          <cell r="C32137" t="str">
            <v>יולי 2019</v>
          </cell>
          <cell r="D32137" t="str">
            <v>מבטחים - 316</v>
          </cell>
          <cell r="E32137" t="str">
            <v>DT1</v>
          </cell>
          <cell r="F32137">
            <v>6176775.1109999996</v>
          </cell>
        </row>
        <row r="32138">
          <cell r="C32138" t="str">
            <v>יולי 2019</v>
          </cell>
          <cell r="D32138" t="str">
            <v>מבטחים - 316</v>
          </cell>
          <cell r="E32138" t="str">
            <v>DT400</v>
          </cell>
          <cell r="F32138">
            <v>49212217.854000002</v>
          </cell>
        </row>
        <row r="32139">
          <cell r="C32139" t="str">
            <v>יולי 2019</v>
          </cell>
          <cell r="D32139" t="str">
            <v>מבטחים - 316</v>
          </cell>
          <cell r="E32139" t="str">
            <v>DT3</v>
          </cell>
          <cell r="F32139">
            <v>59371416.387999997</v>
          </cell>
        </row>
        <row r="32140">
          <cell r="C32140" t="str">
            <v>יולי 2019</v>
          </cell>
          <cell r="D32140" t="str">
            <v>מבטחים - 316</v>
          </cell>
          <cell r="E32140" t="str">
            <v>DT17</v>
          </cell>
          <cell r="F32140">
            <v>1264308.7080000001</v>
          </cell>
        </row>
        <row r="32141">
          <cell r="C32141" t="str">
            <v>יולי 2019</v>
          </cell>
          <cell r="D32141" t="str">
            <v>מבטחים - 316</v>
          </cell>
          <cell r="E32141" t="str">
            <v>DT301</v>
          </cell>
          <cell r="F32141">
            <v>1429363.969</v>
          </cell>
        </row>
        <row r="32142">
          <cell r="C32142" t="str">
            <v>יולי 2019</v>
          </cell>
          <cell r="D32142" t="str">
            <v>מבטחים - 316</v>
          </cell>
          <cell r="E32142" t="str">
            <v>DT303</v>
          </cell>
          <cell r="F32142">
            <v>106868.803</v>
          </cell>
        </row>
        <row r="32143">
          <cell r="C32143" t="str">
            <v>יולי 2019</v>
          </cell>
          <cell r="D32143" t="str">
            <v>מבטחים - 316</v>
          </cell>
          <cell r="E32143" t="str">
            <v>DT307</v>
          </cell>
          <cell r="F32143">
            <v>153524.17499999999</v>
          </cell>
        </row>
        <row r="32144">
          <cell r="C32144" t="str">
            <v>יולי 2019</v>
          </cell>
          <cell r="D32144" t="str">
            <v>מבטחים - 316</v>
          </cell>
          <cell r="E32144" t="str">
            <v>DT309</v>
          </cell>
          <cell r="F32144">
            <v>98945.191999999995</v>
          </cell>
        </row>
        <row r="32145">
          <cell r="C32145" t="str">
            <v>יולי 2019</v>
          </cell>
          <cell r="D32145" t="str">
            <v>מבטחים - 316</v>
          </cell>
          <cell r="E32145" t="str">
            <v>DT308</v>
          </cell>
          <cell r="F32145">
            <v>22220.654999999999</v>
          </cell>
        </row>
        <row r="32146">
          <cell r="C32146" t="str">
            <v>יולי 2019</v>
          </cell>
          <cell r="D32146" t="str">
            <v>מבטחים - 316</v>
          </cell>
          <cell r="E32146" t="str">
            <v>DT319</v>
          </cell>
          <cell r="F32146">
            <v>2596308.7039999999</v>
          </cell>
        </row>
        <row r="32147">
          <cell r="C32147" t="str">
            <v>יולי 2019</v>
          </cell>
          <cell r="D32147" t="str">
            <v>מבטחים - 316</v>
          </cell>
          <cell r="E32147" t="str">
            <v>DT321</v>
          </cell>
          <cell r="F32147">
            <v>191939.5</v>
          </cell>
        </row>
        <row r="32148">
          <cell r="C32148" t="str">
            <v>יולי 2019</v>
          </cell>
          <cell r="D32148" t="str">
            <v>מבטחים - 316</v>
          </cell>
          <cell r="E32148" t="str">
            <v>DT320</v>
          </cell>
          <cell r="F32148">
            <v>25495.714</v>
          </cell>
        </row>
        <row r="32149">
          <cell r="C32149" t="str">
            <v>יולי 2019</v>
          </cell>
          <cell r="D32149" t="str">
            <v>מבטחים - 316</v>
          </cell>
          <cell r="E32149" t="str">
            <v>DT325</v>
          </cell>
          <cell r="F32149">
            <v>339925.5</v>
          </cell>
        </row>
        <row r="32150">
          <cell r="C32150" t="str">
            <v>יולי 2019</v>
          </cell>
          <cell r="D32150" t="str">
            <v>מבטחים - 316</v>
          </cell>
          <cell r="E32150" t="str">
            <v>DT327</v>
          </cell>
          <cell r="F32150">
            <v>58079.175000000003</v>
          </cell>
        </row>
        <row r="32151">
          <cell r="C32151" t="str">
            <v>יולי 2019</v>
          </cell>
          <cell r="D32151" t="str">
            <v>מבטחים - 316</v>
          </cell>
          <cell r="E32151" t="str">
            <v>DT338</v>
          </cell>
          <cell r="F32151">
            <v>26430.567999999999</v>
          </cell>
        </row>
        <row r="32152">
          <cell r="C32152" t="str">
            <v>יולי 2019</v>
          </cell>
          <cell r="D32152" t="str">
            <v>מבטחים - 316</v>
          </cell>
          <cell r="E32152" t="str">
            <v>DT455</v>
          </cell>
          <cell r="F32152">
            <v>575404.60800000001</v>
          </cell>
        </row>
        <row r="32153">
          <cell r="C32153" t="str">
            <v>יולי 2019</v>
          </cell>
          <cell r="D32153" t="str">
            <v>מבטחים - 316</v>
          </cell>
          <cell r="E32153" t="str">
            <v>DT457</v>
          </cell>
          <cell r="F32153">
            <v>26750.571</v>
          </cell>
        </row>
        <row r="32154">
          <cell r="C32154" t="str">
            <v>יולי 2019</v>
          </cell>
          <cell r="D32154" t="str">
            <v>מבטחים - 316</v>
          </cell>
          <cell r="E32154" t="str">
            <v>DT458</v>
          </cell>
          <cell r="F32154">
            <v>163396.128</v>
          </cell>
        </row>
        <row r="32155">
          <cell r="C32155" t="str">
            <v>יולי 2019</v>
          </cell>
          <cell r="D32155" t="str">
            <v>מבטחים - 316</v>
          </cell>
          <cell r="E32155" t="str">
            <v>DT463</v>
          </cell>
          <cell r="F32155">
            <v>525065.63600000006</v>
          </cell>
        </row>
        <row r="32156">
          <cell r="C32156" t="str">
            <v>יולי 2019</v>
          </cell>
          <cell r="D32156" t="str">
            <v>מבטחים - 316</v>
          </cell>
          <cell r="E32156" t="str">
            <v>DT465</v>
          </cell>
          <cell r="F32156">
            <v>1224564.564</v>
          </cell>
        </row>
        <row r="32157">
          <cell r="C32157" t="str">
            <v>יולי 2019</v>
          </cell>
          <cell r="D32157" t="str">
            <v>מבטחים - 316</v>
          </cell>
          <cell r="E32157" t="str">
            <v>DT402</v>
          </cell>
          <cell r="F32157">
            <v>2923176.7629999998</v>
          </cell>
        </row>
        <row r="32158">
          <cell r="C32158" t="str">
            <v>יולי 2019</v>
          </cell>
          <cell r="D32158" t="str">
            <v>מבטחים - 316</v>
          </cell>
          <cell r="E32158" t="str">
            <v>DT403</v>
          </cell>
          <cell r="F32158">
            <v>74375.41</v>
          </cell>
        </row>
        <row r="32159">
          <cell r="C32159" t="str">
            <v>יולי 2019</v>
          </cell>
          <cell r="D32159" t="str">
            <v>מבטחים - 316</v>
          </cell>
          <cell r="E32159" t="str">
            <v>DC9</v>
          </cell>
          <cell r="F32159">
            <v>198284.12100000001</v>
          </cell>
        </row>
        <row r="32160">
          <cell r="C32160" t="str">
            <v>יולי 2019</v>
          </cell>
          <cell r="D32160" t="str">
            <v>מבטחים - 316</v>
          </cell>
          <cell r="E32160" t="str">
            <v>DT28</v>
          </cell>
          <cell r="F32160">
            <v>142615.31099999999</v>
          </cell>
        </row>
        <row r="32161">
          <cell r="C32161" t="str">
            <v>יולי 2019</v>
          </cell>
          <cell r="D32161" t="str">
            <v>מבטחים - 316</v>
          </cell>
          <cell r="E32161" t="str">
            <v>DT30</v>
          </cell>
          <cell r="F32161">
            <v>400130.20299999998</v>
          </cell>
        </row>
        <row r="32162">
          <cell r="C32162" t="str">
            <v>יולי 2019</v>
          </cell>
          <cell r="D32162" t="str">
            <v>מבטחים - 316</v>
          </cell>
          <cell r="E32162" t="str">
            <v>DT83</v>
          </cell>
          <cell r="F32162">
            <v>1186544.47</v>
          </cell>
        </row>
        <row r="32163">
          <cell r="C32163" t="str">
            <v>יולי 2019</v>
          </cell>
          <cell r="D32163" t="str">
            <v>מבטחים - 316</v>
          </cell>
          <cell r="E32163" t="str">
            <v>DT360</v>
          </cell>
          <cell r="F32163">
            <v>566993.11899999995</v>
          </cell>
        </row>
        <row r="32164">
          <cell r="C32164" t="str">
            <v>יולי 2019</v>
          </cell>
          <cell r="D32164" t="str">
            <v>מבטחים - 316</v>
          </cell>
          <cell r="E32164" t="str">
            <v>DT366</v>
          </cell>
          <cell r="F32164">
            <v>13816259.517000001</v>
          </cell>
        </row>
        <row r="32165">
          <cell r="C32165" t="str">
            <v>יולי 2019</v>
          </cell>
          <cell r="D32165" t="str">
            <v>מבטחים - 316</v>
          </cell>
          <cell r="E32165" t="str">
            <v>DT367</v>
          </cell>
          <cell r="F32165">
            <v>620826.1</v>
          </cell>
        </row>
        <row r="32166">
          <cell r="C32166" t="str">
            <v>יולי 2019</v>
          </cell>
          <cell r="D32166" t="str">
            <v>מבטחים - 316</v>
          </cell>
          <cell r="E32166" t="str">
            <v>DT701</v>
          </cell>
          <cell r="F32166">
            <v>455635.08299999998</v>
          </cell>
        </row>
        <row r="32167">
          <cell r="C32167" t="str">
            <v>יולי 2019</v>
          </cell>
          <cell r="D32167" t="str">
            <v>מבטחים - 316</v>
          </cell>
          <cell r="E32167" t="str">
            <v>DT703</v>
          </cell>
          <cell r="F32167">
            <v>3724208.2919999999</v>
          </cell>
        </row>
        <row r="32168">
          <cell r="C32168" t="str">
            <v>יולי 2019</v>
          </cell>
          <cell r="D32168" t="str">
            <v>מבטחים - 316</v>
          </cell>
          <cell r="E32168" t="str">
            <v>DT53</v>
          </cell>
          <cell r="F32168">
            <v>417609.07400000002</v>
          </cell>
        </row>
        <row r="32169">
          <cell r="C32169" t="str">
            <v>יולי 2019</v>
          </cell>
          <cell r="D32169" t="str">
            <v>מבטחים - 316</v>
          </cell>
          <cell r="E32169" t="str">
            <v>DT225</v>
          </cell>
          <cell r="F32169">
            <v>96728.553</v>
          </cell>
        </row>
        <row r="32170">
          <cell r="C32170" t="str">
            <v>יולי 2019</v>
          </cell>
          <cell r="D32170" t="str">
            <v>מבטחים - 316</v>
          </cell>
          <cell r="E32170" t="str">
            <v>DT52</v>
          </cell>
          <cell r="F32170">
            <v>940463.16099999996</v>
          </cell>
        </row>
        <row r="32171">
          <cell r="C32171" t="str">
            <v>יולי 2019</v>
          </cell>
          <cell r="D32171" t="str">
            <v>מבטחים - 316</v>
          </cell>
          <cell r="E32171" t="str">
            <v>DT226</v>
          </cell>
          <cell r="F32171">
            <v>747950.13500000001</v>
          </cell>
        </row>
        <row r="32172">
          <cell r="C32172" t="str">
            <v>יולי 2019</v>
          </cell>
          <cell r="D32172" t="str">
            <v>מבטחים - 316</v>
          </cell>
          <cell r="E32172" t="str">
            <v>DT88</v>
          </cell>
          <cell r="F32172">
            <v>4158320.4559999998</v>
          </cell>
        </row>
        <row r="32173">
          <cell r="C32173" t="str">
            <v>יולי 2019</v>
          </cell>
          <cell r="D32173" t="str">
            <v>מבטחים - 316</v>
          </cell>
          <cell r="E32173" t="str">
            <v>DT442</v>
          </cell>
          <cell r="F32173">
            <v>349080.76899999997</v>
          </cell>
        </row>
        <row r="32174">
          <cell r="C32174" t="str">
            <v>יולי 2019</v>
          </cell>
          <cell r="D32174" t="str">
            <v>מבטחים - 316</v>
          </cell>
          <cell r="E32174" t="str">
            <v>DT443</v>
          </cell>
          <cell r="F32174">
            <v>796.46100000000001</v>
          </cell>
        </row>
        <row r="32175">
          <cell r="C32175" t="str">
            <v>יולי 2019</v>
          </cell>
          <cell r="D32175" t="str">
            <v>מבטחים - 316</v>
          </cell>
          <cell r="E32175" t="str">
            <v>DT444</v>
          </cell>
          <cell r="F32175">
            <v>29608.625</v>
          </cell>
        </row>
        <row r="32176">
          <cell r="C32176" t="str">
            <v>יולי 2019</v>
          </cell>
          <cell r="D32176" t="str">
            <v>מבטחים - 316</v>
          </cell>
          <cell r="E32176" t="str">
            <v>DT445</v>
          </cell>
          <cell r="F32176">
            <v>-7429.0590000000002</v>
          </cell>
        </row>
        <row r="32177">
          <cell r="C32177" t="str">
            <v>יולי 2019</v>
          </cell>
          <cell r="D32177" t="str">
            <v>מבטחים - 316</v>
          </cell>
          <cell r="E32177" t="str">
            <v>DT446</v>
          </cell>
          <cell r="F32177">
            <v>89020.607000000004</v>
          </cell>
        </row>
        <row r="32178">
          <cell r="C32178" t="str">
            <v>יולי 2019</v>
          </cell>
          <cell r="D32178" t="str">
            <v>מבטחים - 316</v>
          </cell>
          <cell r="E32178" t="str">
            <v>DT447</v>
          </cell>
          <cell r="F32178">
            <v>-139183.82800000001</v>
          </cell>
        </row>
        <row r="32179">
          <cell r="C32179" t="str">
            <v>יולי 2019</v>
          </cell>
          <cell r="D32179" t="str">
            <v>מבטחים - 316</v>
          </cell>
          <cell r="E32179" t="str">
            <v>DT448</v>
          </cell>
          <cell r="F32179">
            <v>15709.305</v>
          </cell>
        </row>
        <row r="32180">
          <cell r="C32180" t="str">
            <v>יולי 2019</v>
          </cell>
          <cell r="D32180" t="str">
            <v>מבטחים - 316</v>
          </cell>
          <cell r="E32180" t="str">
            <v>DT449</v>
          </cell>
          <cell r="F32180">
            <v>-159936.59899999999</v>
          </cell>
        </row>
        <row r="32181">
          <cell r="C32181" t="str">
            <v>יולי 2019</v>
          </cell>
          <cell r="D32181" t="str">
            <v>מבטחים - 316</v>
          </cell>
          <cell r="E32181" t="str">
            <v>DT669</v>
          </cell>
          <cell r="F32181">
            <v>325278.95600000001</v>
          </cell>
        </row>
        <row r="32182">
          <cell r="C32182" t="str">
            <v>יולי 2019</v>
          </cell>
          <cell r="D32182" t="str">
            <v>מבטחים - 316</v>
          </cell>
          <cell r="E32182" t="str">
            <v>DT503</v>
          </cell>
          <cell r="F32182">
            <v>0.36</v>
          </cell>
        </row>
        <row r="32183">
          <cell r="C32183" t="str">
            <v>יולי 2019</v>
          </cell>
          <cell r="D32183" t="str">
            <v>מבטחים - 316</v>
          </cell>
          <cell r="E32183" t="str">
            <v>DT451</v>
          </cell>
          <cell r="F32183">
            <v>2478749.023</v>
          </cell>
        </row>
        <row r="32184">
          <cell r="C32184" t="str">
            <v>יולי 2019</v>
          </cell>
          <cell r="D32184" t="str">
            <v>מבטחים - 316</v>
          </cell>
          <cell r="E32184" t="str">
            <v>DT506</v>
          </cell>
          <cell r="F32184">
            <v>2716529.9920000001</v>
          </cell>
        </row>
        <row r="32185">
          <cell r="C32185" t="str">
            <v>יולי 2019</v>
          </cell>
          <cell r="D32185" t="str">
            <v>מבטחים - 316</v>
          </cell>
          <cell r="E32185" t="str">
            <v>DT507</v>
          </cell>
          <cell r="F32185">
            <v>121830.469</v>
          </cell>
        </row>
        <row r="32186">
          <cell r="C32186" t="str">
            <v>יולי 2019</v>
          </cell>
          <cell r="D32186" t="str">
            <v>מבטחים - 316</v>
          </cell>
          <cell r="E32186" t="str">
            <v>DT577</v>
          </cell>
          <cell r="F32186">
            <v>750193.10499999998</v>
          </cell>
        </row>
        <row r="32187">
          <cell r="C32187" t="str">
            <v>יולי 2019</v>
          </cell>
          <cell r="D32187" t="str">
            <v>מבטחים - 316</v>
          </cell>
          <cell r="E32187" t="str">
            <v>DT513</v>
          </cell>
          <cell r="F32187">
            <v>487623.01699999999</v>
          </cell>
        </row>
        <row r="32188">
          <cell r="C32188" t="str">
            <v>יולי 2019</v>
          </cell>
          <cell r="D32188" t="str">
            <v>מבטחים - 316</v>
          </cell>
          <cell r="E32188" t="str">
            <v>DT514</v>
          </cell>
          <cell r="F32188">
            <v>4416899.28</v>
          </cell>
        </row>
        <row r="32189">
          <cell r="C32189" t="str">
            <v>יולי 2019</v>
          </cell>
          <cell r="D32189" t="str">
            <v>מבטחים - 316</v>
          </cell>
          <cell r="E32189" t="str">
            <v>DT516</v>
          </cell>
          <cell r="F32189">
            <v>105578.62300000001</v>
          </cell>
        </row>
        <row r="32190">
          <cell r="C32190" t="str">
            <v>יולי 2019</v>
          </cell>
          <cell r="D32190" t="str">
            <v>מבטחים - 316</v>
          </cell>
          <cell r="E32190" t="str">
            <v>DT517</v>
          </cell>
          <cell r="F32190">
            <v>202433</v>
          </cell>
        </row>
        <row r="32191">
          <cell r="C32191" t="str">
            <v>יולי 2019</v>
          </cell>
          <cell r="D32191" t="str">
            <v>מבטחים - 316</v>
          </cell>
          <cell r="E32191" t="str">
            <v>DT518</v>
          </cell>
          <cell r="F32191">
            <v>171260.65400000001</v>
          </cell>
        </row>
        <row r="32192">
          <cell r="C32192" t="str">
            <v>יולי 2019</v>
          </cell>
          <cell r="D32192" t="str">
            <v>מבטחים - 316</v>
          </cell>
          <cell r="E32192" t="str">
            <v>DT111</v>
          </cell>
          <cell r="F32192">
            <v>108598.755</v>
          </cell>
        </row>
        <row r="32193">
          <cell r="C32193" t="str">
            <v>יולי 2019</v>
          </cell>
          <cell r="D32193" t="str">
            <v>מבטחים - 316</v>
          </cell>
          <cell r="E32193" t="str">
            <v>DT62</v>
          </cell>
          <cell r="F32193">
            <v>1829.83</v>
          </cell>
        </row>
        <row r="32194">
          <cell r="C32194" t="str">
            <v>יולי 2019</v>
          </cell>
          <cell r="D32194" t="str">
            <v>מבטחים - 316</v>
          </cell>
          <cell r="E32194" t="str">
            <v>DT54</v>
          </cell>
          <cell r="F32194">
            <v>400982.11800000002</v>
          </cell>
        </row>
        <row r="32195">
          <cell r="C32195" t="str">
            <v>יולי 2019</v>
          </cell>
          <cell r="D32195" t="str">
            <v>מבטחים - 316</v>
          </cell>
          <cell r="E32195" t="str">
            <v>DT55</v>
          </cell>
          <cell r="F32195">
            <v>-912505.24199999997</v>
          </cell>
        </row>
        <row r="32196">
          <cell r="C32196" t="str">
            <v>יולי 2019</v>
          </cell>
          <cell r="D32196" t="str">
            <v>מבטחים - 316</v>
          </cell>
          <cell r="E32196" t="str">
            <v>DT546</v>
          </cell>
          <cell r="F32196">
            <v>2967000</v>
          </cell>
        </row>
        <row r="32197">
          <cell r="C32197" t="str">
            <v>יולי 2019</v>
          </cell>
          <cell r="D32197" t="str">
            <v>מבטחים - 316</v>
          </cell>
          <cell r="E32197" t="str">
            <v>AT999</v>
          </cell>
          <cell r="F32197">
            <v>3237334.15</v>
          </cell>
        </row>
        <row r="32198">
          <cell r="C32198" t="str">
            <v>יולי 2019</v>
          </cell>
          <cell r="D32198" t="str">
            <v>מבטחים - 316</v>
          </cell>
          <cell r="E32198" t="str">
            <v>AT24</v>
          </cell>
          <cell r="F32198">
            <v>1018155.376</v>
          </cell>
        </row>
        <row r="32199">
          <cell r="C32199" t="str">
            <v>יולי 2019</v>
          </cell>
          <cell r="D32199" t="str">
            <v>מבטחים - 316</v>
          </cell>
          <cell r="E32199" t="str">
            <v>AT420</v>
          </cell>
          <cell r="F32199">
            <v>39185.675999999999</v>
          </cell>
        </row>
        <row r="32200">
          <cell r="C32200" t="str">
            <v>יולי 2019</v>
          </cell>
          <cell r="D32200" t="str">
            <v>מבטחים - 316</v>
          </cell>
          <cell r="E32200" t="str">
            <v>AT21</v>
          </cell>
          <cell r="F32200">
            <v>216794.57800000001</v>
          </cell>
        </row>
        <row r="32201">
          <cell r="C32201" t="str">
            <v>יולי 2019</v>
          </cell>
          <cell r="D32201" t="str">
            <v>מבטחים - 316</v>
          </cell>
          <cell r="E32201" t="str">
            <v>AT8</v>
          </cell>
          <cell r="F32201">
            <v>326872.40600000002</v>
          </cell>
        </row>
        <row r="32202">
          <cell r="C32202" t="str">
            <v>יולי 2019</v>
          </cell>
          <cell r="D32202" t="str">
            <v>מבטחים - 316</v>
          </cell>
          <cell r="E32202" t="str">
            <v>AT400</v>
          </cell>
          <cell r="F32202">
            <v>118979.88099999999</v>
          </cell>
        </row>
        <row r="32203">
          <cell r="C32203" t="str">
            <v>יולי 2019</v>
          </cell>
          <cell r="D32203" t="str">
            <v>מבטחים - 316</v>
          </cell>
          <cell r="E32203" t="str">
            <v>AT20</v>
          </cell>
          <cell r="F32203">
            <v>2525.2249999999999</v>
          </cell>
        </row>
        <row r="32204">
          <cell r="C32204" t="str">
            <v>יולי 2019</v>
          </cell>
          <cell r="D32204" t="str">
            <v>מבטחים - 316</v>
          </cell>
          <cell r="E32204" t="str">
            <v>AT301</v>
          </cell>
          <cell r="F32204">
            <v>389.03500000000003</v>
          </cell>
        </row>
        <row r="32205">
          <cell r="C32205" t="str">
            <v>יולי 2019</v>
          </cell>
          <cell r="D32205" t="str">
            <v>מבטחים - 316</v>
          </cell>
          <cell r="E32205" t="str">
            <v>AT307</v>
          </cell>
          <cell r="F32205">
            <v>4949.5349999999999</v>
          </cell>
        </row>
        <row r="32206">
          <cell r="C32206" t="str">
            <v>יולי 2019</v>
          </cell>
          <cell r="D32206" t="str">
            <v>מבטחים - 316</v>
          </cell>
          <cell r="E32206" t="str">
            <v>AT319</v>
          </cell>
          <cell r="F32206">
            <v>49017.718000000001</v>
          </cell>
        </row>
        <row r="32207">
          <cell r="C32207" t="str">
            <v>יולי 2019</v>
          </cell>
          <cell r="D32207" t="str">
            <v>מבטחים - 316</v>
          </cell>
          <cell r="E32207" t="str">
            <v>AT320</v>
          </cell>
          <cell r="F32207">
            <v>1832.7729999999999</v>
          </cell>
        </row>
        <row r="32208">
          <cell r="C32208" t="str">
            <v>יולי 2019</v>
          </cell>
          <cell r="D32208" t="str">
            <v>מבטחים - 316</v>
          </cell>
          <cell r="E32208" t="str">
            <v>AT338</v>
          </cell>
          <cell r="F32208">
            <v>615.50099999999998</v>
          </cell>
        </row>
        <row r="32209">
          <cell r="C32209" t="str">
            <v>יולי 2019</v>
          </cell>
          <cell r="D32209" t="str">
            <v>מבטחים - 316</v>
          </cell>
          <cell r="E32209" t="str">
            <v>AT458</v>
          </cell>
          <cell r="F32209">
            <v>59799.173999999999</v>
          </cell>
        </row>
        <row r="32210">
          <cell r="C32210" t="str">
            <v>יולי 2019</v>
          </cell>
          <cell r="D32210" t="str">
            <v>מבטחים - 316</v>
          </cell>
          <cell r="E32210" t="str">
            <v>AT465</v>
          </cell>
          <cell r="F32210">
            <v>40019.262999999999</v>
          </cell>
        </row>
        <row r="32211">
          <cell r="C32211" t="str">
            <v>יולי 2019</v>
          </cell>
          <cell r="D32211" t="str">
            <v>מבטחים - 316</v>
          </cell>
          <cell r="E32211" t="str">
            <v>AT402</v>
          </cell>
          <cell r="F32211">
            <v>109614.5</v>
          </cell>
        </row>
        <row r="32212">
          <cell r="C32212" t="str">
            <v>יולי 2019</v>
          </cell>
          <cell r="D32212" t="str">
            <v>מבטחים - 316</v>
          </cell>
          <cell r="E32212" t="str">
            <v>AT35</v>
          </cell>
          <cell r="F32212">
            <v>11988.450999999999</v>
          </cell>
        </row>
        <row r="32213">
          <cell r="C32213" t="str">
            <v>יולי 2019</v>
          </cell>
          <cell r="D32213" t="str">
            <v>מבטחים - 316</v>
          </cell>
          <cell r="E32213" t="str">
            <v>AT37</v>
          </cell>
          <cell r="F32213">
            <v>363.31599999999997</v>
          </cell>
        </row>
        <row r="32214">
          <cell r="C32214" t="str">
            <v>יולי 2019</v>
          </cell>
          <cell r="D32214" t="str">
            <v>מבטחים - 316</v>
          </cell>
          <cell r="E32214" t="str">
            <v>AT125</v>
          </cell>
          <cell r="F32214">
            <v>642.57500000000005</v>
          </cell>
        </row>
        <row r="32215">
          <cell r="C32215" t="str">
            <v>יולי 2019</v>
          </cell>
          <cell r="D32215" t="str">
            <v>מבטחים - 316</v>
          </cell>
          <cell r="E32215" t="str">
            <v>AT360</v>
          </cell>
          <cell r="F32215">
            <v>63.276000000000003</v>
          </cell>
        </row>
        <row r="32216">
          <cell r="C32216" t="str">
            <v>יולי 2019</v>
          </cell>
          <cell r="D32216" t="str">
            <v>מבטחים - 316</v>
          </cell>
          <cell r="E32216" t="str">
            <v>AT366</v>
          </cell>
          <cell r="F32216">
            <v>490865.79</v>
          </cell>
        </row>
        <row r="32217">
          <cell r="C32217" t="str">
            <v>יולי 2019</v>
          </cell>
          <cell r="D32217" t="str">
            <v>מבטחים - 316</v>
          </cell>
          <cell r="E32217" t="str">
            <v>AT367</v>
          </cell>
          <cell r="F32217">
            <v>471.53199999999998</v>
          </cell>
        </row>
        <row r="32218">
          <cell r="C32218" t="str">
            <v>יולי 2019</v>
          </cell>
          <cell r="D32218" t="str">
            <v>מבטחים - 316</v>
          </cell>
          <cell r="E32218" t="str">
            <v>AT701</v>
          </cell>
          <cell r="F32218">
            <v>181.977</v>
          </cell>
        </row>
        <row r="32219">
          <cell r="C32219" t="str">
            <v>יולי 2019</v>
          </cell>
          <cell r="D32219" t="str">
            <v>מבטחים - 316</v>
          </cell>
          <cell r="E32219" t="str">
            <v>AT703</v>
          </cell>
          <cell r="F32219">
            <v>619.54899999999998</v>
          </cell>
        </row>
        <row r="32220">
          <cell r="C32220" t="str">
            <v>יולי 2019</v>
          </cell>
          <cell r="D32220" t="str">
            <v>מבטחים - 316</v>
          </cell>
          <cell r="E32220" t="str">
            <v>AT61</v>
          </cell>
          <cell r="F32220">
            <v>4205.9480000000003</v>
          </cell>
        </row>
        <row r="32221">
          <cell r="C32221" t="str">
            <v>יולי 2019</v>
          </cell>
          <cell r="D32221" t="str">
            <v>מבטחים - 316</v>
          </cell>
          <cell r="E32221" t="str">
            <v>AT60</v>
          </cell>
          <cell r="F32221">
            <v>59618.781999999999</v>
          </cell>
        </row>
        <row r="32222">
          <cell r="C32222" t="str">
            <v>יולי 2019</v>
          </cell>
          <cell r="D32222" t="str">
            <v>מבטחים - 316</v>
          </cell>
          <cell r="E32222" t="str">
            <v>AT226</v>
          </cell>
          <cell r="F32222">
            <v>2940.7150000000001</v>
          </cell>
        </row>
        <row r="32223">
          <cell r="C32223" t="str">
            <v>יולי 2019</v>
          </cell>
          <cell r="D32223" t="str">
            <v>מבטחים - 316</v>
          </cell>
          <cell r="E32223" t="str">
            <v>AT137</v>
          </cell>
          <cell r="F32223">
            <v>41838.637000000002</v>
          </cell>
        </row>
        <row r="32224">
          <cell r="C32224" t="str">
            <v>יולי 2019</v>
          </cell>
          <cell r="D32224" t="str">
            <v>מבטחים - 316</v>
          </cell>
          <cell r="E32224" t="str">
            <v>AT442</v>
          </cell>
          <cell r="F32224">
            <v>62552.173999999999</v>
          </cell>
        </row>
        <row r="32225">
          <cell r="C32225" t="str">
            <v>יולי 2019</v>
          </cell>
          <cell r="D32225" t="str">
            <v>מבטחים - 316</v>
          </cell>
          <cell r="E32225" t="str">
            <v>AT447</v>
          </cell>
          <cell r="F32225">
            <v>358955.25900000002</v>
          </cell>
        </row>
        <row r="32226">
          <cell r="C32226" t="str">
            <v>יולי 2019</v>
          </cell>
          <cell r="D32226" t="str">
            <v>מבטחים - 316</v>
          </cell>
          <cell r="E32226" t="str">
            <v>AT503</v>
          </cell>
          <cell r="F32226">
            <v>3.0000000000000001E-3</v>
          </cell>
        </row>
        <row r="32227">
          <cell r="C32227" t="str">
            <v>יולי 2019</v>
          </cell>
          <cell r="D32227" t="str">
            <v>מבטחים - 316</v>
          </cell>
          <cell r="E32227" t="str">
            <v>AT451</v>
          </cell>
          <cell r="F32227">
            <v>14667.502</v>
          </cell>
        </row>
        <row r="32228">
          <cell r="C32228" t="str">
            <v>יולי 2019</v>
          </cell>
          <cell r="D32228" t="str">
            <v>מבטחים - 316</v>
          </cell>
          <cell r="E32228" t="str">
            <v>AT506</v>
          </cell>
          <cell r="F32228">
            <v>109388.179</v>
          </cell>
        </row>
        <row r="32229">
          <cell r="C32229" t="str">
            <v>יולי 2019</v>
          </cell>
          <cell r="D32229" t="str">
            <v>מבטחים - 316</v>
          </cell>
          <cell r="E32229" t="str">
            <v>AT577</v>
          </cell>
          <cell r="F32229">
            <v>4811.2910000000002</v>
          </cell>
        </row>
        <row r="32230">
          <cell r="C32230" t="str">
            <v>יולי 2019</v>
          </cell>
          <cell r="D32230" t="str">
            <v>מבטחים - 316</v>
          </cell>
          <cell r="E32230" t="str">
            <v>AT513</v>
          </cell>
          <cell r="F32230">
            <v>81781.154999999999</v>
          </cell>
        </row>
        <row r="32231">
          <cell r="C32231" t="str">
            <v>יולי 2019</v>
          </cell>
          <cell r="D32231" t="str">
            <v>מבטחים - 316</v>
          </cell>
          <cell r="E32231" t="str">
            <v>AT516</v>
          </cell>
          <cell r="F32231">
            <v>1686.9110000000001</v>
          </cell>
        </row>
        <row r="32232">
          <cell r="C32232" t="str">
            <v>יולי 2019</v>
          </cell>
          <cell r="D32232" t="str">
            <v>מבטחים - 316</v>
          </cell>
          <cell r="E32232" t="str">
            <v>AT162</v>
          </cell>
          <cell r="F32232">
            <v>905.05799999999999</v>
          </cell>
        </row>
        <row r="32233">
          <cell r="C32233" t="str">
            <v>יולי 2019</v>
          </cell>
          <cell r="D32233" t="str">
            <v>מבטחים - 316</v>
          </cell>
          <cell r="E32233" t="str">
            <v>AT168</v>
          </cell>
          <cell r="F32233">
            <v>35.429000000000002</v>
          </cell>
        </row>
        <row r="32234">
          <cell r="C32234" t="str">
            <v>יולי 2019</v>
          </cell>
          <cell r="D32234" t="str">
            <v>מבטחים - 316</v>
          </cell>
          <cell r="E32234" t="str">
            <v>BT999</v>
          </cell>
          <cell r="F32234">
            <v>2648790.6359999999</v>
          </cell>
        </row>
        <row r="32235">
          <cell r="C32235" t="str">
            <v>יולי 2019</v>
          </cell>
          <cell r="D32235" t="str">
            <v>מבטחים - 316</v>
          </cell>
          <cell r="E32235" t="str">
            <v>BT34</v>
          </cell>
          <cell r="F32235">
            <v>1219108.375</v>
          </cell>
        </row>
        <row r="32236">
          <cell r="C32236" t="str">
            <v>יולי 2019</v>
          </cell>
          <cell r="D32236" t="str">
            <v>מבטחים - 316</v>
          </cell>
          <cell r="E32236" t="str">
            <v>BT420</v>
          </cell>
          <cell r="F32236">
            <v>39182.485000000001</v>
          </cell>
        </row>
        <row r="32237">
          <cell r="C32237" t="str">
            <v>יולי 2019</v>
          </cell>
          <cell r="D32237" t="str">
            <v>מבטחים - 316</v>
          </cell>
          <cell r="E32237" t="str">
            <v>BT29</v>
          </cell>
          <cell r="F32237">
            <v>55917.432999999997</v>
          </cell>
        </row>
        <row r="32238">
          <cell r="C32238" t="str">
            <v>יולי 2019</v>
          </cell>
          <cell r="D32238" t="str">
            <v>מבטחים - 316</v>
          </cell>
          <cell r="E32238" t="str">
            <v>BT321</v>
          </cell>
          <cell r="F32238">
            <v>77000</v>
          </cell>
        </row>
        <row r="32239">
          <cell r="C32239" t="str">
            <v>יולי 2019</v>
          </cell>
          <cell r="D32239" t="str">
            <v>מבטחים - 316</v>
          </cell>
          <cell r="E32239" t="str">
            <v>BT402</v>
          </cell>
          <cell r="F32239">
            <v>54594.930999999997</v>
          </cell>
        </row>
        <row r="32240">
          <cell r="C32240" t="str">
            <v>יולי 2019</v>
          </cell>
          <cell r="D32240" t="str">
            <v>מבטחים - 316</v>
          </cell>
          <cell r="E32240" t="str">
            <v>BT403</v>
          </cell>
          <cell r="F32240">
            <v>6947.3339999999998</v>
          </cell>
        </row>
        <row r="32241">
          <cell r="C32241" t="str">
            <v>יולי 2019</v>
          </cell>
          <cell r="D32241" t="str">
            <v>מבטחים - 316</v>
          </cell>
          <cell r="E32241" t="str">
            <v>BT44</v>
          </cell>
          <cell r="F32241">
            <v>14147.12</v>
          </cell>
        </row>
        <row r="32242">
          <cell r="C32242" t="str">
            <v>יולי 2019</v>
          </cell>
          <cell r="D32242" t="str">
            <v>מבטחים - 316</v>
          </cell>
          <cell r="E32242" t="str">
            <v>BT46</v>
          </cell>
          <cell r="F32242">
            <v>12426.218000000001</v>
          </cell>
        </row>
        <row r="32243">
          <cell r="C32243" t="str">
            <v>יולי 2019</v>
          </cell>
          <cell r="D32243" t="str">
            <v>מבטחים - 316</v>
          </cell>
          <cell r="E32243" t="str">
            <v>BT108</v>
          </cell>
          <cell r="F32243">
            <v>10275.924999999999</v>
          </cell>
        </row>
        <row r="32244">
          <cell r="C32244" t="str">
            <v>יולי 2019</v>
          </cell>
          <cell r="D32244" t="str">
            <v>מבטחים - 316</v>
          </cell>
          <cell r="E32244" t="str">
            <v>BT366</v>
          </cell>
          <cell r="F32244">
            <v>277651.39</v>
          </cell>
        </row>
        <row r="32245">
          <cell r="C32245" t="str">
            <v>יולי 2019</v>
          </cell>
          <cell r="D32245" t="str">
            <v>מבטחים - 316</v>
          </cell>
          <cell r="E32245" t="str">
            <v>BT367</v>
          </cell>
          <cell r="F32245">
            <v>72250.764999999999</v>
          </cell>
        </row>
        <row r="32246">
          <cell r="C32246" t="str">
            <v>יולי 2019</v>
          </cell>
          <cell r="D32246" t="str">
            <v>מבטחים - 316</v>
          </cell>
          <cell r="E32246" t="str">
            <v>BT70</v>
          </cell>
          <cell r="F32246">
            <v>7065.2430000000004</v>
          </cell>
        </row>
        <row r="32247">
          <cell r="C32247" t="str">
            <v>יולי 2019</v>
          </cell>
          <cell r="D32247" t="str">
            <v>מבטחים - 316</v>
          </cell>
          <cell r="E32247" t="str">
            <v>BT225</v>
          </cell>
          <cell r="F32247">
            <v>973.69299999999998</v>
          </cell>
        </row>
        <row r="32248">
          <cell r="C32248" t="str">
            <v>יולי 2019</v>
          </cell>
          <cell r="D32248" t="str">
            <v>מבטחים - 316</v>
          </cell>
          <cell r="E32248" t="str">
            <v>BT69</v>
          </cell>
          <cell r="F32248">
            <v>18170.124</v>
          </cell>
        </row>
        <row r="32249">
          <cell r="C32249" t="str">
            <v>יולי 2019</v>
          </cell>
          <cell r="D32249" t="str">
            <v>מבטחים - 316</v>
          </cell>
          <cell r="E32249" t="str">
            <v>BT226</v>
          </cell>
          <cell r="F32249">
            <v>31324.489000000001</v>
          </cell>
        </row>
        <row r="32250">
          <cell r="C32250" t="str">
            <v>יולי 2019</v>
          </cell>
          <cell r="D32250" t="str">
            <v>מבטחים - 316</v>
          </cell>
          <cell r="E32250" t="str">
            <v>BT117</v>
          </cell>
          <cell r="F32250">
            <v>36792.627</v>
          </cell>
        </row>
        <row r="32251">
          <cell r="C32251" t="str">
            <v>יולי 2019</v>
          </cell>
          <cell r="D32251" t="str">
            <v>מבטחים - 316</v>
          </cell>
          <cell r="E32251" t="str">
            <v>BT442</v>
          </cell>
          <cell r="F32251">
            <v>50885.692999999999</v>
          </cell>
        </row>
        <row r="32252">
          <cell r="C32252" t="str">
            <v>יולי 2019</v>
          </cell>
          <cell r="D32252" t="str">
            <v>מבטחים - 316</v>
          </cell>
          <cell r="E32252" t="str">
            <v>BT447</v>
          </cell>
          <cell r="F32252">
            <v>113446.984</v>
          </cell>
        </row>
        <row r="32253">
          <cell r="C32253" t="str">
            <v>יולי 2019</v>
          </cell>
          <cell r="D32253" t="str">
            <v>מבטחים - 316</v>
          </cell>
          <cell r="E32253" t="str">
            <v>BT451</v>
          </cell>
          <cell r="F32253">
            <v>128327.015</v>
          </cell>
        </row>
        <row r="32254">
          <cell r="C32254" t="str">
            <v>יולי 2019</v>
          </cell>
          <cell r="D32254" t="str">
            <v>מבטחים - 316</v>
          </cell>
          <cell r="E32254" t="str">
            <v>BT506</v>
          </cell>
          <cell r="F32254">
            <v>89753.243000000002</v>
          </cell>
        </row>
        <row r="32255">
          <cell r="C32255" t="str">
            <v>יולי 2019</v>
          </cell>
          <cell r="D32255" t="str">
            <v>מבטחים - 316</v>
          </cell>
          <cell r="E32255" t="str">
            <v>BT514</v>
          </cell>
          <cell r="F32255">
            <v>309595</v>
          </cell>
        </row>
        <row r="32256">
          <cell r="C32256" t="str">
            <v>יולי 2019</v>
          </cell>
          <cell r="D32256" t="str">
            <v>מבטחים - 316</v>
          </cell>
          <cell r="E32256" t="str">
            <v>BT72</v>
          </cell>
          <cell r="F32256">
            <v>13932.018</v>
          </cell>
        </row>
        <row r="32257">
          <cell r="C32257" t="str">
            <v>יולי 2019</v>
          </cell>
          <cell r="D32257" t="str">
            <v>מבטחים - 316</v>
          </cell>
          <cell r="E32257" t="str">
            <v>BT119</v>
          </cell>
          <cell r="F32257">
            <v>9022.5310000000009</v>
          </cell>
        </row>
        <row r="32258">
          <cell r="C32258" t="str">
            <v>יולי 2019</v>
          </cell>
          <cell r="D32258" t="str">
            <v>מבטחים - 316</v>
          </cell>
          <cell r="E32258" t="str">
            <v>A1</v>
          </cell>
          <cell r="F32258">
            <v>224544.027</v>
          </cell>
        </row>
        <row r="32259">
          <cell r="C32259" t="str">
            <v>יולי 2019</v>
          </cell>
          <cell r="D32259" t="str">
            <v>מבטחים - 316</v>
          </cell>
          <cell r="E32259" t="str">
            <v>AT411</v>
          </cell>
          <cell r="F32259">
            <v>138849.19</v>
          </cell>
        </row>
        <row r="32260">
          <cell r="C32260" t="str">
            <v>יולי 2019</v>
          </cell>
          <cell r="D32260" t="str">
            <v>מבטחים - 316</v>
          </cell>
          <cell r="E32260" t="str">
            <v>AT255</v>
          </cell>
          <cell r="F32260">
            <v>27064.806</v>
          </cell>
        </row>
        <row r="32261">
          <cell r="C32261" t="str">
            <v>יולי 2019</v>
          </cell>
          <cell r="D32261" t="str">
            <v>מבטחים - 316</v>
          </cell>
          <cell r="E32261" t="str">
            <v>AT88</v>
          </cell>
          <cell r="F32261">
            <v>57444.245999999999</v>
          </cell>
        </row>
        <row r="32262">
          <cell r="C32262" t="str">
            <v>יולי 2019</v>
          </cell>
          <cell r="D32262" t="str">
            <v>מבטחים - 316</v>
          </cell>
          <cell r="E32262" t="str">
            <v>AT108</v>
          </cell>
          <cell r="F32262">
            <v>37.142000000000003</v>
          </cell>
        </row>
        <row r="32263">
          <cell r="C32263" t="str">
            <v>יולי 2019</v>
          </cell>
          <cell r="D32263" t="str">
            <v>מבטחים - 316</v>
          </cell>
          <cell r="E32263" t="str">
            <v>AT69</v>
          </cell>
          <cell r="F32263">
            <v>1148.614</v>
          </cell>
        </row>
        <row r="32264">
          <cell r="C32264" t="str">
            <v>יולי 2019</v>
          </cell>
          <cell r="D32264" t="str">
            <v>מבטחים - 316</v>
          </cell>
          <cell r="E32264" t="str">
            <v>AT634</v>
          </cell>
          <cell r="F32264">
            <v>2.9000000000000001E-2</v>
          </cell>
        </row>
        <row r="32265">
          <cell r="C32265" t="str">
            <v>יולי 2019</v>
          </cell>
          <cell r="D32265" t="str">
            <v>מבטחים - 316</v>
          </cell>
          <cell r="E32265" t="str">
            <v>B1</v>
          </cell>
          <cell r="F32265">
            <v>723184.72100000002</v>
          </cell>
        </row>
        <row r="32266">
          <cell r="C32266" t="str">
            <v>יולי 2019</v>
          </cell>
          <cell r="D32266" t="str">
            <v>מבטחים - 316</v>
          </cell>
          <cell r="E32266" t="str">
            <v>BT137</v>
          </cell>
          <cell r="F32266">
            <v>16746.518</v>
          </cell>
        </row>
        <row r="32267">
          <cell r="C32267" t="str">
            <v>יולי 2019</v>
          </cell>
          <cell r="D32267" t="str">
            <v>מבטחים - 316</v>
          </cell>
          <cell r="E32267" t="str">
            <v>BT98</v>
          </cell>
          <cell r="F32267">
            <v>533.91999999999996</v>
          </cell>
        </row>
        <row r="32268">
          <cell r="C32268" t="str">
            <v>יולי 2019</v>
          </cell>
          <cell r="D32268" t="str">
            <v>מבטחים - 316</v>
          </cell>
          <cell r="E32268" t="str">
            <v>BT6</v>
          </cell>
          <cell r="F32268">
            <v>530900.56599999999</v>
          </cell>
        </row>
        <row r="32269">
          <cell r="C32269" t="str">
            <v>יולי 2019</v>
          </cell>
          <cell r="D32269" t="str">
            <v>מבטחים - 316</v>
          </cell>
          <cell r="E32269" t="str">
            <v>BT7</v>
          </cell>
          <cell r="F32269">
            <v>11539.517</v>
          </cell>
        </row>
        <row r="32270">
          <cell r="C32270" t="str">
            <v>יולי 2019</v>
          </cell>
          <cell r="D32270" t="str">
            <v>מבטחים - 316</v>
          </cell>
          <cell r="E32270" t="str">
            <v>BT8</v>
          </cell>
          <cell r="F32270">
            <v>81242.587</v>
          </cell>
        </row>
        <row r="32271">
          <cell r="C32271" t="str">
            <v>יולי 2019</v>
          </cell>
          <cell r="D32271" t="str">
            <v>מבטחים - 316</v>
          </cell>
          <cell r="E32271" t="str">
            <v>BT11</v>
          </cell>
          <cell r="F32271">
            <v>19331.362000000001</v>
          </cell>
        </row>
        <row r="32272">
          <cell r="C32272" t="str">
            <v>יולי 2019</v>
          </cell>
          <cell r="D32272" t="str">
            <v>מבטחים - 316</v>
          </cell>
          <cell r="E32272" t="str">
            <v>BT4</v>
          </cell>
          <cell r="F32272">
            <v>2713.7260000000001</v>
          </cell>
        </row>
        <row r="32273">
          <cell r="C32273" t="str">
            <v>יולי 2019</v>
          </cell>
          <cell r="D32273" t="str">
            <v>מבטחים - 316</v>
          </cell>
          <cell r="E32273" t="str">
            <v>BT178</v>
          </cell>
          <cell r="F32273">
            <v>24758.756000000001</v>
          </cell>
        </row>
        <row r="32274">
          <cell r="C32274" t="str">
            <v>יולי 2019</v>
          </cell>
          <cell r="D32274" t="str">
            <v>מבטחים - 316</v>
          </cell>
          <cell r="E32274" t="str">
            <v>BF4</v>
          </cell>
          <cell r="F32274">
            <v>5088.6779999999999</v>
          </cell>
        </row>
        <row r="32275">
          <cell r="C32275" t="str">
            <v>יולי 2019</v>
          </cell>
          <cell r="D32275" t="str">
            <v>מבטחים - 316</v>
          </cell>
          <cell r="E32275" t="str">
            <v>BT84</v>
          </cell>
          <cell r="F32275">
            <v>27911.687000000002</v>
          </cell>
        </row>
        <row r="32276">
          <cell r="C32276" t="str">
            <v>יולי 2019</v>
          </cell>
          <cell r="D32276" t="str">
            <v>מבטחים - 316</v>
          </cell>
          <cell r="E32276" t="str">
            <v>BT634</v>
          </cell>
          <cell r="F32276">
            <v>2417.404</v>
          </cell>
        </row>
        <row r="32277">
          <cell r="C32277" t="str">
            <v>יולי 2019</v>
          </cell>
          <cell r="D32277" t="str">
            <v>מבטחים - 316</v>
          </cell>
          <cell r="E32277" t="str">
            <v>KT31</v>
          </cell>
          <cell r="F32277">
            <v>45347</v>
          </cell>
        </row>
        <row r="32278">
          <cell r="C32278" t="str">
            <v>יולי 2019</v>
          </cell>
          <cell r="D32278" t="str">
            <v>מבטחים - 316</v>
          </cell>
          <cell r="E32278" t="str">
            <v>KT32</v>
          </cell>
          <cell r="F32278">
            <v>204635</v>
          </cell>
        </row>
        <row r="32279">
          <cell r="C32279" t="str">
            <v>יולי 2019</v>
          </cell>
          <cell r="D32279" t="str">
            <v>מבטחים - 316</v>
          </cell>
          <cell r="E32279" t="str">
            <v>KT33</v>
          </cell>
          <cell r="F32279">
            <v>93784</v>
          </cell>
        </row>
        <row r="32280">
          <cell r="C32280" t="str">
            <v>יולי 2019</v>
          </cell>
          <cell r="D32280" t="str">
            <v>מבטחים - 316</v>
          </cell>
          <cell r="E32280" t="str">
            <v>KT34</v>
          </cell>
          <cell r="F32280">
            <v>2351</v>
          </cell>
        </row>
        <row r="32281">
          <cell r="C32281" t="str">
            <v>יולי 2019</v>
          </cell>
          <cell r="D32281" t="str">
            <v>מבטחים - 316</v>
          </cell>
          <cell r="E32281" t="str">
            <v>KT35</v>
          </cell>
          <cell r="F32281">
            <v>28194</v>
          </cell>
        </row>
        <row r="32282">
          <cell r="C32282" t="str">
            <v>יולי 2019</v>
          </cell>
          <cell r="D32282" t="str">
            <v>מבטחים - 316</v>
          </cell>
          <cell r="E32282" t="str">
            <v>KT22</v>
          </cell>
          <cell r="F32282">
            <v>2.3519999999999999</v>
          </cell>
        </row>
        <row r="32283">
          <cell r="C32283" t="str">
            <v>יולי 2019</v>
          </cell>
          <cell r="D32283" t="str">
            <v>מבטחים - 316</v>
          </cell>
          <cell r="E32283" t="str">
            <v>KT51</v>
          </cell>
          <cell r="F32283">
            <v>10.993</v>
          </cell>
        </row>
        <row r="32284">
          <cell r="C32284" t="str">
            <v>יולי 2019</v>
          </cell>
          <cell r="D32284" t="str">
            <v>מבטחים - 316</v>
          </cell>
          <cell r="E32284" t="str">
            <v>KT502</v>
          </cell>
          <cell r="F32284">
            <v>4718264.1619999995</v>
          </cell>
        </row>
        <row r="32285">
          <cell r="C32285" t="str">
            <v>יולי 2019</v>
          </cell>
          <cell r="D32285" t="str">
            <v>מבטחים - 316</v>
          </cell>
          <cell r="E32285" t="str">
            <v>KT503</v>
          </cell>
          <cell r="F32285">
            <v>20457896.458000001</v>
          </cell>
        </row>
        <row r="32286">
          <cell r="C32286" t="str">
            <v>יולי 2019</v>
          </cell>
          <cell r="D32286" t="str">
            <v>מבטחים - 316</v>
          </cell>
          <cell r="E32286" t="str">
            <v>KT551</v>
          </cell>
          <cell r="F32286">
            <v>90020.091</v>
          </cell>
        </row>
        <row r="32287">
          <cell r="C32287" t="str">
            <v>יולי 2019</v>
          </cell>
          <cell r="D32287" t="str">
            <v>מבטחים - 316</v>
          </cell>
          <cell r="E32287" t="str">
            <v>KT305</v>
          </cell>
          <cell r="F32287">
            <v>-5980657.5049999999</v>
          </cell>
        </row>
        <row r="32288">
          <cell r="C32288" t="str">
            <v>יולי 2019</v>
          </cell>
          <cell r="D32288" t="str">
            <v>מבטחים - 316</v>
          </cell>
          <cell r="E32288" t="str">
            <v>KT461</v>
          </cell>
          <cell r="F32288">
            <v>4478598.9630000005</v>
          </cell>
        </row>
        <row r="32289">
          <cell r="C32289" t="str">
            <v>יולי 2019</v>
          </cell>
          <cell r="D32289" t="str">
            <v>מבטחים - 316</v>
          </cell>
          <cell r="E32289" t="str">
            <v>KT717</v>
          </cell>
          <cell r="F32289">
            <v>1</v>
          </cell>
        </row>
        <row r="32290">
          <cell r="C32290" t="str">
            <v>יולי 2019</v>
          </cell>
          <cell r="D32290" t="str">
            <v>מבטחים - 316</v>
          </cell>
          <cell r="E32290" t="str">
            <v>KT549</v>
          </cell>
          <cell r="F32290">
            <v>3018232.023</v>
          </cell>
        </row>
        <row r="32291">
          <cell r="C32291" t="str">
            <v>יולי 2019</v>
          </cell>
          <cell r="D32291" t="str">
            <v>מבטחים - 316</v>
          </cell>
          <cell r="E32291" t="str">
            <v>KT761</v>
          </cell>
          <cell r="F32291">
            <v>27836465.125</v>
          </cell>
        </row>
        <row r="32292">
          <cell r="C32292" t="str">
            <v>יולי 2019</v>
          </cell>
          <cell r="D32292" t="str">
            <v>מבטחים - 316</v>
          </cell>
          <cell r="E32292" t="str">
            <v>KT762</v>
          </cell>
          <cell r="F32292">
            <v>39077870.243000001</v>
          </cell>
        </row>
        <row r="32293">
          <cell r="C32293" t="str">
            <v>יולי 2019</v>
          </cell>
          <cell r="D32293" t="str">
            <v>מבטחים - 316</v>
          </cell>
          <cell r="E32293" t="str">
            <v>KT763</v>
          </cell>
          <cell r="F32293">
            <v>31214108.938000001</v>
          </cell>
        </row>
        <row r="32294">
          <cell r="C32294" t="str">
            <v>יולי 2019</v>
          </cell>
          <cell r="D32294" t="str">
            <v>מבטחים - 316</v>
          </cell>
          <cell r="E32294" t="str">
            <v>KT943</v>
          </cell>
          <cell r="F32294">
            <v>28438544.84</v>
          </cell>
        </row>
        <row r="32295">
          <cell r="C32295" t="str">
            <v>יולי 2019</v>
          </cell>
          <cell r="D32295" t="str">
            <v>מבטחים - 316</v>
          </cell>
          <cell r="E32295" t="str">
            <v>KT944</v>
          </cell>
          <cell r="F32295">
            <v>32001658.916000001</v>
          </cell>
        </row>
        <row r="32296">
          <cell r="C32296" t="str">
            <v>יולי 2019</v>
          </cell>
          <cell r="D32296" t="str">
            <v>מבטחים - 316</v>
          </cell>
          <cell r="E32296" t="str">
            <v>KT945</v>
          </cell>
          <cell r="F32296">
            <v>40461126.711000003</v>
          </cell>
        </row>
        <row r="32297">
          <cell r="C32297" t="str">
            <v>יולי 2019</v>
          </cell>
          <cell r="D32297" t="str">
            <v>מבטחים - 316</v>
          </cell>
          <cell r="E32297" t="str">
            <v>KT932</v>
          </cell>
          <cell r="F32297">
            <v>186606.98</v>
          </cell>
        </row>
        <row r="32298">
          <cell r="C32298" t="str">
            <v>יולי 2019</v>
          </cell>
          <cell r="D32298" t="str">
            <v>מבטחים - 316</v>
          </cell>
          <cell r="E32298" t="str">
            <v>KT933</v>
          </cell>
          <cell r="F32298">
            <v>3069431.2310000001</v>
          </cell>
        </row>
        <row r="32299">
          <cell r="C32299" t="str">
            <v>יולי 2019</v>
          </cell>
          <cell r="D32299" t="str">
            <v>מבטחים - 316</v>
          </cell>
          <cell r="E32299" t="str">
            <v>KT934</v>
          </cell>
          <cell r="F32299">
            <v>1537315.152</v>
          </cell>
        </row>
        <row r="32300">
          <cell r="C32300" t="str">
            <v>יולי 2019</v>
          </cell>
          <cell r="D32300" t="str">
            <v>מבטחים - 316</v>
          </cell>
          <cell r="E32300" t="str">
            <v>KT935</v>
          </cell>
          <cell r="F32300">
            <v>194404.41</v>
          </cell>
        </row>
        <row r="32301">
          <cell r="C32301" t="str">
            <v>יולי 2019</v>
          </cell>
          <cell r="D32301" t="str">
            <v>מבטחים - 316</v>
          </cell>
          <cell r="E32301" t="str">
            <v>KT939</v>
          </cell>
          <cell r="F32301">
            <v>9873.875</v>
          </cell>
        </row>
        <row r="32302">
          <cell r="C32302" t="str">
            <v>יולי 2019</v>
          </cell>
          <cell r="D32302" t="str">
            <v>מבטחים - 316</v>
          </cell>
          <cell r="E32302" t="str">
            <v>KT46</v>
          </cell>
          <cell r="F32302">
            <v>431077</v>
          </cell>
        </row>
        <row r="32303">
          <cell r="C32303" t="str">
            <v>יולי 2019</v>
          </cell>
          <cell r="D32303" t="str">
            <v>מבטחים - 316</v>
          </cell>
          <cell r="E32303" t="str">
            <v>KT42</v>
          </cell>
          <cell r="F32303">
            <v>300000</v>
          </cell>
        </row>
        <row r="32304">
          <cell r="C32304" t="str">
            <v>יולי 2019</v>
          </cell>
          <cell r="D32304" t="str">
            <v>מבטחים - 316</v>
          </cell>
          <cell r="E32304" t="str">
            <v>KT43</v>
          </cell>
          <cell r="F32304">
            <v>250000</v>
          </cell>
        </row>
        <row r="32305">
          <cell r="C32305" t="str">
            <v>יולי 2019</v>
          </cell>
          <cell r="D32305" t="str">
            <v>מבטחים - 316</v>
          </cell>
          <cell r="E32305" t="str">
            <v>KT44</v>
          </cell>
          <cell r="F32305">
            <v>200000</v>
          </cell>
        </row>
        <row r="32306">
          <cell r="C32306" t="str">
            <v>יולי 2019</v>
          </cell>
          <cell r="D32306" t="str">
            <v>מבטחים - 316</v>
          </cell>
          <cell r="E32306" t="str">
            <v>KT650</v>
          </cell>
          <cell r="F32306">
            <v>95358487</v>
          </cell>
        </row>
        <row r="32307">
          <cell r="C32307" t="str">
            <v>יולי 2019</v>
          </cell>
          <cell r="D32307" t="str">
            <v>מבטחים - 316</v>
          </cell>
          <cell r="E32307" t="str">
            <v>KT651</v>
          </cell>
          <cell r="F32307">
            <v>95533562</v>
          </cell>
        </row>
        <row r="32308">
          <cell r="C32308" t="str">
            <v>יולי 2019</v>
          </cell>
          <cell r="D32308" t="str">
            <v>מבטחים - 316</v>
          </cell>
          <cell r="E32308" t="str">
            <v>KT652</v>
          </cell>
          <cell r="F32308">
            <v>87511274801</v>
          </cell>
        </row>
        <row r="32309">
          <cell r="C32309" t="str">
            <v>יולי 2019</v>
          </cell>
          <cell r="D32309" t="str">
            <v>מבטחים - 316</v>
          </cell>
          <cell r="E32309" t="str">
            <v>KT653</v>
          </cell>
          <cell r="F32309">
            <v>73708801904</v>
          </cell>
        </row>
        <row r="32310">
          <cell r="C32310" t="str">
            <v>יולי 2019</v>
          </cell>
          <cell r="D32310" t="str">
            <v>מבטחים - 316</v>
          </cell>
          <cell r="E32310" t="str">
            <v>KT654</v>
          </cell>
          <cell r="F32310">
            <v>95169008</v>
          </cell>
        </row>
        <row r="32311">
          <cell r="C32311" t="str">
            <v>יולי 2019</v>
          </cell>
          <cell r="D32311" t="str">
            <v>מבטחים - 316</v>
          </cell>
          <cell r="E32311" t="str">
            <v>KT655</v>
          </cell>
          <cell r="F32311">
            <v>95190505</v>
          </cell>
        </row>
        <row r="32312">
          <cell r="C32312" t="str">
            <v>יולי 2019</v>
          </cell>
          <cell r="D32312" t="str">
            <v>מבטחים - 316</v>
          </cell>
          <cell r="E32312" t="str">
            <v>KT656</v>
          </cell>
          <cell r="F32312">
            <v>95190238</v>
          </cell>
        </row>
        <row r="32313">
          <cell r="C32313" t="str">
            <v>יולי 2019</v>
          </cell>
          <cell r="D32313" t="str">
            <v>מבטחים - 316</v>
          </cell>
          <cell r="E32313" t="str">
            <v>KT657</v>
          </cell>
          <cell r="F32313">
            <v>95190593</v>
          </cell>
        </row>
        <row r="32314">
          <cell r="C32314" t="str">
            <v>יולי 2019</v>
          </cell>
          <cell r="D32314" t="str">
            <v>מבטחים - 316</v>
          </cell>
          <cell r="E32314" t="str">
            <v>KT658</v>
          </cell>
          <cell r="F32314">
            <v>95138906</v>
          </cell>
        </row>
        <row r="32315">
          <cell r="C32315" t="str">
            <v>יולי 2019</v>
          </cell>
          <cell r="D32315" t="str">
            <v>מבטחים - 316</v>
          </cell>
          <cell r="E32315" t="str">
            <v>KT659</v>
          </cell>
          <cell r="F32315">
            <v>47002870852</v>
          </cell>
        </row>
        <row r="32316">
          <cell r="C32316" t="str">
            <v>יולי 2019</v>
          </cell>
          <cell r="D32316" t="str">
            <v>מבטחים - 316</v>
          </cell>
          <cell r="E32316" t="str">
            <v>KT660</v>
          </cell>
          <cell r="F32316">
            <v>93130508</v>
          </cell>
        </row>
        <row r="32317">
          <cell r="C32317" t="str">
            <v>יולי 2019</v>
          </cell>
          <cell r="D32317" t="str">
            <v>מבטחים - 316</v>
          </cell>
          <cell r="E32317" t="str">
            <v>KT661</v>
          </cell>
          <cell r="F32317">
            <v>2159554401</v>
          </cell>
        </row>
        <row r="32318">
          <cell r="C32318" t="str">
            <v>יולי 2019</v>
          </cell>
          <cell r="D32318" t="str">
            <v>מבטחים - 316</v>
          </cell>
          <cell r="E32318" t="str">
            <v>KT662</v>
          </cell>
          <cell r="F32318">
            <v>1007791430</v>
          </cell>
        </row>
        <row r="32319">
          <cell r="C32319" t="str">
            <v>יולי 2019</v>
          </cell>
          <cell r="D32319" t="str">
            <v>מבטחים - 316</v>
          </cell>
          <cell r="E32319" t="str">
            <v>KT663</v>
          </cell>
          <cell r="F32319">
            <v>1006613430</v>
          </cell>
        </row>
        <row r="32320">
          <cell r="C32320" t="str">
            <v>יולי 2019</v>
          </cell>
          <cell r="D32320" t="str">
            <v>מבטחים - 316</v>
          </cell>
          <cell r="E32320" t="str">
            <v>KT664</v>
          </cell>
          <cell r="F32320">
            <v>56600109307</v>
          </cell>
        </row>
        <row r="32321">
          <cell r="C32321" t="str">
            <v>יולי 2019</v>
          </cell>
          <cell r="D32321" t="str">
            <v>מבטחים - 316</v>
          </cell>
          <cell r="E32321" t="str">
            <v>KT665</v>
          </cell>
          <cell r="F32321">
            <v>95193571</v>
          </cell>
        </row>
        <row r="32322">
          <cell r="C32322" t="str">
            <v>יולי 2019</v>
          </cell>
          <cell r="D32322" t="str">
            <v>מבטחים - 316</v>
          </cell>
          <cell r="E32322" t="str">
            <v>KT666</v>
          </cell>
          <cell r="F32322">
            <v>95190502</v>
          </cell>
        </row>
        <row r="32323">
          <cell r="C32323" t="str">
            <v>יולי 2019</v>
          </cell>
          <cell r="D32323" t="str">
            <v>מבטחים - 316</v>
          </cell>
          <cell r="E32323" t="str">
            <v>KT667</v>
          </cell>
          <cell r="F32323">
            <v>95169901</v>
          </cell>
        </row>
        <row r="32324">
          <cell r="C32324" t="str">
            <v>יולי 2019</v>
          </cell>
          <cell r="D32324" t="str">
            <v>מבטחים - 316</v>
          </cell>
          <cell r="E32324" t="str">
            <v>KT668</v>
          </cell>
          <cell r="F32324">
            <v>95533901</v>
          </cell>
        </row>
        <row r="32325">
          <cell r="C32325" t="str">
            <v>יולי 2019</v>
          </cell>
          <cell r="D32325" t="str">
            <v>מבטחים - 316</v>
          </cell>
          <cell r="E32325" t="str">
            <v>KT669</v>
          </cell>
          <cell r="F32325">
            <v>95535271</v>
          </cell>
        </row>
        <row r="32326">
          <cell r="C32326" t="str">
            <v>יולי 2019</v>
          </cell>
          <cell r="D32326" t="str">
            <v>מבטחים - 316</v>
          </cell>
          <cell r="E32326" t="str">
            <v>KT670</v>
          </cell>
          <cell r="F32326">
            <v>95535273</v>
          </cell>
        </row>
        <row r="32327">
          <cell r="C32327" t="str">
            <v>יולי 2019</v>
          </cell>
          <cell r="D32327" t="str">
            <v>מבטחים - 316</v>
          </cell>
          <cell r="E32327" t="str">
            <v>KT671</v>
          </cell>
          <cell r="F32327">
            <v>95130507</v>
          </cell>
        </row>
        <row r="32328">
          <cell r="C32328" t="str">
            <v>יולי 2019</v>
          </cell>
          <cell r="D32328" t="str">
            <v>מבטחים - 316</v>
          </cell>
          <cell r="E32328" t="str">
            <v>KT672</v>
          </cell>
          <cell r="F32328">
            <v>58014940834</v>
          </cell>
        </row>
        <row r="32329">
          <cell r="C32329" t="str">
            <v>יולי 2019</v>
          </cell>
          <cell r="D32329" t="str">
            <v>מבטחים - 316</v>
          </cell>
          <cell r="E32329" t="str">
            <v>KT673</v>
          </cell>
          <cell r="F32329">
            <v>79100122605</v>
          </cell>
        </row>
        <row r="32330">
          <cell r="C32330" t="str">
            <v>יולי 2019</v>
          </cell>
          <cell r="D32330" t="str">
            <v>מבטחים - 316</v>
          </cell>
          <cell r="E32330" t="str">
            <v>KT674</v>
          </cell>
          <cell r="F32330">
            <v>15789061000</v>
          </cell>
        </row>
        <row r="32331">
          <cell r="C32331" t="str">
            <v>יולי 2019</v>
          </cell>
          <cell r="D32331" t="str">
            <v>מבטחים - 316</v>
          </cell>
          <cell r="E32331" t="str">
            <v>KT675</v>
          </cell>
          <cell r="F32331">
            <v>95106520</v>
          </cell>
        </row>
        <row r="32332">
          <cell r="C32332" t="str">
            <v>יולי 2019</v>
          </cell>
          <cell r="D32332" t="str">
            <v>מבטחים - 316</v>
          </cell>
          <cell r="E32332" t="str">
            <v>KT676</v>
          </cell>
          <cell r="F32332">
            <v>95106528</v>
          </cell>
        </row>
        <row r="32333">
          <cell r="C32333" t="str">
            <v>יולי 2019</v>
          </cell>
          <cell r="D32333" t="str">
            <v>מבטחים - 316</v>
          </cell>
          <cell r="E32333" t="str">
            <v>FT650</v>
          </cell>
          <cell r="F32333">
            <v>513765396</v>
          </cell>
        </row>
        <row r="32334">
          <cell r="C32334" t="str">
            <v>יולי 2019</v>
          </cell>
          <cell r="D32334" t="str">
            <v>מבטחים - 316</v>
          </cell>
          <cell r="E32334" t="str">
            <v>FT651</v>
          </cell>
          <cell r="F32334">
            <v>512833104</v>
          </cell>
        </row>
        <row r="32335">
          <cell r="C32335" t="str">
            <v>יולי 2019</v>
          </cell>
          <cell r="D32335" t="str">
            <v>מבטחים - 316</v>
          </cell>
          <cell r="E32335" t="str">
            <v>FT652</v>
          </cell>
          <cell r="F32335">
            <v>520018649</v>
          </cell>
        </row>
        <row r="32336">
          <cell r="C32336" t="str">
            <v>יולי 2019</v>
          </cell>
          <cell r="D32336" t="str">
            <v>מבטחים - 316</v>
          </cell>
          <cell r="E32336" t="str">
            <v>FT653</v>
          </cell>
          <cell r="F32336">
            <v>520018078</v>
          </cell>
        </row>
        <row r="32337">
          <cell r="C32337" t="str">
            <v>יולי 2019</v>
          </cell>
          <cell r="D32337" t="str">
            <v>מבטחים - 316</v>
          </cell>
          <cell r="E32337" t="str">
            <v>FT654</v>
          </cell>
          <cell r="F32337">
            <v>512852211</v>
          </cell>
        </row>
        <row r="32338">
          <cell r="C32338" t="str">
            <v>יולי 2019</v>
          </cell>
          <cell r="D32338" t="str">
            <v>מבטחים - 316</v>
          </cell>
          <cell r="E32338" t="str">
            <v>FT655</v>
          </cell>
          <cell r="F32338">
            <v>511974834</v>
          </cell>
        </row>
        <row r="32339">
          <cell r="C32339" t="str">
            <v>יולי 2019</v>
          </cell>
          <cell r="D32339" t="str">
            <v>מבטחים - 316</v>
          </cell>
          <cell r="E32339" t="str">
            <v>FT656</v>
          </cell>
          <cell r="F32339">
            <v>512199381</v>
          </cell>
        </row>
        <row r="32340">
          <cell r="C32340" t="str">
            <v>יולי 2019</v>
          </cell>
          <cell r="D32340" t="str">
            <v>מבטחים - 316</v>
          </cell>
          <cell r="E32340" t="str">
            <v>FT657</v>
          </cell>
          <cell r="F32340">
            <v>512199381</v>
          </cell>
        </row>
        <row r="32341">
          <cell r="C32341" t="str">
            <v>יולי 2019</v>
          </cell>
          <cell r="D32341" t="str">
            <v>מבטחים - 316</v>
          </cell>
          <cell r="E32341" t="str">
            <v>FT658</v>
          </cell>
          <cell r="F32341">
            <v>513052910</v>
          </cell>
        </row>
        <row r="32342">
          <cell r="C32342" t="str">
            <v>יולי 2019</v>
          </cell>
          <cell r="D32342" t="str">
            <v>מבטחים - 316</v>
          </cell>
          <cell r="E32342" t="str">
            <v>FT659</v>
          </cell>
          <cell r="F32342">
            <v>520004490</v>
          </cell>
        </row>
        <row r="32343">
          <cell r="C32343" t="str">
            <v>יולי 2019</v>
          </cell>
          <cell r="D32343" t="str">
            <v>מבטחים - 316</v>
          </cell>
          <cell r="E32343" t="str">
            <v>FT660</v>
          </cell>
          <cell r="F32343">
            <v>514324235</v>
          </cell>
        </row>
        <row r="32344">
          <cell r="C32344" t="str">
            <v>יולי 2019</v>
          </cell>
          <cell r="D32344" t="str">
            <v>מבטחים - 316</v>
          </cell>
          <cell r="E32344" t="str">
            <v>FT661</v>
          </cell>
          <cell r="F32344">
            <v>520000522</v>
          </cell>
        </row>
        <row r="32345">
          <cell r="C32345" t="str">
            <v>יולי 2019</v>
          </cell>
          <cell r="D32345" t="str">
            <v>מבטחים - 316</v>
          </cell>
          <cell r="E32345" t="str">
            <v>FT662</v>
          </cell>
          <cell r="F32345">
            <v>520007030</v>
          </cell>
        </row>
        <row r="32346">
          <cell r="C32346" t="str">
            <v>יולי 2019</v>
          </cell>
          <cell r="D32346" t="str">
            <v>מבטחים - 316</v>
          </cell>
          <cell r="E32346" t="str">
            <v>FT663</v>
          </cell>
          <cell r="F32346">
            <v>520007030</v>
          </cell>
        </row>
        <row r="32347">
          <cell r="C32347" t="str">
            <v>יולי 2019</v>
          </cell>
          <cell r="D32347" t="str">
            <v>מבטחים - 316</v>
          </cell>
          <cell r="E32347" t="str">
            <v>FT664</v>
          </cell>
          <cell r="F32347">
            <v>520018649</v>
          </cell>
        </row>
        <row r="32348">
          <cell r="C32348" t="str">
            <v>יולי 2019</v>
          </cell>
          <cell r="D32348" t="str">
            <v>מבטחים - 316</v>
          </cell>
          <cell r="E32348" t="str">
            <v>FT665</v>
          </cell>
          <cell r="F32348">
            <v>510657554</v>
          </cell>
        </row>
        <row r="32349">
          <cell r="C32349" t="str">
            <v>יולי 2019</v>
          </cell>
          <cell r="D32349" t="str">
            <v>מבטחים - 316</v>
          </cell>
          <cell r="E32349" t="str">
            <v>FT666</v>
          </cell>
          <cell r="F32349">
            <v>511974834</v>
          </cell>
        </row>
        <row r="32350">
          <cell r="C32350" t="str">
            <v>יולי 2019</v>
          </cell>
          <cell r="D32350" t="str">
            <v>מבטחים - 316</v>
          </cell>
          <cell r="E32350" t="str">
            <v>FT667</v>
          </cell>
          <cell r="F32350">
            <v>512852211</v>
          </cell>
        </row>
        <row r="32351">
          <cell r="C32351" t="str">
            <v>יולי 2019</v>
          </cell>
          <cell r="D32351" t="str">
            <v>מבטחים - 316</v>
          </cell>
          <cell r="E32351" t="str">
            <v>FT668</v>
          </cell>
          <cell r="F32351">
            <v>513992115</v>
          </cell>
        </row>
        <row r="32352">
          <cell r="C32352" t="str">
            <v>יולי 2019</v>
          </cell>
          <cell r="D32352" t="str">
            <v>מבטחים - 316</v>
          </cell>
          <cell r="E32352" t="str">
            <v>FT669</v>
          </cell>
          <cell r="F32352">
            <v>513992115</v>
          </cell>
        </row>
        <row r="32353">
          <cell r="C32353" t="str">
            <v>יולי 2019</v>
          </cell>
          <cell r="D32353" t="str">
            <v>מבטחים - 316</v>
          </cell>
          <cell r="E32353" t="str">
            <v>FT670</v>
          </cell>
          <cell r="F32353">
            <v>513992115</v>
          </cell>
        </row>
        <row r="32354">
          <cell r="C32354" t="str">
            <v>יולי 2019</v>
          </cell>
          <cell r="D32354" t="str">
            <v>מבטחים - 316</v>
          </cell>
          <cell r="E32354" t="str">
            <v>FT671</v>
          </cell>
          <cell r="F32354">
            <v>514324235</v>
          </cell>
        </row>
        <row r="32355">
          <cell r="C32355" t="str">
            <v>יולי 2019</v>
          </cell>
          <cell r="D32355" t="str">
            <v>מבטחים - 316</v>
          </cell>
          <cell r="E32355" t="str">
            <v>FT672</v>
          </cell>
          <cell r="F32355">
            <v>520007030</v>
          </cell>
        </row>
        <row r="32356">
          <cell r="C32356" t="str">
            <v>יולי 2019</v>
          </cell>
          <cell r="D32356" t="str">
            <v>מבטחים - 316</v>
          </cell>
          <cell r="E32356" t="str">
            <v>FT673</v>
          </cell>
          <cell r="F32356">
            <v>520018078</v>
          </cell>
        </row>
        <row r="32357">
          <cell r="C32357" t="str">
            <v>יולי 2019</v>
          </cell>
          <cell r="D32357" t="str">
            <v>מבטחים - 316</v>
          </cell>
          <cell r="E32357" t="str">
            <v>FT674</v>
          </cell>
          <cell r="F32357">
            <v>520018649</v>
          </cell>
        </row>
        <row r="32358">
          <cell r="C32358" t="str">
            <v>יולי 2019</v>
          </cell>
          <cell r="D32358" t="str">
            <v>מבטחים - 316</v>
          </cell>
          <cell r="E32358" t="str">
            <v>FT675</v>
          </cell>
          <cell r="F32358">
            <v>510528276</v>
          </cell>
        </row>
        <row r="32359">
          <cell r="C32359" t="str">
            <v>יולי 2019</v>
          </cell>
          <cell r="D32359" t="str">
            <v>מבטחים - 316</v>
          </cell>
          <cell r="E32359" t="str">
            <v>FT676</v>
          </cell>
          <cell r="F32359">
            <v>510528276</v>
          </cell>
        </row>
        <row r="32360">
          <cell r="C32360" t="str">
            <v>יולי 2019</v>
          </cell>
          <cell r="D32360" t="str">
            <v>מבטחים - 316</v>
          </cell>
          <cell r="E32360" t="str">
            <v>KT770</v>
          </cell>
          <cell r="F32360">
            <v>7</v>
          </cell>
        </row>
        <row r="32361">
          <cell r="C32361" t="str">
            <v>יולי 2019</v>
          </cell>
          <cell r="D32361" t="str">
            <v>מבטחים - 316</v>
          </cell>
          <cell r="E32361" t="str">
            <v>KT771</v>
          </cell>
          <cell r="F32361">
            <v>5</v>
          </cell>
        </row>
        <row r="32362">
          <cell r="C32362" t="str">
            <v>יולי 2019</v>
          </cell>
          <cell r="D32362" t="str">
            <v>מבטחים - 316</v>
          </cell>
          <cell r="E32362" t="str">
            <v>KT772</v>
          </cell>
          <cell r="F32362">
            <v>2</v>
          </cell>
        </row>
        <row r="32363">
          <cell r="C32363" t="str">
            <v>יולי 2019</v>
          </cell>
          <cell r="D32363" t="str">
            <v>מבטחים - 316</v>
          </cell>
          <cell r="E32363" t="str">
            <v>KT773</v>
          </cell>
          <cell r="F32363">
            <v>4</v>
          </cell>
        </row>
        <row r="32364">
          <cell r="C32364" t="str">
            <v>יולי 2019</v>
          </cell>
          <cell r="D32364" t="str">
            <v>מבטחים - 316</v>
          </cell>
          <cell r="E32364" t="str">
            <v>KT775</v>
          </cell>
          <cell r="F32364">
            <v>8</v>
          </cell>
        </row>
        <row r="32365">
          <cell r="C32365" t="str">
            <v>יולי 2019</v>
          </cell>
          <cell r="D32365" t="str">
            <v>מבטחים - 316</v>
          </cell>
          <cell r="E32365" t="str">
            <v>KT776</v>
          </cell>
          <cell r="F32365">
            <v>6</v>
          </cell>
        </row>
        <row r="32366">
          <cell r="C32366" t="str">
            <v>יולי 2019</v>
          </cell>
          <cell r="D32366" t="str">
            <v>מבטחים - 316</v>
          </cell>
          <cell r="E32366" t="str">
            <v>KT777</v>
          </cell>
          <cell r="F32366">
            <v>4</v>
          </cell>
        </row>
        <row r="32367">
          <cell r="C32367" t="str">
            <v>יולי 2019</v>
          </cell>
          <cell r="D32367" t="str">
            <v>מבטחים - 316</v>
          </cell>
          <cell r="E32367" t="str">
            <v>KT778</v>
          </cell>
          <cell r="F32367">
            <v>3</v>
          </cell>
        </row>
        <row r="32368">
          <cell r="C32368" t="str">
            <v>יולי 2019</v>
          </cell>
          <cell r="D32368" t="str">
            <v>מבטחים - 316</v>
          </cell>
          <cell r="E32368" t="str">
            <v>KT779</v>
          </cell>
          <cell r="F32368">
            <v>2</v>
          </cell>
        </row>
        <row r="32369">
          <cell r="C32369" t="str">
            <v>יולי 2019</v>
          </cell>
          <cell r="D32369" t="str">
            <v>מבטחים - 316</v>
          </cell>
          <cell r="E32369" t="str">
            <v>KT780</v>
          </cell>
          <cell r="F32369">
            <v>5</v>
          </cell>
        </row>
        <row r="32370">
          <cell r="C32370" t="str">
            <v>יולי 2019</v>
          </cell>
          <cell r="D32370" t="str">
            <v>מבטחים - 316</v>
          </cell>
          <cell r="E32370" t="str">
            <v>KT781</v>
          </cell>
          <cell r="F32370">
            <v>2</v>
          </cell>
        </row>
        <row r="32371">
          <cell r="C32371" t="str">
            <v>יולי 2019</v>
          </cell>
          <cell r="D32371" t="str">
            <v>מבטחים - 316</v>
          </cell>
          <cell r="E32371" t="str">
            <v>KT782</v>
          </cell>
          <cell r="F32371">
            <v>6</v>
          </cell>
        </row>
        <row r="32372">
          <cell r="C32372" t="str">
            <v>יולי 2019</v>
          </cell>
          <cell r="D32372" t="str">
            <v>מבטחים - 316</v>
          </cell>
          <cell r="E32372" t="str">
            <v>KT783</v>
          </cell>
          <cell r="F32372">
            <v>4</v>
          </cell>
        </row>
        <row r="32373">
          <cell r="C32373" t="str">
            <v>יולי 2019</v>
          </cell>
          <cell r="D32373" t="str">
            <v>מבטחים - 316</v>
          </cell>
          <cell r="E32373" t="str">
            <v>KT784</v>
          </cell>
          <cell r="F32373">
            <v>9</v>
          </cell>
        </row>
        <row r="32374">
          <cell r="C32374" t="str">
            <v>יולי 2019</v>
          </cell>
          <cell r="D32374" t="str">
            <v>מבטחים - 316</v>
          </cell>
          <cell r="E32374" t="str">
            <v>KT785</v>
          </cell>
          <cell r="F32374">
            <v>7</v>
          </cell>
        </row>
        <row r="32375">
          <cell r="C32375" t="str">
            <v>יולי 2019</v>
          </cell>
          <cell r="D32375" t="str">
            <v>מבטחים - 316</v>
          </cell>
          <cell r="E32375" t="str">
            <v>KT786</v>
          </cell>
          <cell r="F32375">
            <v>5</v>
          </cell>
        </row>
        <row r="32376">
          <cell r="C32376" t="str">
            <v>יולי 2019</v>
          </cell>
          <cell r="D32376" t="str">
            <v>מבטחים - 316</v>
          </cell>
          <cell r="E32376" t="str">
            <v>KT787</v>
          </cell>
          <cell r="F32376">
            <v>6</v>
          </cell>
        </row>
        <row r="32377">
          <cell r="C32377" t="str">
            <v>יולי 2019</v>
          </cell>
          <cell r="D32377" t="str">
            <v>מבטחים - 316</v>
          </cell>
          <cell r="E32377" t="str">
            <v>KT788</v>
          </cell>
          <cell r="F32377">
            <v>5</v>
          </cell>
        </row>
        <row r="32378">
          <cell r="C32378" t="str">
            <v>יולי 2019</v>
          </cell>
          <cell r="D32378" t="str">
            <v>מבטחים - 316</v>
          </cell>
          <cell r="E32378" t="str">
            <v>KT789</v>
          </cell>
          <cell r="F32378">
            <v>1</v>
          </cell>
        </row>
        <row r="32379">
          <cell r="C32379" t="str">
            <v>יולי 2019</v>
          </cell>
          <cell r="D32379" t="str">
            <v>מבטחים - 316</v>
          </cell>
          <cell r="E32379" t="str">
            <v>KT790</v>
          </cell>
          <cell r="F32379">
            <v>7</v>
          </cell>
        </row>
        <row r="32380">
          <cell r="C32380" t="str">
            <v>יולי 2019</v>
          </cell>
          <cell r="D32380" t="str">
            <v>מבטחים - 316</v>
          </cell>
          <cell r="E32380" t="str">
            <v>KT791</v>
          </cell>
          <cell r="F32380">
            <v>7</v>
          </cell>
        </row>
        <row r="32381">
          <cell r="C32381" t="str">
            <v>יולי 2019</v>
          </cell>
          <cell r="D32381" t="str">
            <v>מבטחים - 316</v>
          </cell>
          <cell r="E32381" t="str">
            <v>KT792</v>
          </cell>
          <cell r="F32381">
            <v>7</v>
          </cell>
        </row>
        <row r="32382">
          <cell r="C32382" t="str">
            <v>יולי 2019</v>
          </cell>
          <cell r="D32382" t="str">
            <v>מבטחים - 316</v>
          </cell>
          <cell r="E32382" t="str">
            <v>KT793</v>
          </cell>
          <cell r="F32382">
            <v>3</v>
          </cell>
        </row>
        <row r="32383">
          <cell r="C32383" t="str">
            <v>יולי 2019</v>
          </cell>
          <cell r="D32383" t="str">
            <v>מבטחים - 316</v>
          </cell>
          <cell r="E32383" t="str">
            <v>KT794</v>
          </cell>
          <cell r="F32383">
            <v>7</v>
          </cell>
        </row>
        <row r="32384">
          <cell r="C32384" t="str">
            <v>יולי 2019</v>
          </cell>
          <cell r="D32384" t="str">
            <v>מבטחים - 316</v>
          </cell>
          <cell r="E32384" t="str">
            <v>KT796</v>
          </cell>
          <cell r="F32384">
            <v>3</v>
          </cell>
        </row>
        <row r="32385">
          <cell r="C32385" t="str">
            <v>יולי 2019</v>
          </cell>
          <cell r="D32385" t="str">
            <v>מבטחים - 316</v>
          </cell>
          <cell r="E32385" t="str">
            <v>KT815</v>
          </cell>
          <cell r="F32385">
            <v>1</v>
          </cell>
        </row>
        <row r="32386">
          <cell r="C32386" t="str">
            <v>יולי 2019</v>
          </cell>
          <cell r="D32386" t="str">
            <v>מבטחים - 316</v>
          </cell>
          <cell r="E32386" t="str">
            <v>KT816</v>
          </cell>
          <cell r="F32386">
            <v>1</v>
          </cell>
        </row>
        <row r="32387">
          <cell r="C32387" t="str">
            <v>יולי 2019</v>
          </cell>
          <cell r="D32387" t="str">
            <v>מבטחים - 316</v>
          </cell>
          <cell r="E32387" t="str">
            <v>KT817</v>
          </cell>
          <cell r="F32387">
            <v>1</v>
          </cell>
        </row>
        <row r="32388">
          <cell r="C32388" t="str">
            <v>יולי 2019</v>
          </cell>
          <cell r="D32388" t="str">
            <v>מבטחים - 316</v>
          </cell>
          <cell r="E32388" t="str">
            <v>KT818</v>
          </cell>
          <cell r="F32388">
            <v>1</v>
          </cell>
        </row>
        <row r="32389">
          <cell r="C32389" t="str">
            <v>יולי 2019</v>
          </cell>
          <cell r="D32389" t="str">
            <v>מבטחים - 316</v>
          </cell>
          <cell r="E32389" t="str">
            <v>KT819</v>
          </cell>
          <cell r="F32389">
            <v>1</v>
          </cell>
        </row>
        <row r="32390">
          <cell r="C32390" t="str">
            <v>יולי 2019</v>
          </cell>
          <cell r="D32390" t="str">
            <v>מבטחים - 316</v>
          </cell>
          <cell r="E32390" t="str">
            <v>KT820</v>
          </cell>
          <cell r="F32390">
            <v>1</v>
          </cell>
        </row>
        <row r="32391">
          <cell r="C32391" t="str">
            <v>יולי 2019</v>
          </cell>
          <cell r="D32391" t="str">
            <v>מבטחים - 316</v>
          </cell>
          <cell r="E32391" t="str">
            <v>KT821</v>
          </cell>
          <cell r="F32391">
            <v>1</v>
          </cell>
        </row>
        <row r="32392">
          <cell r="C32392" t="str">
            <v>יולי 2019</v>
          </cell>
          <cell r="D32392" t="str">
            <v>מבטחים - 316</v>
          </cell>
          <cell r="E32392" t="str">
            <v>KT822</v>
          </cell>
          <cell r="F32392">
            <v>1</v>
          </cell>
        </row>
        <row r="32393">
          <cell r="C32393" t="str">
            <v>יולי 2019</v>
          </cell>
          <cell r="D32393" t="str">
            <v>מבטחים - 316</v>
          </cell>
          <cell r="E32393" t="str">
            <v>KT823</v>
          </cell>
          <cell r="F32393">
            <v>1</v>
          </cell>
        </row>
        <row r="32394">
          <cell r="C32394" t="str">
            <v>יולי 2019</v>
          </cell>
          <cell r="D32394" t="str">
            <v>מבטחים - 316</v>
          </cell>
          <cell r="E32394" t="str">
            <v>KT824</v>
          </cell>
          <cell r="F32394">
            <v>1</v>
          </cell>
        </row>
        <row r="32395">
          <cell r="C32395" t="str">
            <v>יולי 2019</v>
          </cell>
          <cell r="D32395" t="str">
            <v>מבטחים - 316</v>
          </cell>
          <cell r="E32395" t="str">
            <v>KT825</v>
          </cell>
          <cell r="F32395">
            <v>1</v>
          </cell>
        </row>
        <row r="32396">
          <cell r="C32396" t="str">
            <v>יולי 2019</v>
          </cell>
          <cell r="D32396" t="str">
            <v>מבטחים - 316</v>
          </cell>
          <cell r="E32396" t="str">
            <v>KT826</v>
          </cell>
          <cell r="F32396">
            <v>1</v>
          </cell>
        </row>
        <row r="32397">
          <cell r="C32397" t="str">
            <v>יולי 2019</v>
          </cell>
          <cell r="D32397" t="str">
            <v>מקפת - 313</v>
          </cell>
          <cell r="E32397" t="str">
            <v>DE1</v>
          </cell>
          <cell r="F32397">
            <v>61791520.055</v>
          </cell>
        </row>
        <row r="32398">
          <cell r="C32398" t="str">
            <v>יולי 2019</v>
          </cell>
          <cell r="D32398" t="str">
            <v>מקפת - 313</v>
          </cell>
          <cell r="E32398" t="str">
            <v>DA12</v>
          </cell>
          <cell r="F32398">
            <v>544581.69200000004</v>
          </cell>
        </row>
        <row r="32399">
          <cell r="C32399" t="str">
            <v>יולי 2019</v>
          </cell>
          <cell r="D32399" t="str">
            <v>מקפת - 313</v>
          </cell>
          <cell r="E32399" t="str">
            <v>DT11</v>
          </cell>
          <cell r="F32399">
            <v>94740.561000000002</v>
          </cell>
        </row>
        <row r="32400">
          <cell r="C32400" t="str">
            <v>יולי 2019</v>
          </cell>
          <cell r="D32400" t="str">
            <v>מקפת - 313</v>
          </cell>
          <cell r="E32400" t="str">
            <v>DA10</v>
          </cell>
          <cell r="F32400">
            <v>518259.00699999998</v>
          </cell>
        </row>
        <row r="32401">
          <cell r="C32401" t="str">
            <v>יולי 2019</v>
          </cell>
          <cell r="D32401" t="str">
            <v>מקפת - 313</v>
          </cell>
          <cell r="E32401" t="str">
            <v>DT420</v>
          </cell>
          <cell r="F32401">
            <v>172.48699999999999</v>
          </cell>
        </row>
        <row r="32402">
          <cell r="C32402" t="str">
            <v>יולי 2019</v>
          </cell>
          <cell r="D32402" t="str">
            <v>מקפת - 313</v>
          </cell>
          <cell r="E32402" t="str">
            <v>DT13</v>
          </cell>
          <cell r="F32402">
            <v>5172550.8140000002</v>
          </cell>
        </row>
        <row r="32403">
          <cell r="C32403" t="str">
            <v>יולי 2019</v>
          </cell>
          <cell r="D32403" t="str">
            <v>מקפת - 313</v>
          </cell>
          <cell r="E32403" t="str">
            <v>DT15</v>
          </cell>
          <cell r="F32403">
            <v>2881774.5589999999</v>
          </cell>
        </row>
        <row r="32404">
          <cell r="C32404" t="str">
            <v>יולי 2019</v>
          </cell>
          <cell r="D32404" t="str">
            <v>מקפת - 313</v>
          </cell>
          <cell r="E32404" t="str">
            <v>DT16</v>
          </cell>
          <cell r="F32404">
            <v>371347.679</v>
          </cell>
        </row>
        <row r="32405">
          <cell r="C32405" t="str">
            <v>יולי 2019</v>
          </cell>
          <cell r="D32405" t="str">
            <v>מקפת - 313</v>
          </cell>
          <cell r="E32405" t="str">
            <v>DA9</v>
          </cell>
          <cell r="F32405">
            <v>510521.538</v>
          </cell>
        </row>
        <row r="32406">
          <cell r="C32406" t="str">
            <v>יולי 2019</v>
          </cell>
          <cell r="D32406" t="str">
            <v>מקפת - 313</v>
          </cell>
          <cell r="E32406" t="str">
            <v>DT1</v>
          </cell>
          <cell r="F32406">
            <v>2218693.5440000002</v>
          </cell>
        </row>
        <row r="32407">
          <cell r="C32407" t="str">
            <v>יולי 2019</v>
          </cell>
          <cell r="D32407" t="str">
            <v>מקפת - 313</v>
          </cell>
          <cell r="E32407" t="str">
            <v>DT400</v>
          </cell>
          <cell r="F32407">
            <v>14919307.069</v>
          </cell>
        </row>
        <row r="32408">
          <cell r="C32408" t="str">
            <v>יולי 2019</v>
          </cell>
          <cell r="D32408" t="str">
            <v>מקפת - 313</v>
          </cell>
          <cell r="E32408" t="str">
            <v>DT3</v>
          </cell>
          <cell r="F32408">
            <v>16619001.528000001</v>
          </cell>
        </row>
        <row r="32409">
          <cell r="C32409" t="str">
            <v>יולי 2019</v>
          </cell>
          <cell r="D32409" t="str">
            <v>מקפת - 313</v>
          </cell>
          <cell r="E32409" t="str">
            <v>DT17</v>
          </cell>
          <cell r="F32409">
            <v>363113.51299999998</v>
          </cell>
        </row>
        <row r="32410">
          <cell r="C32410" t="str">
            <v>יולי 2019</v>
          </cell>
          <cell r="D32410" t="str">
            <v>מקפת - 313</v>
          </cell>
          <cell r="E32410" t="str">
            <v>DT301</v>
          </cell>
          <cell r="F32410">
            <v>456881.81599999999</v>
          </cell>
        </row>
        <row r="32411">
          <cell r="C32411" t="str">
            <v>יולי 2019</v>
          </cell>
          <cell r="D32411" t="str">
            <v>מקפת - 313</v>
          </cell>
          <cell r="E32411" t="str">
            <v>DT303</v>
          </cell>
          <cell r="F32411">
            <v>33433.839</v>
          </cell>
        </row>
        <row r="32412">
          <cell r="C32412" t="str">
            <v>יולי 2019</v>
          </cell>
          <cell r="D32412" t="str">
            <v>מקפת - 313</v>
          </cell>
          <cell r="E32412" t="str">
            <v>DT307</v>
          </cell>
          <cell r="F32412">
            <v>62842.546999999999</v>
          </cell>
        </row>
        <row r="32413">
          <cell r="C32413" t="str">
            <v>יולי 2019</v>
          </cell>
          <cell r="D32413" t="str">
            <v>מקפת - 313</v>
          </cell>
          <cell r="E32413" t="str">
            <v>DT309</v>
          </cell>
          <cell r="F32413">
            <v>7604.4359999999997</v>
          </cell>
        </row>
        <row r="32414">
          <cell r="C32414" t="str">
            <v>יולי 2019</v>
          </cell>
          <cell r="D32414" t="str">
            <v>מקפת - 313</v>
          </cell>
          <cell r="E32414" t="str">
            <v>DT308</v>
          </cell>
          <cell r="F32414">
            <v>6601.8710000000001</v>
          </cell>
        </row>
        <row r="32415">
          <cell r="C32415" t="str">
            <v>יולי 2019</v>
          </cell>
          <cell r="D32415" t="str">
            <v>מקפת - 313</v>
          </cell>
          <cell r="E32415" t="str">
            <v>DT319</v>
          </cell>
          <cell r="F32415">
            <v>672564.46100000001</v>
          </cell>
        </row>
        <row r="32416">
          <cell r="C32416" t="str">
            <v>יולי 2019</v>
          </cell>
          <cell r="D32416" t="str">
            <v>מקפת - 313</v>
          </cell>
          <cell r="E32416" t="str">
            <v>DT321</v>
          </cell>
          <cell r="F32416">
            <v>61310.5</v>
          </cell>
        </row>
        <row r="32417">
          <cell r="C32417" t="str">
            <v>יולי 2019</v>
          </cell>
          <cell r="D32417" t="str">
            <v>מקפת - 313</v>
          </cell>
          <cell r="E32417" t="str">
            <v>DT320</v>
          </cell>
          <cell r="F32417">
            <v>55354.678999999996</v>
          </cell>
        </row>
        <row r="32418">
          <cell r="C32418" t="str">
            <v>יולי 2019</v>
          </cell>
          <cell r="D32418" t="str">
            <v>מקפת - 313</v>
          </cell>
          <cell r="E32418" t="str">
            <v>DT325</v>
          </cell>
          <cell r="F32418">
            <v>132622</v>
          </cell>
        </row>
        <row r="32419">
          <cell r="C32419" t="str">
            <v>יולי 2019</v>
          </cell>
          <cell r="D32419" t="str">
            <v>מקפת - 313</v>
          </cell>
          <cell r="E32419" t="str">
            <v>DT327</v>
          </cell>
          <cell r="F32419">
            <v>17348.325000000001</v>
          </cell>
        </row>
        <row r="32420">
          <cell r="C32420" t="str">
            <v>יולי 2019</v>
          </cell>
          <cell r="D32420" t="str">
            <v>מקפת - 313</v>
          </cell>
          <cell r="E32420" t="str">
            <v>DT338</v>
          </cell>
          <cell r="F32420">
            <v>12164.465</v>
          </cell>
        </row>
        <row r="32421">
          <cell r="C32421" t="str">
            <v>יולי 2019</v>
          </cell>
          <cell r="D32421" t="str">
            <v>מקפת - 313</v>
          </cell>
          <cell r="E32421" t="str">
            <v>DT455</v>
          </cell>
          <cell r="F32421">
            <v>142233.867</v>
          </cell>
        </row>
        <row r="32422">
          <cell r="C32422" t="str">
            <v>יולי 2019</v>
          </cell>
          <cell r="D32422" t="str">
            <v>מקפת - 313</v>
          </cell>
          <cell r="E32422" t="str">
            <v>DT457</v>
          </cell>
          <cell r="F32422">
            <v>7550.5640000000003</v>
          </cell>
        </row>
        <row r="32423">
          <cell r="C32423" t="str">
            <v>יולי 2019</v>
          </cell>
          <cell r="D32423" t="str">
            <v>מקפת - 313</v>
          </cell>
          <cell r="E32423" t="str">
            <v>DT458</v>
          </cell>
          <cell r="F32423">
            <v>49222.336000000003</v>
          </cell>
        </row>
        <row r="32424">
          <cell r="C32424" t="str">
            <v>יולי 2019</v>
          </cell>
          <cell r="D32424" t="str">
            <v>מקפת - 313</v>
          </cell>
          <cell r="E32424" t="str">
            <v>DT463</v>
          </cell>
          <cell r="F32424">
            <v>166091.951</v>
          </cell>
        </row>
        <row r="32425">
          <cell r="C32425" t="str">
            <v>יולי 2019</v>
          </cell>
          <cell r="D32425" t="str">
            <v>מקפת - 313</v>
          </cell>
          <cell r="E32425" t="str">
            <v>DT465</v>
          </cell>
          <cell r="F32425">
            <v>384010.17300000001</v>
          </cell>
        </row>
        <row r="32426">
          <cell r="C32426" t="str">
            <v>יולי 2019</v>
          </cell>
          <cell r="D32426" t="str">
            <v>מקפת - 313</v>
          </cell>
          <cell r="E32426" t="str">
            <v>DT402</v>
          </cell>
          <cell r="F32426">
            <v>926321.49800000002</v>
          </cell>
        </row>
        <row r="32427">
          <cell r="C32427" t="str">
            <v>יולי 2019</v>
          </cell>
          <cell r="D32427" t="str">
            <v>מקפת - 313</v>
          </cell>
          <cell r="E32427" t="str">
            <v>DT403</v>
          </cell>
          <cell r="F32427">
            <v>23222.168000000001</v>
          </cell>
        </row>
        <row r="32428">
          <cell r="C32428" t="str">
            <v>יולי 2019</v>
          </cell>
          <cell r="D32428" t="str">
            <v>מקפת - 313</v>
          </cell>
          <cell r="E32428" t="str">
            <v>DT404</v>
          </cell>
          <cell r="F32428">
            <v>912.21600000000001</v>
          </cell>
        </row>
        <row r="32429">
          <cell r="C32429" t="str">
            <v>יולי 2019</v>
          </cell>
          <cell r="D32429" t="str">
            <v>מקפת - 313</v>
          </cell>
          <cell r="E32429" t="str">
            <v>DC9</v>
          </cell>
          <cell r="F32429">
            <v>66012.37</v>
          </cell>
        </row>
        <row r="32430">
          <cell r="C32430" t="str">
            <v>יולי 2019</v>
          </cell>
          <cell r="D32430" t="str">
            <v>מקפת - 313</v>
          </cell>
          <cell r="E32430" t="str">
            <v>DT28</v>
          </cell>
          <cell r="F32430">
            <v>48573.165999999997</v>
          </cell>
        </row>
        <row r="32431">
          <cell r="C32431" t="str">
            <v>יולי 2019</v>
          </cell>
          <cell r="D32431" t="str">
            <v>מקפת - 313</v>
          </cell>
          <cell r="E32431" t="str">
            <v>DT30</v>
          </cell>
          <cell r="F32431">
            <v>128817.33199999999</v>
          </cell>
        </row>
        <row r="32432">
          <cell r="C32432" t="str">
            <v>יולי 2019</v>
          </cell>
          <cell r="D32432" t="str">
            <v>מקפת - 313</v>
          </cell>
          <cell r="E32432" t="str">
            <v>DT83</v>
          </cell>
          <cell r="F32432">
            <v>442422.027</v>
          </cell>
        </row>
        <row r="32433">
          <cell r="C32433" t="str">
            <v>יולי 2019</v>
          </cell>
          <cell r="D32433" t="str">
            <v>מקפת - 313</v>
          </cell>
          <cell r="E32433" t="str">
            <v>DT360</v>
          </cell>
          <cell r="F32433">
            <v>286940.641</v>
          </cell>
        </row>
        <row r="32434">
          <cell r="C32434" t="str">
            <v>יולי 2019</v>
          </cell>
          <cell r="D32434" t="str">
            <v>מקפת - 313</v>
          </cell>
          <cell r="E32434" t="str">
            <v>DT366</v>
          </cell>
          <cell r="F32434">
            <v>4865227.6960000005</v>
          </cell>
        </row>
        <row r="32435">
          <cell r="C32435" t="str">
            <v>יולי 2019</v>
          </cell>
          <cell r="D32435" t="str">
            <v>מקפת - 313</v>
          </cell>
          <cell r="E32435" t="str">
            <v>DT367</v>
          </cell>
          <cell r="F32435">
            <v>172884.33300000001</v>
          </cell>
        </row>
        <row r="32436">
          <cell r="C32436" t="str">
            <v>יולי 2019</v>
          </cell>
          <cell r="D32436" t="str">
            <v>מקפת - 313</v>
          </cell>
          <cell r="E32436" t="str">
            <v>DT701</v>
          </cell>
          <cell r="F32436">
            <v>139736.073</v>
          </cell>
        </row>
        <row r="32437">
          <cell r="C32437" t="str">
            <v>יולי 2019</v>
          </cell>
          <cell r="D32437" t="str">
            <v>מקפת - 313</v>
          </cell>
          <cell r="E32437" t="str">
            <v>DT703</v>
          </cell>
          <cell r="F32437">
            <v>1218976.8500000001</v>
          </cell>
        </row>
        <row r="32438">
          <cell r="C32438" t="str">
            <v>יולי 2019</v>
          </cell>
          <cell r="D32438" t="str">
            <v>מקפת - 313</v>
          </cell>
          <cell r="E32438" t="str">
            <v>DT53</v>
          </cell>
          <cell r="F32438">
            <v>151546.91099999999</v>
          </cell>
        </row>
        <row r="32439">
          <cell r="C32439" t="str">
            <v>יולי 2019</v>
          </cell>
          <cell r="D32439" t="str">
            <v>מקפת - 313</v>
          </cell>
          <cell r="E32439" t="str">
            <v>DT225</v>
          </cell>
          <cell r="F32439">
            <v>21070.538</v>
          </cell>
        </row>
        <row r="32440">
          <cell r="C32440" t="str">
            <v>יולי 2019</v>
          </cell>
          <cell r="D32440" t="str">
            <v>מקפת - 313</v>
          </cell>
          <cell r="E32440" t="str">
            <v>DT52</v>
          </cell>
          <cell r="F32440">
            <v>357307.79300000001</v>
          </cell>
        </row>
        <row r="32441">
          <cell r="C32441" t="str">
            <v>יולי 2019</v>
          </cell>
          <cell r="D32441" t="str">
            <v>מקפת - 313</v>
          </cell>
          <cell r="E32441" t="str">
            <v>DT226</v>
          </cell>
          <cell r="F32441">
            <v>236525.769</v>
          </cell>
        </row>
        <row r="32442">
          <cell r="C32442" t="str">
            <v>יולי 2019</v>
          </cell>
          <cell r="D32442" t="str">
            <v>מקפת - 313</v>
          </cell>
          <cell r="E32442" t="str">
            <v>DT88</v>
          </cell>
          <cell r="F32442">
            <v>1356383.36</v>
          </cell>
        </row>
        <row r="32443">
          <cell r="C32443" t="str">
            <v>יולי 2019</v>
          </cell>
          <cell r="D32443" t="str">
            <v>מקפת - 313</v>
          </cell>
          <cell r="E32443" t="str">
            <v>DT442</v>
          </cell>
          <cell r="F32443">
            <v>126158.504</v>
          </cell>
        </row>
        <row r="32444">
          <cell r="C32444" t="str">
            <v>יולי 2019</v>
          </cell>
          <cell r="D32444" t="str">
            <v>מקפת - 313</v>
          </cell>
          <cell r="E32444" t="str">
            <v>DT443</v>
          </cell>
          <cell r="F32444">
            <v>238.512</v>
          </cell>
        </row>
        <row r="32445">
          <cell r="C32445" t="str">
            <v>יולי 2019</v>
          </cell>
          <cell r="D32445" t="str">
            <v>מקפת - 313</v>
          </cell>
          <cell r="E32445" t="str">
            <v>DT444</v>
          </cell>
          <cell r="F32445">
            <v>8908.9359999999997</v>
          </cell>
        </row>
        <row r="32446">
          <cell r="C32446" t="str">
            <v>יולי 2019</v>
          </cell>
          <cell r="D32446" t="str">
            <v>מקפת - 313</v>
          </cell>
          <cell r="E32446" t="str">
            <v>DT445</v>
          </cell>
          <cell r="F32446">
            <v>-2389.971</v>
          </cell>
        </row>
        <row r="32447">
          <cell r="C32447" t="str">
            <v>יולי 2019</v>
          </cell>
          <cell r="D32447" t="str">
            <v>מקפת - 313</v>
          </cell>
          <cell r="E32447" t="str">
            <v>DT446</v>
          </cell>
          <cell r="F32447">
            <v>26541.652999999998</v>
          </cell>
        </row>
        <row r="32448">
          <cell r="C32448" t="str">
            <v>יולי 2019</v>
          </cell>
          <cell r="D32448" t="str">
            <v>מקפת - 313</v>
          </cell>
          <cell r="E32448" t="str">
            <v>DT447</v>
          </cell>
          <cell r="F32448">
            <v>-41974.347000000002</v>
          </cell>
        </row>
        <row r="32449">
          <cell r="C32449" t="str">
            <v>יולי 2019</v>
          </cell>
          <cell r="D32449" t="str">
            <v>מקפת - 313</v>
          </cell>
          <cell r="E32449" t="str">
            <v>DT448</v>
          </cell>
          <cell r="F32449">
            <v>4974.6130000000003</v>
          </cell>
        </row>
        <row r="32450">
          <cell r="C32450" t="str">
            <v>יולי 2019</v>
          </cell>
          <cell r="D32450" t="str">
            <v>מקפת - 313</v>
          </cell>
          <cell r="E32450" t="str">
            <v>DT449</v>
          </cell>
          <cell r="F32450">
            <v>-52300.822</v>
          </cell>
        </row>
        <row r="32451">
          <cell r="C32451" t="str">
            <v>יולי 2019</v>
          </cell>
          <cell r="D32451" t="str">
            <v>מקפת - 313</v>
          </cell>
          <cell r="E32451" t="str">
            <v>DT669</v>
          </cell>
          <cell r="F32451">
            <v>107770.499</v>
          </cell>
        </row>
        <row r="32452">
          <cell r="C32452" t="str">
            <v>יולי 2019</v>
          </cell>
          <cell r="D32452" t="str">
            <v>מקפת - 313</v>
          </cell>
          <cell r="E32452" t="str">
            <v>DT451</v>
          </cell>
          <cell r="F32452">
            <v>740504.18799999997</v>
          </cell>
        </row>
        <row r="32453">
          <cell r="C32453" t="str">
            <v>יולי 2019</v>
          </cell>
          <cell r="D32453" t="str">
            <v>מקפת - 313</v>
          </cell>
          <cell r="E32453" t="str">
            <v>DT506</v>
          </cell>
          <cell r="F32453">
            <v>894362.60499999998</v>
          </cell>
        </row>
        <row r="32454">
          <cell r="C32454" t="str">
            <v>יולי 2019</v>
          </cell>
          <cell r="D32454" t="str">
            <v>מקפת - 313</v>
          </cell>
          <cell r="E32454" t="str">
            <v>DT507</v>
          </cell>
          <cell r="F32454">
            <v>39055.61</v>
          </cell>
        </row>
        <row r="32455">
          <cell r="C32455" t="str">
            <v>יולי 2019</v>
          </cell>
          <cell r="D32455" t="str">
            <v>מקפת - 313</v>
          </cell>
          <cell r="E32455" t="str">
            <v>DT577</v>
          </cell>
          <cell r="F32455">
            <v>278514.64799999999</v>
          </cell>
        </row>
        <row r="32456">
          <cell r="C32456" t="str">
            <v>יולי 2019</v>
          </cell>
          <cell r="D32456" t="str">
            <v>מקפת - 313</v>
          </cell>
          <cell r="E32456" t="str">
            <v>DT513</v>
          </cell>
          <cell r="F32456">
            <v>145047.81</v>
          </cell>
        </row>
        <row r="32457">
          <cell r="C32457" t="str">
            <v>יולי 2019</v>
          </cell>
          <cell r="D32457" t="str">
            <v>מקפת - 313</v>
          </cell>
          <cell r="E32457" t="str">
            <v>DT514</v>
          </cell>
          <cell r="F32457">
            <v>1334021.443</v>
          </cell>
        </row>
        <row r="32458">
          <cell r="C32458" t="str">
            <v>יולי 2019</v>
          </cell>
          <cell r="D32458" t="str">
            <v>מקפת - 313</v>
          </cell>
          <cell r="E32458" t="str">
            <v>DT516</v>
          </cell>
          <cell r="F32458">
            <v>193228.00399999999</v>
          </cell>
        </row>
        <row r="32459">
          <cell r="C32459" t="str">
            <v>יולי 2019</v>
          </cell>
          <cell r="D32459" t="str">
            <v>מקפת - 313</v>
          </cell>
          <cell r="E32459" t="str">
            <v>DT517</v>
          </cell>
          <cell r="F32459">
            <v>106542.5</v>
          </cell>
        </row>
        <row r="32460">
          <cell r="C32460" t="str">
            <v>יולי 2019</v>
          </cell>
          <cell r="D32460" t="str">
            <v>מקפת - 313</v>
          </cell>
          <cell r="E32460" t="str">
            <v>DT518</v>
          </cell>
          <cell r="F32460">
            <v>89198.258000000002</v>
          </cell>
        </row>
        <row r="32461">
          <cell r="C32461" t="str">
            <v>יולי 2019</v>
          </cell>
          <cell r="D32461" t="str">
            <v>מקפת - 313</v>
          </cell>
          <cell r="E32461" t="str">
            <v>DT111</v>
          </cell>
          <cell r="F32461">
            <v>26497.583999999999</v>
          </cell>
        </row>
        <row r="32462">
          <cell r="C32462" t="str">
            <v>יולי 2019</v>
          </cell>
          <cell r="D32462" t="str">
            <v>מקפת - 313</v>
          </cell>
          <cell r="E32462" t="str">
            <v>DT54</v>
          </cell>
          <cell r="F32462">
            <v>96034.082999999999</v>
          </cell>
        </row>
        <row r="32463">
          <cell r="C32463" t="str">
            <v>יולי 2019</v>
          </cell>
          <cell r="D32463" t="str">
            <v>מקפת - 313</v>
          </cell>
          <cell r="E32463" t="str">
            <v>DT55</v>
          </cell>
          <cell r="F32463">
            <v>-228196.815</v>
          </cell>
        </row>
        <row r="32464">
          <cell r="C32464" t="str">
            <v>יולי 2019</v>
          </cell>
          <cell r="D32464" t="str">
            <v>מקפת - 313</v>
          </cell>
          <cell r="E32464" t="str">
            <v>DT546</v>
          </cell>
          <cell r="F32464">
            <v>974000</v>
          </cell>
        </row>
        <row r="32465">
          <cell r="C32465" t="str">
            <v>יולי 2019</v>
          </cell>
          <cell r="D32465" t="str">
            <v>מקפת - 313</v>
          </cell>
          <cell r="E32465" t="str">
            <v>AT999</v>
          </cell>
          <cell r="F32465">
            <v>1232865.0859999999</v>
          </cell>
        </row>
        <row r="32466">
          <cell r="C32466" t="str">
            <v>יולי 2019</v>
          </cell>
          <cell r="D32466" t="str">
            <v>מקפת - 313</v>
          </cell>
          <cell r="E32466" t="str">
            <v>AT24</v>
          </cell>
          <cell r="F32466">
            <v>396329.56400000001</v>
          </cell>
        </row>
        <row r="32467">
          <cell r="C32467" t="str">
            <v>יולי 2019</v>
          </cell>
          <cell r="D32467" t="str">
            <v>מקפת - 313</v>
          </cell>
          <cell r="E32467" t="str">
            <v>AT21</v>
          </cell>
          <cell r="F32467">
            <v>64836.79</v>
          </cell>
        </row>
        <row r="32468">
          <cell r="C32468" t="str">
            <v>יולי 2019</v>
          </cell>
          <cell r="D32468" t="str">
            <v>מקפת - 313</v>
          </cell>
          <cell r="E32468" t="str">
            <v>AT8</v>
          </cell>
          <cell r="F32468">
            <v>109035.299</v>
          </cell>
        </row>
        <row r="32469">
          <cell r="C32469" t="str">
            <v>יולי 2019</v>
          </cell>
          <cell r="D32469" t="str">
            <v>מקפת - 313</v>
          </cell>
          <cell r="E32469" t="str">
            <v>AT400</v>
          </cell>
          <cell r="F32469">
            <v>32602.407999999999</v>
          </cell>
        </row>
        <row r="32470">
          <cell r="C32470" t="str">
            <v>יולי 2019</v>
          </cell>
          <cell r="D32470" t="str">
            <v>מקפת - 313</v>
          </cell>
          <cell r="E32470" t="str">
            <v>AT20</v>
          </cell>
          <cell r="F32470">
            <v>765.32399999999996</v>
          </cell>
        </row>
        <row r="32471">
          <cell r="C32471" t="str">
            <v>יולי 2019</v>
          </cell>
          <cell r="D32471" t="str">
            <v>מקפת - 313</v>
          </cell>
          <cell r="E32471" t="str">
            <v>AT301</v>
          </cell>
          <cell r="F32471">
            <v>202.678</v>
          </cell>
        </row>
        <row r="32472">
          <cell r="C32472" t="str">
            <v>יולי 2019</v>
          </cell>
          <cell r="D32472" t="str">
            <v>מקפת - 313</v>
          </cell>
          <cell r="E32472" t="str">
            <v>AT307</v>
          </cell>
          <cell r="F32472">
            <v>1890.7339999999999</v>
          </cell>
        </row>
        <row r="32473">
          <cell r="C32473" t="str">
            <v>יולי 2019</v>
          </cell>
          <cell r="D32473" t="str">
            <v>מקפת - 313</v>
          </cell>
          <cell r="E32473" t="str">
            <v>AT319</v>
          </cell>
          <cell r="F32473">
            <v>17331.248</v>
          </cell>
        </row>
        <row r="32474">
          <cell r="C32474" t="str">
            <v>יולי 2019</v>
          </cell>
          <cell r="D32474" t="str">
            <v>מקפת - 313</v>
          </cell>
          <cell r="E32474" t="str">
            <v>AT320</v>
          </cell>
          <cell r="F32474">
            <v>3979.201</v>
          </cell>
        </row>
        <row r="32475">
          <cell r="C32475" t="str">
            <v>יולי 2019</v>
          </cell>
          <cell r="D32475" t="str">
            <v>מקפת - 313</v>
          </cell>
          <cell r="E32475" t="str">
            <v>AT338</v>
          </cell>
          <cell r="F32475">
            <v>283.27999999999997</v>
          </cell>
        </row>
        <row r="32476">
          <cell r="C32476" t="str">
            <v>יולי 2019</v>
          </cell>
          <cell r="D32476" t="str">
            <v>מקפת - 313</v>
          </cell>
          <cell r="E32476" t="str">
            <v>AT458</v>
          </cell>
          <cell r="F32476">
            <v>27468.102999999999</v>
          </cell>
        </row>
        <row r="32477">
          <cell r="C32477" t="str">
            <v>יולי 2019</v>
          </cell>
          <cell r="D32477" t="str">
            <v>מקפת - 313</v>
          </cell>
          <cell r="E32477" t="str">
            <v>AT465</v>
          </cell>
          <cell r="F32477">
            <v>12569.477999999999</v>
          </cell>
        </row>
        <row r="32478">
          <cell r="C32478" t="str">
            <v>יולי 2019</v>
          </cell>
          <cell r="D32478" t="str">
            <v>מקפת - 313</v>
          </cell>
          <cell r="E32478" t="str">
            <v>AT402</v>
          </cell>
          <cell r="F32478">
            <v>34414.042999999998</v>
          </cell>
        </row>
        <row r="32479">
          <cell r="C32479" t="str">
            <v>יולי 2019</v>
          </cell>
          <cell r="D32479" t="str">
            <v>מקפת - 313</v>
          </cell>
          <cell r="E32479" t="str">
            <v>AT35</v>
          </cell>
          <cell r="F32479">
            <v>4053.0929999999998</v>
          </cell>
        </row>
        <row r="32480">
          <cell r="C32480" t="str">
            <v>יולי 2019</v>
          </cell>
          <cell r="D32480" t="str">
            <v>מקפת - 313</v>
          </cell>
          <cell r="E32480" t="str">
            <v>AT37</v>
          </cell>
          <cell r="F32480">
            <v>122.355</v>
          </cell>
        </row>
        <row r="32481">
          <cell r="C32481" t="str">
            <v>יולי 2019</v>
          </cell>
          <cell r="D32481" t="str">
            <v>מקפת - 313</v>
          </cell>
          <cell r="E32481" t="str">
            <v>AT125</v>
          </cell>
          <cell r="F32481">
            <v>301.24700000000001</v>
          </cell>
        </row>
        <row r="32482">
          <cell r="C32482" t="str">
            <v>יולי 2019</v>
          </cell>
          <cell r="D32482" t="str">
            <v>מקפת - 313</v>
          </cell>
          <cell r="E32482" t="str">
            <v>AT360</v>
          </cell>
          <cell r="F32482">
            <v>28.175000000000001</v>
          </cell>
        </row>
        <row r="32483">
          <cell r="C32483" t="str">
            <v>יולי 2019</v>
          </cell>
          <cell r="D32483" t="str">
            <v>מקפת - 313</v>
          </cell>
          <cell r="E32483" t="str">
            <v>AT366</v>
          </cell>
          <cell r="F32483">
            <v>280606.96799999999</v>
          </cell>
        </row>
        <row r="32484">
          <cell r="C32484" t="str">
            <v>יולי 2019</v>
          </cell>
          <cell r="D32484" t="str">
            <v>מקפת - 313</v>
          </cell>
          <cell r="E32484" t="str">
            <v>AT367</v>
          </cell>
          <cell r="F32484">
            <v>159.00200000000001</v>
          </cell>
        </row>
        <row r="32485">
          <cell r="C32485" t="str">
            <v>יולי 2019</v>
          </cell>
          <cell r="D32485" t="str">
            <v>מקפת - 313</v>
          </cell>
          <cell r="E32485" t="str">
            <v>AT701</v>
          </cell>
          <cell r="F32485">
            <v>55.981000000000002</v>
          </cell>
        </row>
        <row r="32486">
          <cell r="C32486" t="str">
            <v>יולי 2019</v>
          </cell>
          <cell r="D32486" t="str">
            <v>מקפת - 313</v>
          </cell>
          <cell r="E32486" t="str">
            <v>AT703</v>
          </cell>
          <cell r="F32486">
            <v>200.03700000000001</v>
          </cell>
        </row>
        <row r="32487">
          <cell r="C32487" t="str">
            <v>יולי 2019</v>
          </cell>
          <cell r="D32487" t="str">
            <v>מקפת - 313</v>
          </cell>
          <cell r="E32487" t="str">
            <v>AT61</v>
          </cell>
          <cell r="F32487">
            <v>1899.232</v>
          </cell>
        </row>
        <row r="32488">
          <cell r="C32488" t="str">
            <v>יולי 2019</v>
          </cell>
          <cell r="D32488" t="str">
            <v>מקפת - 313</v>
          </cell>
          <cell r="E32488" t="str">
            <v>AT60</v>
          </cell>
          <cell r="F32488">
            <v>20690.508999999998</v>
          </cell>
        </row>
        <row r="32489">
          <cell r="C32489" t="str">
            <v>יולי 2019</v>
          </cell>
          <cell r="D32489" t="str">
            <v>מקפת - 313</v>
          </cell>
          <cell r="E32489" t="str">
            <v>AT226</v>
          </cell>
          <cell r="F32489">
            <v>913.66200000000003</v>
          </cell>
        </row>
        <row r="32490">
          <cell r="C32490" t="str">
            <v>יולי 2019</v>
          </cell>
          <cell r="D32490" t="str">
            <v>מקפת - 313</v>
          </cell>
          <cell r="E32490" t="str">
            <v>AT137</v>
          </cell>
          <cell r="F32490">
            <v>17253.312999999998</v>
          </cell>
        </row>
        <row r="32491">
          <cell r="C32491" t="str">
            <v>יולי 2019</v>
          </cell>
          <cell r="D32491" t="str">
            <v>מקפת - 313</v>
          </cell>
          <cell r="E32491" t="str">
            <v>AT442</v>
          </cell>
          <cell r="F32491">
            <v>23244.401999999998</v>
          </cell>
        </row>
        <row r="32492">
          <cell r="C32492" t="str">
            <v>יולי 2019</v>
          </cell>
          <cell r="D32492" t="str">
            <v>מקפת - 313</v>
          </cell>
          <cell r="E32492" t="str">
            <v>AT447</v>
          </cell>
          <cell r="F32492">
            <v>92592.377999999997</v>
          </cell>
        </row>
        <row r="32493">
          <cell r="C32493" t="str">
            <v>יולי 2019</v>
          </cell>
          <cell r="D32493" t="str">
            <v>מקפת - 313</v>
          </cell>
          <cell r="E32493" t="str">
            <v>AT451</v>
          </cell>
          <cell r="F32493">
            <v>4874.991</v>
          </cell>
        </row>
        <row r="32494">
          <cell r="C32494" t="str">
            <v>יולי 2019</v>
          </cell>
          <cell r="D32494" t="str">
            <v>מקפת - 313</v>
          </cell>
          <cell r="E32494" t="str">
            <v>AT506</v>
          </cell>
          <cell r="F32494">
            <v>36491.635000000002</v>
          </cell>
        </row>
        <row r="32495">
          <cell r="C32495" t="str">
            <v>יולי 2019</v>
          </cell>
          <cell r="D32495" t="str">
            <v>מקפת - 313</v>
          </cell>
          <cell r="E32495" t="str">
            <v>AT577</v>
          </cell>
          <cell r="F32495">
            <v>1603.7639999999999</v>
          </cell>
        </row>
        <row r="32496">
          <cell r="C32496" t="str">
            <v>יולי 2019</v>
          </cell>
          <cell r="D32496" t="str">
            <v>מקפת - 313</v>
          </cell>
          <cell r="E32496" t="str">
            <v>AT513</v>
          </cell>
          <cell r="F32496">
            <v>24428.79</v>
          </cell>
        </row>
        <row r="32497">
          <cell r="C32497" t="str">
            <v>יולי 2019</v>
          </cell>
          <cell r="D32497" t="str">
            <v>מקפת - 313</v>
          </cell>
          <cell r="E32497" t="str">
            <v>AT516</v>
          </cell>
          <cell r="F32497">
            <v>174.01900000000001</v>
          </cell>
        </row>
        <row r="32498">
          <cell r="C32498" t="str">
            <v>יולי 2019</v>
          </cell>
          <cell r="D32498" t="str">
            <v>מקפת - 313</v>
          </cell>
          <cell r="E32498" t="str">
            <v>AT162</v>
          </cell>
          <cell r="F32498">
            <v>20988.564999999999</v>
          </cell>
        </row>
        <row r="32499">
          <cell r="C32499" t="str">
            <v>יולי 2019</v>
          </cell>
          <cell r="D32499" t="str">
            <v>מקפת - 313</v>
          </cell>
          <cell r="E32499" t="str">
            <v>AT63</v>
          </cell>
          <cell r="F32499">
            <v>256.29199999999997</v>
          </cell>
        </row>
        <row r="32500">
          <cell r="C32500" t="str">
            <v>יולי 2019</v>
          </cell>
          <cell r="D32500" t="str">
            <v>מקפת - 313</v>
          </cell>
          <cell r="E32500" t="str">
            <v>AT168</v>
          </cell>
          <cell r="F32500">
            <v>218.524</v>
          </cell>
        </row>
        <row r="32501">
          <cell r="C32501" t="str">
            <v>יולי 2019</v>
          </cell>
          <cell r="D32501" t="str">
            <v>מקפת - 313</v>
          </cell>
          <cell r="E32501" t="str">
            <v>BT999</v>
          </cell>
          <cell r="F32501">
            <v>947837.36600000004</v>
          </cell>
        </row>
        <row r="32502">
          <cell r="C32502" t="str">
            <v>יולי 2019</v>
          </cell>
          <cell r="D32502" t="str">
            <v>מקפת - 313</v>
          </cell>
          <cell r="E32502" t="str">
            <v>BT34</v>
          </cell>
          <cell r="F32502">
            <v>414210.72600000002</v>
          </cell>
        </row>
        <row r="32503">
          <cell r="C32503" t="str">
            <v>יולי 2019</v>
          </cell>
          <cell r="D32503" t="str">
            <v>מקפת - 313</v>
          </cell>
          <cell r="E32503" t="str">
            <v>BT29</v>
          </cell>
          <cell r="F32503">
            <v>93965.5</v>
          </cell>
        </row>
        <row r="32504">
          <cell r="C32504" t="str">
            <v>יולי 2019</v>
          </cell>
          <cell r="D32504" t="str">
            <v>מקפת - 313</v>
          </cell>
          <cell r="E32504" t="str">
            <v>BT321</v>
          </cell>
          <cell r="F32504">
            <v>23000</v>
          </cell>
        </row>
        <row r="32505">
          <cell r="C32505" t="str">
            <v>יולי 2019</v>
          </cell>
          <cell r="D32505" t="str">
            <v>מקפת - 313</v>
          </cell>
          <cell r="E32505" t="str">
            <v>BT402</v>
          </cell>
          <cell r="F32505">
            <v>17250.593000000001</v>
          </cell>
        </row>
        <row r="32506">
          <cell r="C32506" t="str">
            <v>יולי 2019</v>
          </cell>
          <cell r="D32506" t="str">
            <v>מקפת - 313</v>
          </cell>
          <cell r="E32506" t="str">
            <v>BT403</v>
          </cell>
          <cell r="F32506">
            <v>2261.2800000000002</v>
          </cell>
        </row>
        <row r="32507">
          <cell r="C32507" t="str">
            <v>יולי 2019</v>
          </cell>
          <cell r="D32507" t="str">
            <v>מקפת - 313</v>
          </cell>
          <cell r="E32507" t="str">
            <v>BT404</v>
          </cell>
          <cell r="F32507">
            <v>920.67</v>
          </cell>
        </row>
        <row r="32508">
          <cell r="C32508" t="str">
            <v>יולי 2019</v>
          </cell>
          <cell r="D32508" t="str">
            <v>מקפת - 313</v>
          </cell>
          <cell r="E32508" t="str">
            <v>BT44</v>
          </cell>
          <cell r="F32508">
            <v>4894.0519999999997</v>
          </cell>
        </row>
        <row r="32509">
          <cell r="C32509" t="str">
            <v>יולי 2019</v>
          </cell>
          <cell r="D32509" t="str">
            <v>מקפת - 313</v>
          </cell>
          <cell r="E32509" t="str">
            <v>BT46</v>
          </cell>
          <cell r="F32509">
            <v>4324.0910000000003</v>
          </cell>
        </row>
        <row r="32510">
          <cell r="C32510" t="str">
            <v>יולי 2019</v>
          </cell>
          <cell r="D32510" t="str">
            <v>מקפת - 313</v>
          </cell>
          <cell r="E32510" t="str">
            <v>BT108</v>
          </cell>
          <cell r="F32510">
            <v>3425.308</v>
          </cell>
        </row>
        <row r="32511">
          <cell r="C32511" t="str">
            <v>יולי 2019</v>
          </cell>
          <cell r="D32511" t="str">
            <v>מקפת - 313</v>
          </cell>
          <cell r="E32511" t="str">
            <v>BT366</v>
          </cell>
          <cell r="F32511">
            <v>94193.557000000001</v>
          </cell>
        </row>
        <row r="32512">
          <cell r="C32512" t="str">
            <v>יולי 2019</v>
          </cell>
          <cell r="D32512" t="str">
            <v>מקפת - 313</v>
          </cell>
          <cell r="E32512" t="str">
            <v>BT367</v>
          </cell>
          <cell r="F32512">
            <v>19321.803</v>
          </cell>
        </row>
        <row r="32513">
          <cell r="C32513" t="str">
            <v>יולי 2019</v>
          </cell>
          <cell r="D32513" t="str">
            <v>מקפת - 313</v>
          </cell>
          <cell r="E32513" t="str">
            <v>BT70</v>
          </cell>
          <cell r="F32513">
            <v>2051.0039999999999</v>
          </cell>
        </row>
        <row r="32514">
          <cell r="C32514" t="str">
            <v>יולי 2019</v>
          </cell>
          <cell r="D32514" t="str">
            <v>מקפת - 313</v>
          </cell>
          <cell r="E32514" t="str">
            <v>BT69</v>
          </cell>
          <cell r="F32514">
            <v>5702.6270000000004</v>
          </cell>
        </row>
        <row r="32515">
          <cell r="C32515" t="str">
            <v>יולי 2019</v>
          </cell>
          <cell r="D32515" t="str">
            <v>מקפת - 313</v>
          </cell>
          <cell r="E32515" t="str">
            <v>BT226</v>
          </cell>
          <cell r="F32515">
            <v>10441.495000000001</v>
          </cell>
        </row>
        <row r="32516">
          <cell r="C32516" t="str">
            <v>יולי 2019</v>
          </cell>
          <cell r="D32516" t="str">
            <v>מקפת - 313</v>
          </cell>
          <cell r="E32516" t="str">
            <v>BT117</v>
          </cell>
          <cell r="F32516">
            <v>11311.221</v>
          </cell>
        </row>
        <row r="32517">
          <cell r="C32517" t="str">
            <v>יולי 2019</v>
          </cell>
          <cell r="D32517" t="str">
            <v>מקפת - 313</v>
          </cell>
          <cell r="E32517" t="str">
            <v>BT442</v>
          </cell>
          <cell r="F32517">
            <v>23272.268</v>
          </cell>
        </row>
        <row r="32518">
          <cell r="C32518" t="str">
            <v>יולי 2019</v>
          </cell>
          <cell r="D32518" t="str">
            <v>מקפת - 313</v>
          </cell>
          <cell r="E32518" t="str">
            <v>BT447</v>
          </cell>
          <cell r="F32518">
            <v>31084.511999999999</v>
          </cell>
        </row>
        <row r="32519">
          <cell r="C32519" t="str">
            <v>יולי 2019</v>
          </cell>
          <cell r="D32519" t="str">
            <v>מקפת - 313</v>
          </cell>
          <cell r="E32519" t="str">
            <v>BT451</v>
          </cell>
          <cell r="F32519">
            <v>43037.71</v>
          </cell>
        </row>
        <row r="32520">
          <cell r="C32520" t="str">
            <v>יולי 2019</v>
          </cell>
          <cell r="D32520" t="str">
            <v>מקפת - 313</v>
          </cell>
          <cell r="E32520" t="str">
            <v>BT506</v>
          </cell>
          <cell r="F32520">
            <v>29775.266</v>
          </cell>
        </row>
        <row r="32521">
          <cell r="C32521" t="str">
            <v>יולי 2019</v>
          </cell>
          <cell r="D32521" t="str">
            <v>מקפת - 313</v>
          </cell>
          <cell r="E32521" t="str">
            <v>BT514</v>
          </cell>
          <cell r="F32521">
            <v>106177.5</v>
          </cell>
        </row>
        <row r="32522">
          <cell r="C32522" t="str">
            <v>יולי 2019</v>
          </cell>
          <cell r="D32522" t="str">
            <v>מקפת - 313</v>
          </cell>
          <cell r="E32522" t="str">
            <v>BT72</v>
          </cell>
          <cell r="F32522">
            <v>3712.61</v>
          </cell>
        </row>
        <row r="32523">
          <cell r="C32523" t="str">
            <v>יולי 2019</v>
          </cell>
          <cell r="D32523" t="str">
            <v>מקפת - 313</v>
          </cell>
          <cell r="E32523" t="str">
            <v>BT119</v>
          </cell>
          <cell r="F32523">
            <v>3503.5709999999999</v>
          </cell>
        </row>
        <row r="32524">
          <cell r="C32524" t="str">
            <v>יולי 2019</v>
          </cell>
          <cell r="D32524" t="str">
            <v>מקפת - 313</v>
          </cell>
          <cell r="E32524" t="str">
            <v>A1</v>
          </cell>
          <cell r="F32524">
            <v>56460.756999999998</v>
          </cell>
        </row>
        <row r="32525">
          <cell r="C32525" t="str">
            <v>יולי 2019</v>
          </cell>
          <cell r="D32525" t="str">
            <v>מקפת - 313</v>
          </cell>
          <cell r="E32525" t="str">
            <v>AT411</v>
          </cell>
          <cell r="F32525">
            <v>47459.703000000001</v>
          </cell>
        </row>
        <row r="32526">
          <cell r="C32526" t="str">
            <v>יולי 2019</v>
          </cell>
          <cell r="D32526" t="str">
            <v>מקפת - 313</v>
          </cell>
          <cell r="E32526" t="str">
            <v>AT255</v>
          </cell>
          <cell r="F32526">
            <v>7629.2920000000004</v>
          </cell>
        </row>
        <row r="32527">
          <cell r="C32527" t="str">
            <v>יולי 2019</v>
          </cell>
          <cell r="D32527" t="str">
            <v>מקפת - 313</v>
          </cell>
          <cell r="E32527" t="str">
            <v>AT88</v>
          </cell>
          <cell r="F32527">
            <v>1371.7619999999999</v>
          </cell>
        </row>
        <row r="32528">
          <cell r="C32528" t="str">
            <v>יולי 2019</v>
          </cell>
          <cell r="D32528" t="str">
            <v>מקפת - 313</v>
          </cell>
          <cell r="E32528" t="str">
            <v>B1</v>
          </cell>
          <cell r="F32528">
            <v>206481.378</v>
          </cell>
        </row>
        <row r="32529">
          <cell r="C32529" t="str">
            <v>יולי 2019</v>
          </cell>
          <cell r="D32529" t="str">
            <v>מקפת - 313</v>
          </cell>
          <cell r="E32529" t="str">
            <v>BT137</v>
          </cell>
          <cell r="F32529">
            <v>5180.5249999999996</v>
          </cell>
        </row>
        <row r="32530">
          <cell r="C32530" t="str">
            <v>יולי 2019</v>
          </cell>
          <cell r="D32530" t="str">
            <v>מקפת - 313</v>
          </cell>
          <cell r="E32530" t="str">
            <v>BT98</v>
          </cell>
          <cell r="F32530">
            <v>89.334999999999994</v>
          </cell>
        </row>
        <row r="32531">
          <cell r="C32531" t="str">
            <v>יולי 2019</v>
          </cell>
          <cell r="D32531" t="str">
            <v>מקפת - 313</v>
          </cell>
          <cell r="E32531" t="str">
            <v>BT6</v>
          </cell>
          <cell r="F32531">
            <v>158504.66800000001</v>
          </cell>
        </row>
        <row r="32532">
          <cell r="C32532" t="str">
            <v>יולי 2019</v>
          </cell>
          <cell r="D32532" t="str">
            <v>מקפת - 313</v>
          </cell>
          <cell r="E32532" t="str">
            <v>BT7</v>
          </cell>
          <cell r="F32532">
            <v>2549.7959999999998</v>
          </cell>
        </row>
        <row r="32533">
          <cell r="C32533" t="str">
            <v>יולי 2019</v>
          </cell>
          <cell r="D32533" t="str">
            <v>מקפת - 313</v>
          </cell>
          <cell r="E32533" t="str">
            <v>BT8</v>
          </cell>
          <cell r="F32533">
            <v>27381.973000000002</v>
          </cell>
        </row>
        <row r="32534">
          <cell r="C32534" t="str">
            <v>יולי 2019</v>
          </cell>
          <cell r="D32534" t="str">
            <v>מקפת - 313</v>
          </cell>
          <cell r="E32534" t="str">
            <v>BT11</v>
          </cell>
          <cell r="F32534">
            <v>5433.1310000000003</v>
          </cell>
        </row>
        <row r="32535">
          <cell r="C32535" t="str">
            <v>יולי 2019</v>
          </cell>
          <cell r="D32535" t="str">
            <v>מקפת - 313</v>
          </cell>
          <cell r="E32535" t="str">
            <v>BT178</v>
          </cell>
          <cell r="F32535">
            <v>3230.9740000000002</v>
          </cell>
        </row>
        <row r="32536">
          <cell r="C32536" t="str">
            <v>יולי 2019</v>
          </cell>
          <cell r="D32536" t="str">
            <v>מקפת - 313</v>
          </cell>
          <cell r="E32536" t="str">
            <v>BF4</v>
          </cell>
          <cell r="F32536">
            <v>2259.645</v>
          </cell>
        </row>
        <row r="32537">
          <cell r="C32537" t="str">
            <v>יולי 2019</v>
          </cell>
          <cell r="D32537" t="str">
            <v>מקפת - 313</v>
          </cell>
          <cell r="E32537" t="str">
            <v>BT84</v>
          </cell>
          <cell r="F32537">
            <v>1031.4839999999999</v>
          </cell>
        </row>
        <row r="32538">
          <cell r="C32538" t="str">
            <v>יולי 2019</v>
          </cell>
          <cell r="D32538" t="str">
            <v>מקפת - 313</v>
          </cell>
          <cell r="E32538" t="str">
            <v>BT634</v>
          </cell>
          <cell r="F32538">
            <v>819.846</v>
          </cell>
        </row>
        <row r="32539">
          <cell r="C32539" t="str">
            <v>יולי 2019</v>
          </cell>
          <cell r="D32539" t="str">
            <v>מקפת - 313</v>
          </cell>
          <cell r="E32539" t="str">
            <v>KT31</v>
          </cell>
          <cell r="F32539">
            <v>16179</v>
          </cell>
        </row>
        <row r="32540">
          <cell r="C32540" t="str">
            <v>יולי 2019</v>
          </cell>
          <cell r="D32540" t="str">
            <v>מקפת - 313</v>
          </cell>
          <cell r="E32540" t="str">
            <v>KT32</v>
          </cell>
          <cell r="F32540">
            <v>28165</v>
          </cell>
        </row>
        <row r="32541">
          <cell r="C32541" t="str">
            <v>יולי 2019</v>
          </cell>
          <cell r="D32541" t="str">
            <v>מקפת - 313</v>
          </cell>
          <cell r="E32541" t="str">
            <v>KT33</v>
          </cell>
          <cell r="F32541">
            <v>26346</v>
          </cell>
        </row>
        <row r="32542">
          <cell r="C32542" t="str">
            <v>יולי 2019</v>
          </cell>
          <cell r="D32542" t="str">
            <v>מקפת - 313</v>
          </cell>
          <cell r="E32542" t="str">
            <v>KT34</v>
          </cell>
          <cell r="F32542">
            <v>495</v>
          </cell>
        </row>
        <row r="32543">
          <cell r="C32543" t="str">
            <v>יולי 2019</v>
          </cell>
          <cell r="D32543" t="str">
            <v>מקפת - 313</v>
          </cell>
          <cell r="E32543" t="str">
            <v>KT35</v>
          </cell>
          <cell r="F32543">
            <v>7579</v>
          </cell>
        </row>
        <row r="32544">
          <cell r="C32544" t="str">
            <v>יולי 2019</v>
          </cell>
          <cell r="D32544" t="str">
            <v>מקפת - 313</v>
          </cell>
          <cell r="E32544" t="str">
            <v>KT22</v>
          </cell>
          <cell r="F32544">
            <v>2.21</v>
          </cell>
        </row>
        <row r="32545">
          <cell r="C32545" t="str">
            <v>יולי 2019</v>
          </cell>
          <cell r="D32545" t="str">
            <v>מקפת - 313</v>
          </cell>
          <cell r="E32545" t="str">
            <v>KT51</v>
          </cell>
          <cell r="F32545">
            <v>10.887</v>
          </cell>
        </row>
        <row r="32546">
          <cell r="C32546" t="str">
            <v>יולי 2019</v>
          </cell>
          <cell r="D32546" t="str">
            <v>מקפת - 313</v>
          </cell>
          <cell r="E32546" t="str">
            <v>KT502</v>
          </cell>
          <cell r="F32546">
            <v>1333850.1040000001</v>
          </cell>
        </row>
        <row r="32547">
          <cell r="C32547" t="str">
            <v>יולי 2019</v>
          </cell>
          <cell r="D32547" t="str">
            <v>מקפת - 313</v>
          </cell>
          <cell r="E32547" t="str">
            <v>KT503</v>
          </cell>
          <cell r="F32547">
            <v>6067757.193</v>
          </cell>
        </row>
        <row r="32548">
          <cell r="C32548" t="str">
            <v>יולי 2019</v>
          </cell>
          <cell r="D32548" t="str">
            <v>מקפת - 313</v>
          </cell>
          <cell r="E32548" t="str">
            <v>KT551</v>
          </cell>
          <cell r="F32548">
            <v>27031.154999999999</v>
          </cell>
        </row>
        <row r="32549">
          <cell r="C32549" t="str">
            <v>יולי 2019</v>
          </cell>
          <cell r="D32549" t="str">
            <v>מקפת - 313</v>
          </cell>
          <cell r="E32549" t="str">
            <v>KT305</v>
          </cell>
          <cell r="F32549">
            <v>-2176827.5630000001</v>
          </cell>
        </row>
        <row r="32550">
          <cell r="C32550" t="str">
            <v>יולי 2019</v>
          </cell>
          <cell r="D32550" t="str">
            <v>מקפת - 313</v>
          </cell>
          <cell r="E32550" t="str">
            <v>KT461</v>
          </cell>
          <cell r="F32550">
            <v>1352412.9909999999</v>
          </cell>
        </row>
        <row r="32551">
          <cell r="C32551" t="str">
            <v>יולי 2019</v>
          </cell>
          <cell r="D32551" t="str">
            <v>מקפת - 313</v>
          </cell>
          <cell r="E32551" t="str">
            <v>KT717</v>
          </cell>
          <cell r="F32551">
            <v>1</v>
          </cell>
        </row>
        <row r="32552">
          <cell r="C32552" t="str">
            <v>יולי 2019</v>
          </cell>
          <cell r="D32552" t="str">
            <v>מקפת - 313</v>
          </cell>
          <cell r="E32552" t="str">
            <v>KT549</v>
          </cell>
          <cell r="F32552">
            <v>687628.11699999997</v>
          </cell>
        </row>
        <row r="32553">
          <cell r="C32553" t="str">
            <v>יולי 2019</v>
          </cell>
          <cell r="D32553" t="str">
            <v>מקפת - 313</v>
          </cell>
          <cell r="E32553" t="str">
            <v>KT761</v>
          </cell>
          <cell r="F32553">
            <v>9467609.4539999999</v>
          </cell>
        </row>
        <row r="32554">
          <cell r="C32554" t="str">
            <v>יולי 2019</v>
          </cell>
          <cell r="D32554" t="str">
            <v>מקפת - 313</v>
          </cell>
          <cell r="E32554" t="str">
            <v>KT762</v>
          </cell>
          <cell r="F32554">
            <v>12956971.642000001</v>
          </cell>
        </row>
        <row r="32555">
          <cell r="C32555" t="str">
            <v>יולי 2019</v>
          </cell>
          <cell r="D32555" t="str">
            <v>מקפת - 313</v>
          </cell>
          <cell r="E32555" t="str">
            <v>KT763</v>
          </cell>
          <cell r="F32555">
            <v>10450233.242000001</v>
          </cell>
        </row>
        <row r="32556">
          <cell r="C32556" t="str">
            <v>יולי 2019</v>
          </cell>
          <cell r="D32556" t="str">
            <v>מקפת - 313</v>
          </cell>
          <cell r="E32556" t="str">
            <v>KT943</v>
          </cell>
          <cell r="F32556">
            <v>9722961.3389999997</v>
          </cell>
        </row>
        <row r="32557">
          <cell r="C32557" t="str">
            <v>יולי 2019</v>
          </cell>
          <cell r="D32557" t="str">
            <v>מקפת - 313</v>
          </cell>
          <cell r="E32557" t="str">
            <v>KT944</v>
          </cell>
          <cell r="F32557">
            <v>10796950.675000001</v>
          </cell>
        </row>
        <row r="32558">
          <cell r="C32558" t="str">
            <v>יולי 2019</v>
          </cell>
          <cell r="D32558" t="str">
            <v>מקפת - 313</v>
          </cell>
          <cell r="E32558" t="str">
            <v>KT945</v>
          </cell>
          <cell r="F32558">
            <v>13514536.245999999</v>
          </cell>
        </row>
        <row r="32559">
          <cell r="C32559" t="str">
            <v>יולי 2019</v>
          </cell>
          <cell r="D32559" t="str">
            <v>מקפת - 313</v>
          </cell>
          <cell r="E32559" t="str">
            <v>KT932</v>
          </cell>
          <cell r="F32559">
            <v>62202.319000000003</v>
          </cell>
        </row>
        <row r="32560">
          <cell r="C32560" t="str">
            <v>יולי 2019</v>
          </cell>
          <cell r="D32560" t="str">
            <v>מקפת - 313</v>
          </cell>
          <cell r="E32560" t="str">
            <v>KT933</v>
          </cell>
          <cell r="F32560">
            <v>938903.91500000004</v>
          </cell>
        </row>
        <row r="32561">
          <cell r="C32561" t="str">
            <v>יולי 2019</v>
          </cell>
          <cell r="D32561" t="str">
            <v>מקפת - 313</v>
          </cell>
          <cell r="E32561" t="str">
            <v>KT934</v>
          </cell>
          <cell r="F32561">
            <v>420767.212</v>
          </cell>
        </row>
        <row r="32562">
          <cell r="C32562" t="str">
            <v>יולי 2019</v>
          </cell>
          <cell r="D32562" t="str">
            <v>מקפת - 313</v>
          </cell>
          <cell r="E32562" t="str">
            <v>KT935</v>
          </cell>
          <cell r="F32562">
            <v>58827.970999999998</v>
          </cell>
        </row>
        <row r="32563">
          <cell r="C32563" t="str">
            <v>יולי 2019</v>
          </cell>
          <cell r="D32563" t="str">
            <v>מקפת - 313</v>
          </cell>
          <cell r="E32563" t="str">
            <v>KT939</v>
          </cell>
          <cell r="F32563">
            <v>4936.9380000000001</v>
          </cell>
        </row>
        <row r="32564">
          <cell r="C32564" t="str">
            <v>יולי 2019</v>
          </cell>
          <cell r="D32564" t="str">
            <v>מקפת - 313</v>
          </cell>
          <cell r="E32564" t="str">
            <v>KT46</v>
          </cell>
          <cell r="F32564">
            <v>214166.13699999999</v>
          </cell>
        </row>
        <row r="32565">
          <cell r="C32565" t="str">
            <v>יולי 2019</v>
          </cell>
          <cell r="D32565" t="str">
            <v>מקפת - 313</v>
          </cell>
          <cell r="E32565" t="str">
            <v>KT42</v>
          </cell>
          <cell r="F32565">
            <v>188000</v>
          </cell>
        </row>
        <row r="32566">
          <cell r="C32566" t="str">
            <v>יולי 2019</v>
          </cell>
          <cell r="D32566" t="str">
            <v>מקפת - 313</v>
          </cell>
          <cell r="E32566" t="str">
            <v>KT43</v>
          </cell>
          <cell r="F32566">
            <v>167000</v>
          </cell>
        </row>
        <row r="32567">
          <cell r="C32567" t="str">
            <v>יולי 2019</v>
          </cell>
          <cell r="D32567" t="str">
            <v>מקפת - 313</v>
          </cell>
          <cell r="E32567" t="str">
            <v>KT44</v>
          </cell>
          <cell r="F32567">
            <v>100000</v>
          </cell>
        </row>
        <row r="32568">
          <cell r="C32568" t="str">
            <v>יולי 2019</v>
          </cell>
          <cell r="D32568" t="str">
            <v>מקפת - 313</v>
          </cell>
          <cell r="E32568" t="str">
            <v>KT650</v>
          </cell>
          <cell r="F32568">
            <v>95130504</v>
          </cell>
        </row>
        <row r="32569">
          <cell r="C32569" t="str">
            <v>יולי 2019</v>
          </cell>
          <cell r="D32569" t="str">
            <v>מקפת - 313</v>
          </cell>
          <cell r="E32569" t="str">
            <v>KT651</v>
          </cell>
          <cell r="F32569">
            <v>95121825</v>
          </cell>
        </row>
        <row r="32570">
          <cell r="C32570" t="str">
            <v>יולי 2019</v>
          </cell>
          <cell r="D32570" t="str">
            <v>מקפת - 313</v>
          </cell>
          <cell r="E32570" t="str">
            <v>KT652</v>
          </cell>
          <cell r="F32570">
            <v>79081036600</v>
          </cell>
        </row>
        <row r="32571">
          <cell r="C32571" t="str">
            <v>יולי 2019</v>
          </cell>
          <cell r="D32571" t="str">
            <v>מקפת - 313</v>
          </cell>
          <cell r="E32571" t="str">
            <v>KT653</v>
          </cell>
          <cell r="F32571">
            <v>95199087</v>
          </cell>
        </row>
        <row r="32572">
          <cell r="C32572" t="str">
            <v>יולי 2019</v>
          </cell>
          <cell r="D32572" t="str">
            <v>מקפת - 313</v>
          </cell>
          <cell r="E32572" t="str">
            <v>KT654</v>
          </cell>
          <cell r="F32572">
            <v>4248030505</v>
          </cell>
        </row>
        <row r="32573">
          <cell r="C32573" t="str">
            <v>יולי 2019</v>
          </cell>
          <cell r="D32573" t="str">
            <v>מקפת - 313</v>
          </cell>
          <cell r="E32573" t="str">
            <v>KT655</v>
          </cell>
          <cell r="F32573">
            <v>95124347</v>
          </cell>
        </row>
        <row r="32574">
          <cell r="C32574" t="str">
            <v>יולי 2019</v>
          </cell>
          <cell r="D32574" t="str">
            <v>מקפת - 313</v>
          </cell>
          <cell r="E32574" t="str">
            <v>KT656</v>
          </cell>
          <cell r="F32574">
            <v>21605566013</v>
          </cell>
        </row>
        <row r="32575">
          <cell r="C32575" t="str">
            <v>יולי 2019</v>
          </cell>
          <cell r="D32575" t="str">
            <v>מקפת - 313</v>
          </cell>
          <cell r="E32575" t="str">
            <v>KT657</v>
          </cell>
          <cell r="F32575">
            <v>1003342430</v>
          </cell>
        </row>
        <row r="32576">
          <cell r="C32576" t="str">
            <v>יולי 2019</v>
          </cell>
          <cell r="D32576" t="str">
            <v>מקפת - 313</v>
          </cell>
          <cell r="E32576" t="str">
            <v>KT658</v>
          </cell>
          <cell r="F32576">
            <v>7652689702</v>
          </cell>
        </row>
        <row r="32577">
          <cell r="C32577" t="str">
            <v>יולי 2019</v>
          </cell>
          <cell r="D32577" t="str">
            <v>מקפת - 313</v>
          </cell>
          <cell r="E32577" t="str">
            <v>KT659</v>
          </cell>
          <cell r="F32577">
            <v>45812870852</v>
          </cell>
        </row>
        <row r="32578">
          <cell r="C32578" t="str">
            <v>יולי 2019</v>
          </cell>
          <cell r="D32578" t="str">
            <v>מקפת - 313</v>
          </cell>
          <cell r="E32578" t="str">
            <v>KT660</v>
          </cell>
          <cell r="F32578">
            <v>72370460833</v>
          </cell>
        </row>
        <row r="32579">
          <cell r="C32579" t="str">
            <v>יולי 2019</v>
          </cell>
          <cell r="D32579" t="str">
            <v>מקפת - 313</v>
          </cell>
          <cell r="E32579" t="str">
            <v>KT661</v>
          </cell>
          <cell r="F32579">
            <v>95130507</v>
          </cell>
        </row>
        <row r="32580">
          <cell r="C32580" t="str">
            <v>יולי 2019</v>
          </cell>
          <cell r="D32580" t="str">
            <v>מקפת - 313</v>
          </cell>
          <cell r="E32580" t="str">
            <v>KT662</v>
          </cell>
          <cell r="F32580">
            <v>95190581</v>
          </cell>
        </row>
        <row r="32581">
          <cell r="C32581" t="str">
            <v>יולי 2019</v>
          </cell>
          <cell r="D32581" t="str">
            <v>מקפת - 313</v>
          </cell>
          <cell r="E32581" t="str">
            <v>KT663</v>
          </cell>
          <cell r="F32581">
            <v>95193571</v>
          </cell>
        </row>
        <row r="32582">
          <cell r="C32582" t="str">
            <v>יולי 2019</v>
          </cell>
          <cell r="D32582" t="str">
            <v>מקפת - 313</v>
          </cell>
          <cell r="E32582" t="str">
            <v>KT664</v>
          </cell>
          <cell r="F32582">
            <v>95190502</v>
          </cell>
        </row>
        <row r="32583">
          <cell r="C32583" t="str">
            <v>יולי 2019</v>
          </cell>
          <cell r="D32583" t="str">
            <v>מקפת - 313</v>
          </cell>
          <cell r="E32583" t="str">
            <v>KT665</v>
          </cell>
          <cell r="F32583">
            <v>22973080500</v>
          </cell>
        </row>
        <row r="32584">
          <cell r="C32584" t="str">
            <v>יולי 2019</v>
          </cell>
          <cell r="D32584" t="str">
            <v>מקפת - 313</v>
          </cell>
          <cell r="E32584" t="str">
            <v>KT666</v>
          </cell>
          <cell r="F32584">
            <v>113</v>
          </cell>
        </row>
        <row r="32585">
          <cell r="C32585" t="str">
            <v>יולי 2019</v>
          </cell>
          <cell r="D32585" t="str">
            <v>מקפת - 313</v>
          </cell>
          <cell r="E32585" t="str">
            <v>KT667</v>
          </cell>
          <cell r="F32585">
            <v>95169901</v>
          </cell>
        </row>
        <row r="32586">
          <cell r="C32586" t="str">
            <v>יולי 2019</v>
          </cell>
          <cell r="D32586" t="str">
            <v>מקפת - 313</v>
          </cell>
          <cell r="E32586" t="str">
            <v>KT668</v>
          </cell>
          <cell r="F32586">
            <v>95124311</v>
          </cell>
        </row>
        <row r="32587">
          <cell r="C32587" t="str">
            <v>יולי 2019</v>
          </cell>
          <cell r="D32587" t="str">
            <v>מקפת - 313</v>
          </cell>
          <cell r="E32587" t="str">
            <v>KT669</v>
          </cell>
          <cell r="F32587">
            <v>95124334</v>
          </cell>
        </row>
        <row r="32588">
          <cell r="C32588" t="str">
            <v>יולי 2019</v>
          </cell>
          <cell r="D32588" t="str">
            <v>מקפת - 313</v>
          </cell>
          <cell r="E32588" t="str">
            <v>KT670</v>
          </cell>
          <cell r="F32588">
            <v>1006613430</v>
          </cell>
        </row>
        <row r="32589">
          <cell r="C32589" t="str">
            <v>יולי 2019</v>
          </cell>
          <cell r="D32589" t="str">
            <v>מקפת - 313</v>
          </cell>
          <cell r="E32589" t="str">
            <v>KT671</v>
          </cell>
          <cell r="F32589">
            <v>7681864602</v>
          </cell>
        </row>
        <row r="32590">
          <cell r="C32590" t="str">
            <v>יולי 2019</v>
          </cell>
          <cell r="D32590" t="str">
            <v>מקפת - 313</v>
          </cell>
          <cell r="E32590" t="str">
            <v>KT672</v>
          </cell>
          <cell r="F32590">
            <v>29432870262</v>
          </cell>
        </row>
        <row r="32591">
          <cell r="C32591" t="str">
            <v>יולי 2019</v>
          </cell>
          <cell r="D32591" t="str">
            <v>מקפת - 313</v>
          </cell>
          <cell r="E32591" t="str">
            <v>FT650</v>
          </cell>
          <cell r="F32591">
            <v>510528276</v>
          </cell>
        </row>
        <row r="32592">
          <cell r="C32592" t="str">
            <v>יולי 2019</v>
          </cell>
          <cell r="D32592" t="str">
            <v>מקפת - 313</v>
          </cell>
          <cell r="E32592" t="str">
            <v>FT651</v>
          </cell>
          <cell r="F32592">
            <v>510657554</v>
          </cell>
        </row>
        <row r="32593">
          <cell r="C32593" t="str">
            <v>יולי 2019</v>
          </cell>
          <cell r="D32593" t="str">
            <v>מקפת - 313</v>
          </cell>
          <cell r="E32593" t="str">
            <v>FT652</v>
          </cell>
          <cell r="F32593">
            <v>512199381</v>
          </cell>
        </row>
        <row r="32594">
          <cell r="C32594" t="str">
            <v>יולי 2019</v>
          </cell>
          <cell r="D32594" t="str">
            <v>מקפת - 313</v>
          </cell>
          <cell r="E32594" t="str">
            <v>FT653</v>
          </cell>
          <cell r="F32594">
            <v>512199381</v>
          </cell>
        </row>
        <row r="32595">
          <cell r="C32595" t="str">
            <v>יולי 2019</v>
          </cell>
          <cell r="D32595" t="str">
            <v>מקפת - 313</v>
          </cell>
          <cell r="E32595" t="str">
            <v>FT654</v>
          </cell>
          <cell r="F32595">
            <v>513765396</v>
          </cell>
        </row>
        <row r="32596">
          <cell r="C32596" t="str">
            <v>יולי 2019</v>
          </cell>
          <cell r="D32596" t="str">
            <v>מקפת - 313</v>
          </cell>
          <cell r="E32596" t="str">
            <v>FT655</v>
          </cell>
          <cell r="F32596">
            <v>513765396</v>
          </cell>
        </row>
        <row r="32597">
          <cell r="C32597" t="str">
            <v>יולי 2019</v>
          </cell>
          <cell r="D32597" t="str">
            <v>מקפת - 313</v>
          </cell>
          <cell r="E32597" t="str">
            <v>FT656</v>
          </cell>
          <cell r="F32597">
            <v>520000522</v>
          </cell>
        </row>
        <row r="32598">
          <cell r="C32598" t="str">
            <v>יולי 2019</v>
          </cell>
          <cell r="D32598" t="str">
            <v>מקפת - 313</v>
          </cell>
          <cell r="E32598" t="str">
            <v>FT657</v>
          </cell>
          <cell r="F32598">
            <v>520007030</v>
          </cell>
        </row>
        <row r="32599">
          <cell r="C32599" t="str">
            <v>יולי 2019</v>
          </cell>
          <cell r="D32599" t="str">
            <v>מקפת - 313</v>
          </cell>
          <cell r="E32599" t="str">
            <v>FT658</v>
          </cell>
          <cell r="F32599">
            <v>520018078</v>
          </cell>
        </row>
        <row r="32600">
          <cell r="C32600" t="str">
            <v>יולי 2019</v>
          </cell>
          <cell r="D32600" t="str">
            <v>מקפת - 313</v>
          </cell>
          <cell r="E32600" t="str">
            <v>FT659</v>
          </cell>
          <cell r="F32600">
            <v>520029084</v>
          </cell>
        </row>
        <row r="32601">
          <cell r="C32601" t="str">
            <v>יולי 2019</v>
          </cell>
          <cell r="D32601" t="str">
            <v>מקפת - 313</v>
          </cell>
          <cell r="E32601" t="str">
            <v>FT660</v>
          </cell>
          <cell r="F32601">
            <v>520029084</v>
          </cell>
        </row>
        <row r="32602">
          <cell r="C32602" t="str">
            <v>יולי 2019</v>
          </cell>
          <cell r="D32602" t="str">
            <v>מקפת - 313</v>
          </cell>
          <cell r="E32602" t="str">
            <v>FT661</v>
          </cell>
          <cell r="F32602">
            <v>510528276</v>
          </cell>
        </row>
        <row r="32603">
          <cell r="C32603" t="str">
            <v>יולי 2019</v>
          </cell>
          <cell r="D32603" t="str">
            <v>מקפת - 313</v>
          </cell>
          <cell r="E32603" t="str">
            <v>FT662</v>
          </cell>
          <cell r="F32603">
            <v>510657554</v>
          </cell>
        </row>
        <row r="32604">
          <cell r="C32604" t="str">
            <v>יולי 2019</v>
          </cell>
          <cell r="D32604" t="str">
            <v>מקפת - 313</v>
          </cell>
          <cell r="E32604" t="str">
            <v>FT663</v>
          </cell>
          <cell r="F32604">
            <v>510657554</v>
          </cell>
        </row>
        <row r="32605">
          <cell r="C32605" t="str">
            <v>יולי 2019</v>
          </cell>
          <cell r="D32605" t="str">
            <v>מקפת - 313</v>
          </cell>
          <cell r="E32605" t="str">
            <v>FT664</v>
          </cell>
          <cell r="F32605">
            <v>511978434</v>
          </cell>
        </row>
        <row r="32606">
          <cell r="C32606" t="str">
            <v>יולי 2019</v>
          </cell>
          <cell r="D32606" t="str">
            <v>מקפת - 313</v>
          </cell>
          <cell r="E32606" t="str">
            <v>FT665</v>
          </cell>
          <cell r="F32606">
            <v>512199381</v>
          </cell>
        </row>
        <row r="32607">
          <cell r="C32607" t="str">
            <v>יולי 2019</v>
          </cell>
          <cell r="D32607" t="str">
            <v>מקפת - 313</v>
          </cell>
          <cell r="E32607" t="str">
            <v>FT666</v>
          </cell>
          <cell r="F32607">
            <v>512515081</v>
          </cell>
        </row>
        <row r="32608">
          <cell r="C32608" t="str">
            <v>יולי 2019</v>
          </cell>
          <cell r="D32608" t="str">
            <v>מקפת - 313</v>
          </cell>
          <cell r="E32608" t="str">
            <v>FT667</v>
          </cell>
          <cell r="F32608">
            <v>512852211</v>
          </cell>
        </row>
        <row r="32609">
          <cell r="C32609" t="str">
            <v>יולי 2019</v>
          </cell>
          <cell r="D32609" t="str">
            <v>מקפת - 313</v>
          </cell>
          <cell r="E32609" t="str">
            <v>FT668</v>
          </cell>
          <cell r="F32609">
            <v>513765396</v>
          </cell>
        </row>
        <row r="32610">
          <cell r="C32610" t="str">
            <v>יולי 2019</v>
          </cell>
          <cell r="D32610" t="str">
            <v>מקפת - 313</v>
          </cell>
          <cell r="E32610" t="str">
            <v>FT669</v>
          </cell>
          <cell r="F32610">
            <v>513765396</v>
          </cell>
        </row>
        <row r="32611">
          <cell r="C32611" t="str">
            <v>יולי 2019</v>
          </cell>
          <cell r="D32611" t="str">
            <v>מקפת - 313</v>
          </cell>
          <cell r="E32611" t="str">
            <v>FT670</v>
          </cell>
          <cell r="F32611">
            <v>520007030</v>
          </cell>
        </row>
        <row r="32612">
          <cell r="C32612" t="str">
            <v>יולי 2019</v>
          </cell>
          <cell r="D32612" t="str">
            <v>מקפת - 313</v>
          </cell>
          <cell r="E32612" t="str">
            <v>FT671</v>
          </cell>
          <cell r="F32612">
            <v>520018078</v>
          </cell>
        </row>
        <row r="32613">
          <cell r="C32613" t="str">
            <v>יולי 2019</v>
          </cell>
          <cell r="D32613" t="str">
            <v>מקפת - 313</v>
          </cell>
          <cell r="E32613" t="str">
            <v>FT672</v>
          </cell>
          <cell r="F32613">
            <v>520029084</v>
          </cell>
        </row>
        <row r="32614">
          <cell r="C32614" t="str">
            <v>יולי 2019</v>
          </cell>
          <cell r="D32614" t="str">
            <v>מקפת - 313</v>
          </cell>
          <cell r="E32614" t="str">
            <v>KT770</v>
          </cell>
          <cell r="F32614">
            <v>4</v>
          </cell>
        </row>
        <row r="32615">
          <cell r="C32615" t="str">
            <v>יולי 2019</v>
          </cell>
          <cell r="D32615" t="str">
            <v>מקפת - 313</v>
          </cell>
          <cell r="E32615" t="str">
            <v>KT771</v>
          </cell>
          <cell r="F32615">
            <v>4</v>
          </cell>
        </row>
        <row r="32616">
          <cell r="C32616" t="str">
            <v>יולי 2019</v>
          </cell>
          <cell r="D32616" t="str">
            <v>מקפת - 313</v>
          </cell>
          <cell r="E32616" t="str">
            <v>KT772</v>
          </cell>
          <cell r="F32616">
            <v>1</v>
          </cell>
        </row>
        <row r="32617">
          <cell r="C32617" t="str">
            <v>יולי 2019</v>
          </cell>
          <cell r="D32617" t="str">
            <v>מקפת - 313</v>
          </cell>
          <cell r="E32617" t="str">
            <v>KT773</v>
          </cell>
          <cell r="F32617">
            <v>8</v>
          </cell>
        </row>
        <row r="32618">
          <cell r="C32618" t="str">
            <v>יולי 2019</v>
          </cell>
          <cell r="D32618" t="str">
            <v>מקפת - 313</v>
          </cell>
          <cell r="E32618" t="str">
            <v>KT774</v>
          </cell>
          <cell r="F32618">
            <v>3</v>
          </cell>
        </row>
        <row r="32619">
          <cell r="C32619" t="str">
            <v>יולי 2019</v>
          </cell>
          <cell r="D32619" t="str">
            <v>מקפת - 313</v>
          </cell>
          <cell r="E32619" t="str">
            <v>KT775</v>
          </cell>
          <cell r="F32619">
            <v>6</v>
          </cell>
        </row>
        <row r="32620">
          <cell r="C32620" t="str">
            <v>יולי 2019</v>
          </cell>
          <cell r="D32620" t="str">
            <v>מקפת - 313</v>
          </cell>
          <cell r="E32620" t="str">
            <v>KT776</v>
          </cell>
          <cell r="F32620">
            <v>3</v>
          </cell>
        </row>
        <row r="32621">
          <cell r="C32621" t="str">
            <v>יולי 2019</v>
          </cell>
          <cell r="D32621" t="str">
            <v>מקפת - 313</v>
          </cell>
          <cell r="E32621" t="str">
            <v>KT777</v>
          </cell>
          <cell r="F32621">
            <v>9</v>
          </cell>
        </row>
        <row r="32622">
          <cell r="C32622" t="str">
            <v>יולי 2019</v>
          </cell>
          <cell r="D32622" t="str">
            <v>מקפת - 313</v>
          </cell>
          <cell r="E32622" t="str">
            <v>KT779</v>
          </cell>
          <cell r="F32622">
            <v>6</v>
          </cell>
        </row>
        <row r="32623">
          <cell r="C32623" t="str">
            <v>יולי 2019</v>
          </cell>
          <cell r="D32623" t="str">
            <v>מקפת - 313</v>
          </cell>
          <cell r="E32623" t="str">
            <v>KT780</v>
          </cell>
          <cell r="F32623">
            <v>7</v>
          </cell>
        </row>
        <row r="32624">
          <cell r="C32624" t="str">
            <v>יולי 2019</v>
          </cell>
          <cell r="D32624" t="str">
            <v>מקפת - 313</v>
          </cell>
          <cell r="E32624" t="str">
            <v>KT781</v>
          </cell>
          <cell r="F32624">
            <v>7</v>
          </cell>
        </row>
        <row r="32625">
          <cell r="C32625" t="str">
            <v>יולי 2019</v>
          </cell>
          <cell r="D32625" t="str">
            <v>מקפת - 313</v>
          </cell>
          <cell r="E32625" t="str">
            <v>KT782</v>
          </cell>
          <cell r="F32625">
            <v>9</v>
          </cell>
        </row>
        <row r="32626">
          <cell r="C32626" t="str">
            <v>יולי 2019</v>
          </cell>
          <cell r="D32626" t="str">
            <v>מקפת - 313</v>
          </cell>
          <cell r="E32626" t="str">
            <v>KT783</v>
          </cell>
          <cell r="F32626">
            <v>7</v>
          </cell>
        </row>
        <row r="32627">
          <cell r="C32627" t="str">
            <v>יולי 2019</v>
          </cell>
          <cell r="D32627" t="str">
            <v>מקפת - 313</v>
          </cell>
          <cell r="E32627" t="str">
            <v>KT784</v>
          </cell>
          <cell r="F32627">
            <v>5</v>
          </cell>
        </row>
        <row r="32628">
          <cell r="C32628" t="str">
            <v>יולי 2019</v>
          </cell>
          <cell r="D32628" t="str">
            <v>מקפת - 313</v>
          </cell>
          <cell r="E32628" t="str">
            <v>KT785</v>
          </cell>
          <cell r="F32628">
            <v>4</v>
          </cell>
        </row>
        <row r="32629">
          <cell r="C32629" t="str">
            <v>יולי 2019</v>
          </cell>
          <cell r="D32629" t="str">
            <v>מקפת - 313</v>
          </cell>
          <cell r="E32629" t="str">
            <v>KT787</v>
          </cell>
          <cell r="F32629">
            <v>6</v>
          </cell>
        </row>
        <row r="32630">
          <cell r="C32630" t="str">
            <v>יולי 2019</v>
          </cell>
          <cell r="D32630" t="str">
            <v>מקפת - 313</v>
          </cell>
          <cell r="E32630" t="str">
            <v>KT788</v>
          </cell>
          <cell r="F32630">
            <v>2</v>
          </cell>
        </row>
        <row r="32631">
          <cell r="C32631" t="str">
            <v>יולי 2019</v>
          </cell>
          <cell r="D32631" t="str">
            <v>מקפת - 313</v>
          </cell>
          <cell r="E32631" t="str">
            <v>KT789</v>
          </cell>
          <cell r="F32631">
            <v>4</v>
          </cell>
        </row>
        <row r="32632">
          <cell r="C32632" t="str">
            <v>יולי 2019</v>
          </cell>
          <cell r="D32632" t="str">
            <v>מקפת - 313</v>
          </cell>
          <cell r="E32632" t="str">
            <v>KT790</v>
          </cell>
          <cell r="F32632">
            <v>4</v>
          </cell>
        </row>
        <row r="32633">
          <cell r="C32633" t="str">
            <v>יולי 2019</v>
          </cell>
          <cell r="D32633" t="str">
            <v>מקפת - 313</v>
          </cell>
          <cell r="E32633" t="str">
            <v>KT791</v>
          </cell>
          <cell r="F32633">
            <v>8</v>
          </cell>
        </row>
        <row r="32634">
          <cell r="C32634" t="str">
            <v>יולי 2019</v>
          </cell>
          <cell r="D32634" t="str">
            <v>מקפת - 313</v>
          </cell>
          <cell r="E32634" t="str">
            <v>KT792</v>
          </cell>
          <cell r="F32634">
            <v>5</v>
          </cell>
        </row>
        <row r="32635">
          <cell r="C32635" t="str">
            <v>יולי 2019</v>
          </cell>
          <cell r="D32635" t="str">
            <v>מקפת - 313</v>
          </cell>
          <cell r="E32635" t="str">
            <v>KT811</v>
          </cell>
          <cell r="F32635">
            <v>1</v>
          </cell>
        </row>
        <row r="32636">
          <cell r="C32636" t="str">
            <v>יולי 2019</v>
          </cell>
          <cell r="D32636" t="str">
            <v>מקפת - 313</v>
          </cell>
          <cell r="E32636" t="str">
            <v>KT812</v>
          </cell>
          <cell r="F32636">
            <v>1</v>
          </cell>
        </row>
        <row r="32637">
          <cell r="C32637" t="str">
            <v>יולי 2019</v>
          </cell>
          <cell r="D32637" t="str">
            <v>מקפת - 313</v>
          </cell>
          <cell r="E32637" t="str">
            <v>KT813</v>
          </cell>
          <cell r="F32637">
            <v>1</v>
          </cell>
        </row>
        <row r="32638">
          <cell r="C32638" t="str">
            <v>יולי 2019</v>
          </cell>
          <cell r="D32638" t="str">
            <v>מקפת - 313</v>
          </cell>
          <cell r="E32638" t="str">
            <v>KT814</v>
          </cell>
          <cell r="F32638">
            <v>1</v>
          </cell>
        </row>
        <row r="32639">
          <cell r="C32639" t="str">
            <v>יולי 2019</v>
          </cell>
          <cell r="D32639" t="str">
            <v>מקפת - 313</v>
          </cell>
          <cell r="E32639" t="str">
            <v>KT815</v>
          </cell>
          <cell r="F32639">
            <v>1</v>
          </cell>
        </row>
        <row r="32640">
          <cell r="C32640" t="str">
            <v>יולי 2019</v>
          </cell>
          <cell r="D32640" t="str">
            <v>מקפת - 313</v>
          </cell>
          <cell r="E32640" t="str">
            <v>KT816</v>
          </cell>
          <cell r="F32640">
            <v>1</v>
          </cell>
        </row>
        <row r="32641">
          <cell r="C32641" t="str">
            <v>יולי 2019</v>
          </cell>
          <cell r="D32641" t="str">
            <v>מקפת - 313</v>
          </cell>
          <cell r="E32641" t="str">
            <v>KT817</v>
          </cell>
          <cell r="F32641">
            <v>1</v>
          </cell>
        </row>
        <row r="32642">
          <cell r="C32642" t="str">
            <v>יולי 2019</v>
          </cell>
          <cell r="D32642" t="str">
            <v>מקפת - 313</v>
          </cell>
          <cell r="E32642" t="str">
            <v>KT818</v>
          </cell>
          <cell r="F32642">
            <v>1</v>
          </cell>
        </row>
        <row r="32643">
          <cell r="C32643" t="str">
            <v>יולי 2019</v>
          </cell>
          <cell r="D32643" t="str">
            <v>מקפת - 313</v>
          </cell>
          <cell r="E32643" t="str">
            <v>KT819</v>
          </cell>
          <cell r="F32643">
            <v>1</v>
          </cell>
        </row>
        <row r="32644">
          <cell r="C32644" t="str">
            <v>יולי 2019</v>
          </cell>
          <cell r="D32644" t="str">
            <v>מקפת - 313</v>
          </cell>
          <cell r="E32644" t="str">
            <v>KT820</v>
          </cell>
          <cell r="F32644">
            <v>1</v>
          </cell>
        </row>
        <row r="32645">
          <cell r="C32645" t="str">
            <v>יולי 2019</v>
          </cell>
          <cell r="D32645" t="str">
            <v>מקפת - 313</v>
          </cell>
          <cell r="E32645" t="str">
            <v>KT821</v>
          </cell>
          <cell r="F32645">
            <v>1</v>
          </cell>
        </row>
        <row r="32646">
          <cell r="C32646" t="str">
            <v>יולי 2019</v>
          </cell>
          <cell r="D32646" t="str">
            <v>מקפת - 313</v>
          </cell>
          <cell r="E32646" t="str">
            <v>KT822</v>
          </cell>
          <cell r="F32646">
            <v>1</v>
          </cell>
        </row>
        <row r="32647">
          <cell r="C32647" t="str">
            <v>יולי 2019</v>
          </cell>
          <cell r="D32647" t="str">
            <v>קגמ - 279</v>
          </cell>
          <cell r="E32647" t="str">
            <v>DE1</v>
          </cell>
          <cell r="F32647">
            <v>74944898.956</v>
          </cell>
        </row>
        <row r="32648">
          <cell r="C32648" t="str">
            <v>יולי 2019</v>
          </cell>
          <cell r="D32648" t="str">
            <v>קגמ - 279</v>
          </cell>
          <cell r="E32648" t="str">
            <v>DA12</v>
          </cell>
          <cell r="F32648">
            <v>460924.984</v>
          </cell>
        </row>
        <row r="32649">
          <cell r="C32649" t="str">
            <v>יולי 2019</v>
          </cell>
          <cell r="D32649" t="str">
            <v>קגמ - 279</v>
          </cell>
          <cell r="E32649" t="str">
            <v>DT11</v>
          </cell>
          <cell r="F32649">
            <v>96890.183000000005</v>
          </cell>
        </row>
        <row r="32650">
          <cell r="C32650" t="str">
            <v>יולי 2019</v>
          </cell>
          <cell r="D32650" t="str">
            <v>קגמ - 279</v>
          </cell>
          <cell r="E32650" t="str">
            <v>DA10</v>
          </cell>
          <cell r="F32650">
            <v>516291.97600000002</v>
          </cell>
        </row>
        <row r="32651">
          <cell r="C32651" t="str">
            <v>יולי 2019</v>
          </cell>
          <cell r="D32651" t="str">
            <v>קגמ - 279</v>
          </cell>
          <cell r="E32651" t="str">
            <v>DT420</v>
          </cell>
          <cell r="F32651">
            <v>350007.38099999999</v>
          </cell>
        </row>
        <row r="32652">
          <cell r="C32652" t="str">
            <v>יולי 2019</v>
          </cell>
          <cell r="D32652" t="str">
            <v>קגמ - 279</v>
          </cell>
          <cell r="E32652" t="str">
            <v>DT13</v>
          </cell>
          <cell r="F32652">
            <v>1022786.579</v>
          </cell>
        </row>
        <row r="32653">
          <cell r="C32653" t="str">
            <v>יולי 2019</v>
          </cell>
          <cell r="D32653" t="str">
            <v>קגמ - 279</v>
          </cell>
          <cell r="E32653" t="str">
            <v>DT15</v>
          </cell>
          <cell r="F32653">
            <v>1698993.3970000001</v>
          </cell>
        </row>
        <row r="32654">
          <cell r="C32654" t="str">
            <v>יולי 2019</v>
          </cell>
          <cell r="D32654" t="str">
            <v>קגמ - 279</v>
          </cell>
          <cell r="E32654" t="str">
            <v>DT16</v>
          </cell>
          <cell r="F32654">
            <v>21417.638999999999</v>
          </cell>
        </row>
        <row r="32655">
          <cell r="C32655" t="str">
            <v>יולי 2019</v>
          </cell>
          <cell r="D32655" t="str">
            <v>קגמ - 279</v>
          </cell>
          <cell r="E32655" t="str">
            <v>DA9</v>
          </cell>
          <cell r="F32655">
            <v>599211.973</v>
          </cell>
        </row>
        <row r="32656">
          <cell r="C32656" t="str">
            <v>יולי 2019</v>
          </cell>
          <cell r="D32656" t="str">
            <v>קגמ - 279</v>
          </cell>
          <cell r="E32656" t="str">
            <v>DT1</v>
          </cell>
          <cell r="F32656">
            <v>1082061.155</v>
          </cell>
        </row>
        <row r="32657">
          <cell r="C32657" t="str">
            <v>יולי 2019</v>
          </cell>
          <cell r="D32657" t="str">
            <v>קגמ - 279</v>
          </cell>
          <cell r="E32657" t="str">
            <v>DT400</v>
          </cell>
          <cell r="F32657">
            <v>11345220.575999999</v>
          </cell>
        </row>
        <row r="32658">
          <cell r="C32658" t="str">
            <v>יולי 2019</v>
          </cell>
          <cell r="D32658" t="str">
            <v>קגמ - 279</v>
          </cell>
          <cell r="E32658" t="str">
            <v>DT3</v>
          </cell>
          <cell r="F32658">
            <v>42801859.968000002</v>
          </cell>
        </row>
        <row r="32659">
          <cell r="C32659" t="str">
            <v>יולי 2019</v>
          </cell>
          <cell r="D32659" t="str">
            <v>קגמ - 279</v>
          </cell>
          <cell r="E32659" t="str">
            <v>DT17</v>
          </cell>
          <cell r="F32659">
            <v>350291.875</v>
          </cell>
        </row>
        <row r="32660">
          <cell r="C32660" t="str">
            <v>יולי 2019</v>
          </cell>
          <cell r="D32660" t="str">
            <v>קגמ - 279</v>
          </cell>
          <cell r="E32660" t="str">
            <v>DT301</v>
          </cell>
          <cell r="F32660">
            <v>175895.212</v>
          </cell>
        </row>
        <row r="32661">
          <cell r="C32661" t="str">
            <v>יולי 2019</v>
          </cell>
          <cell r="D32661" t="str">
            <v>קגמ - 279</v>
          </cell>
          <cell r="E32661" t="str">
            <v>DT303</v>
          </cell>
          <cell r="F32661">
            <v>16724.78</v>
          </cell>
        </row>
        <row r="32662">
          <cell r="C32662" t="str">
            <v>יולי 2019</v>
          </cell>
          <cell r="D32662" t="str">
            <v>קגמ - 279</v>
          </cell>
          <cell r="E32662" t="str">
            <v>DT307</v>
          </cell>
          <cell r="F32662">
            <v>25767.487000000001</v>
          </cell>
        </row>
        <row r="32663">
          <cell r="C32663" t="str">
            <v>יולי 2019</v>
          </cell>
          <cell r="D32663" t="str">
            <v>קגמ - 279</v>
          </cell>
          <cell r="E32663" t="str">
            <v>DT309</v>
          </cell>
          <cell r="F32663">
            <v>35572.196000000004</v>
          </cell>
        </row>
        <row r="32664">
          <cell r="C32664" t="str">
            <v>יולי 2019</v>
          </cell>
          <cell r="D32664" t="str">
            <v>קגמ - 279</v>
          </cell>
          <cell r="E32664" t="str">
            <v>DT308</v>
          </cell>
          <cell r="F32664">
            <v>8048.9870000000001</v>
          </cell>
        </row>
        <row r="32665">
          <cell r="C32665" t="str">
            <v>יולי 2019</v>
          </cell>
          <cell r="D32665" t="str">
            <v>קגמ - 279</v>
          </cell>
          <cell r="E32665" t="str">
            <v>DT319</v>
          </cell>
          <cell r="F32665">
            <v>330009.49099999998</v>
          </cell>
        </row>
        <row r="32666">
          <cell r="C32666" t="str">
            <v>יולי 2019</v>
          </cell>
          <cell r="D32666" t="str">
            <v>קגמ - 279</v>
          </cell>
          <cell r="E32666" t="str">
            <v>DT325</v>
          </cell>
          <cell r="F32666">
            <v>68175.25</v>
          </cell>
        </row>
        <row r="32667">
          <cell r="C32667" t="str">
            <v>יולי 2019</v>
          </cell>
          <cell r="D32667" t="str">
            <v>קגמ - 279</v>
          </cell>
          <cell r="E32667" t="str">
            <v>DT338</v>
          </cell>
          <cell r="F32667">
            <v>6300.27</v>
          </cell>
        </row>
        <row r="32668">
          <cell r="C32668" t="str">
            <v>יולי 2019</v>
          </cell>
          <cell r="D32668" t="str">
            <v>קגמ - 279</v>
          </cell>
          <cell r="E32668" t="str">
            <v>DT455</v>
          </cell>
          <cell r="F32668">
            <v>70356.683000000005</v>
          </cell>
        </row>
        <row r="32669">
          <cell r="C32669" t="str">
            <v>יולי 2019</v>
          </cell>
          <cell r="D32669" t="str">
            <v>קגמ - 279</v>
          </cell>
          <cell r="E32669" t="str">
            <v>DT457</v>
          </cell>
          <cell r="F32669">
            <v>8844.9470000000001</v>
          </cell>
        </row>
        <row r="32670">
          <cell r="C32670" t="str">
            <v>יולי 2019</v>
          </cell>
          <cell r="D32670" t="str">
            <v>קגמ - 279</v>
          </cell>
          <cell r="E32670" t="str">
            <v>DT458</v>
          </cell>
          <cell r="F32670">
            <v>35466.057999999997</v>
          </cell>
        </row>
        <row r="32671">
          <cell r="C32671" t="str">
            <v>יולי 2019</v>
          </cell>
          <cell r="D32671" t="str">
            <v>קגמ - 279</v>
          </cell>
          <cell r="E32671" t="str">
            <v>DT463</v>
          </cell>
          <cell r="F32671">
            <v>180644.01199999999</v>
          </cell>
        </row>
        <row r="32672">
          <cell r="C32672" t="str">
            <v>יולי 2019</v>
          </cell>
          <cell r="D32672" t="str">
            <v>קגמ - 279</v>
          </cell>
          <cell r="E32672" t="str">
            <v>DT465</v>
          </cell>
          <cell r="F32672">
            <v>350470.48200000002</v>
          </cell>
        </row>
        <row r="32673">
          <cell r="C32673" t="str">
            <v>יולי 2019</v>
          </cell>
          <cell r="D32673" t="str">
            <v>קגמ - 279</v>
          </cell>
          <cell r="E32673" t="str">
            <v>DT402</v>
          </cell>
          <cell r="F32673">
            <v>975406.92700000003</v>
          </cell>
        </row>
        <row r="32674">
          <cell r="C32674" t="str">
            <v>יולי 2019</v>
          </cell>
          <cell r="D32674" t="str">
            <v>קגמ - 279</v>
          </cell>
          <cell r="E32674" t="str">
            <v>DT403</v>
          </cell>
          <cell r="F32674">
            <v>25389.502</v>
          </cell>
        </row>
        <row r="32675">
          <cell r="C32675" t="str">
            <v>יולי 2019</v>
          </cell>
          <cell r="D32675" t="str">
            <v>קגמ - 279</v>
          </cell>
          <cell r="E32675" t="str">
            <v>DT404</v>
          </cell>
          <cell r="F32675">
            <v>912.21600000000001</v>
          </cell>
        </row>
        <row r="32676">
          <cell r="C32676" t="str">
            <v>יולי 2019</v>
          </cell>
          <cell r="D32676" t="str">
            <v>קגמ - 279</v>
          </cell>
          <cell r="E32676" t="str">
            <v>DC9</v>
          </cell>
          <cell r="F32676">
            <v>16023.329</v>
          </cell>
        </row>
        <row r="32677">
          <cell r="C32677" t="str">
            <v>יולי 2019</v>
          </cell>
          <cell r="D32677" t="str">
            <v>קגמ - 279</v>
          </cell>
          <cell r="E32677" t="str">
            <v>DT28</v>
          </cell>
          <cell r="F32677">
            <v>51373.343000000001</v>
          </cell>
        </row>
        <row r="32678">
          <cell r="C32678" t="str">
            <v>יולי 2019</v>
          </cell>
          <cell r="D32678" t="str">
            <v>קגמ - 279</v>
          </cell>
          <cell r="E32678" t="str">
            <v>DT30</v>
          </cell>
          <cell r="F32678">
            <v>140869.348</v>
          </cell>
        </row>
        <row r="32679">
          <cell r="C32679" t="str">
            <v>יולי 2019</v>
          </cell>
          <cell r="D32679" t="str">
            <v>קגמ - 279</v>
          </cell>
          <cell r="E32679" t="str">
            <v>DT83</v>
          </cell>
          <cell r="F32679">
            <v>41117.96</v>
          </cell>
        </row>
        <row r="32680">
          <cell r="C32680" t="str">
            <v>יולי 2019</v>
          </cell>
          <cell r="D32680" t="str">
            <v>קגמ - 279</v>
          </cell>
          <cell r="E32680" t="str">
            <v>DT360</v>
          </cell>
          <cell r="F32680">
            <v>327392.57400000002</v>
          </cell>
        </row>
        <row r="32681">
          <cell r="C32681" t="str">
            <v>יולי 2019</v>
          </cell>
          <cell r="D32681" t="str">
            <v>קגמ - 279</v>
          </cell>
          <cell r="E32681" t="str">
            <v>DT366</v>
          </cell>
          <cell r="F32681">
            <v>5011550.2520000003</v>
          </cell>
        </row>
        <row r="32682">
          <cell r="C32682" t="str">
            <v>יולי 2019</v>
          </cell>
          <cell r="D32682" t="str">
            <v>קגמ - 279</v>
          </cell>
          <cell r="E32682" t="str">
            <v>DT367</v>
          </cell>
          <cell r="F32682">
            <v>112258.42600000001</v>
          </cell>
        </row>
        <row r="32683">
          <cell r="C32683" t="str">
            <v>יולי 2019</v>
          </cell>
          <cell r="D32683" t="str">
            <v>קגמ - 279</v>
          </cell>
          <cell r="E32683" t="str">
            <v>DT701</v>
          </cell>
          <cell r="F32683">
            <v>89367.741999999998</v>
          </cell>
        </row>
        <row r="32684">
          <cell r="C32684" t="str">
            <v>יולי 2019</v>
          </cell>
          <cell r="D32684" t="str">
            <v>קגמ - 279</v>
          </cell>
          <cell r="E32684" t="str">
            <v>DT703</v>
          </cell>
          <cell r="F32684">
            <v>1251491.317</v>
          </cell>
        </row>
        <row r="32685">
          <cell r="C32685" t="str">
            <v>יולי 2019</v>
          </cell>
          <cell r="D32685" t="str">
            <v>קגמ - 279</v>
          </cell>
          <cell r="E32685" t="str">
            <v>DT53</v>
          </cell>
          <cell r="F32685">
            <v>77648.701000000001</v>
          </cell>
        </row>
        <row r="32686">
          <cell r="C32686" t="str">
            <v>יולי 2019</v>
          </cell>
          <cell r="D32686" t="str">
            <v>קגמ - 279</v>
          </cell>
          <cell r="E32686" t="str">
            <v>DT52</v>
          </cell>
          <cell r="F32686">
            <v>176572.12</v>
          </cell>
        </row>
        <row r="32687">
          <cell r="C32687" t="str">
            <v>יולי 2019</v>
          </cell>
          <cell r="D32687" t="str">
            <v>קגמ - 279</v>
          </cell>
          <cell r="E32687" t="str">
            <v>DT226</v>
          </cell>
          <cell r="F32687">
            <v>11010.056</v>
          </cell>
        </row>
        <row r="32688">
          <cell r="C32688" t="str">
            <v>יולי 2019</v>
          </cell>
          <cell r="D32688" t="str">
            <v>קגמ - 279</v>
          </cell>
          <cell r="E32688" t="str">
            <v>DT88</v>
          </cell>
          <cell r="F32688">
            <v>730525.15599999996</v>
          </cell>
        </row>
        <row r="32689">
          <cell r="C32689" t="str">
            <v>יולי 2019</v>
          </cell>
          <cell r="D32689" t="str">
            <v>קגמ - 279</v>
          </cell>
          <cell r="E32689" t="str">
            <v>DT442</v>
          </cell>
          <cell r="F32689">
            <v>102919.02800000001</v>
          </cell>
        </row>
        <row r="32690">
          <cell r="C32690" t="str">
            <v>יולי 2019</v>
          </cell>
          <cell r="D32690" t="str">
            <v>קגמ - 279</v>
          </cell>
          <cell r="E32690" t="str">
            <v>DT443</v>
          </cell>
          <cell r="F32690">
            <v>287.49299999999999</v>
          </cell>
        </row>
        <row r="32691">
          <cell r="C32691" t="str">
            <v>יולי 2019</v>
          </cell>
          <cell r="D32691" t="str">
            <v>קגמ - 279</v>
          </cell>
          <cell r="E32691" t="str">
            <v>DT444</v>
          </cell>
          <cell r="F32691">
            <v>9555.8850000000002</v>
          </cell>
        </row>
        <row r="32692">
          <cell r="C32692" t="str">
            <v>יולי 2019</v>
          </cell>
          <cell r="D32692" t="str">
            <v>קגמ - 279</v>
          </cell>
          <cell r="E32692" t="str">
            <v>DT445</v>
          </cell>
          <cell r="F32692">
            <v>-1166.153</v>
          </cell>
        </row>
        <row r="32693">
          <cell r="C32693" t="str">
            <v>יולי 2019</v>
          </cell>
          <cell r="D32693" t="str">
            <v>קגמ - 279</v>
          </cell>
          <cell r="E32693" t="str">
            <v>DT446</v>
          </cell>
          <cell r="F32693">
            <v>28325.473000000002</v>
          </cell>
        </row>
        <row r="32694">
          <cell r="C32694" t="str">
            <v>יולי 2019</v>
          </cell>
          <cell r="D32694" t="str">
            <v>קגמ - 279</v>
          </cell>
          <cell r="E32694" t="str">
            <v>DT447</v>
          </cell>
          <cell r="F32694">
            <v>-75425.353000000003</v>
          </cell>
        </row>
        <row r="32695">
          <cell r="C32695" t="str">
            <v>יולי 2019</v>
          </cell>
          <cell r="D32695" t="str">
            <v>קגמ - 279</v>
          </cell>
          <cell r="E32695" t="str">
            <v>DT448</v>
          </cell>
          <cell r="F32695">
            <v>4974.6130000000003</v>
          </cell>
        </row>
        <row r="32696">
          <cell r="C32696" t="str">
            <v>יולי 2019</v>
          </cell>
          <cell r="D32696" t="str">
            <v>קגמ - 279</v>
          </cell>
          <cell r="E32696" t="str">
            <v>DT449</v>
          </cell>
          <cell r="F32696">
            <v>-23687.082999999999</v>
          </cell>
        </row>
        <row r="32697">
          <cell r="C32697" t="str">
            <v>יולי 2019</v>
          </cell>
          <cell r="D32697" t="str">
            <v>קגמ - 279</v>
          </cell>
          <cell r="E32697" t="str">
            <v>DT669</v>
          </cell>
          <cell r="F32697">
            <v>114205.249</v>
          </cell>
        </row>
        <row r="32698">
          <cell r="C32698" t="str">
            <v>יולי 2019</v>
          </cell>
          <cell r="D32698" t="str">
            <v>קגמ - 279</v>
          </cell>
          <cell r="E32698" t="str">
            <v>DT451</v>
          </cell>
          <cell r="F32698">
            <v>457159.25199999998</v>
          </cell>
        </row>
        <row r="32699">
          <cell r="C32699" t="str">
            <v>יולי 2019</v>
          </cell>
          <cell r="D32699" t="str">
            <v>קגמ - 279</v>
          </cell>
          <cell r="E32699" t="str">
            <v>DT506</v>
          </cell>
          <cell r="F32699">
            <v>56266.402000000002</v>
          </cell>
        </row>
        <row r="32700">
          <cell r="C32700" t="str">
            <v>יולי 2019</v>
          </cell>
          <cell r="D32700" t="str">
            <v>קגמ - 279</v>
          </cell>
          <cell r="E32700" t="str">
            <v>DT507</v>
          </cell>
          <cell r="F32700">
            <v>32645.454000000002</v>
          </cell>
        </row>
        <row r="32701">
          <cell r="C32701" t="str">
            <v>יולי 2019</v>
          </cell>
          <cell r="D32701" t="str">
            <v>קגמ - 279</v>
          </cell>
          <cell r="E32701" t="str">
            <v>DT577</v>
          </cell>
          <cell r="F32701">
            <v>78395.926000000007</v>
          </cell>
        </row>
        <row r="32702">
          <cell r="C32702" t="str">
            <v>יולי 2019</v>
          </cell>
          <cell r="D32702" t="str">
            <v>קגמ - 279</v>
          </cell>
          <cell r="E32702" t="str">
            <v>DT513</v>
          </cell>
          <cell r="F32702">
            <v>175863.89</v>
          </cell>
        </row>
        <row r="32703">
          <cell r="C32703" t="str">
            <v>יולי 2019</v>
          </cell>
          <cell r="D32703" t="str">
            <v>קגמ - 279</v>
          </cell>
          <cell r="E32703" t="str">
            <v>DT514</v>
          </cell>
          <cell r="F32703">
            <v>1415308.872</v>
          </cell>
        </row>
        <row r="32704">
          <cell r="C32704" t="str">
            <v>יולי 2019</v>
          </cell>
          <cell r="D32704" t="str">
            <v>קגמ - 279</v>
          </cell>
          <cell r="E32704" t="str">
            <v>DT517</v>
          </cell>
          <cell r="F32704">
            <v>106542.5</v>
          </cell>
        </row>
        <row r="32705">
          <cell r="C32705" t="str">
            <v>יולי 2019</v>
          </cell>
          <cell r="D32705" t="str">
            <v>קגמ - 279</v>
          </cell>
          <cell r="E32705" t="str">
            <v>DT518</v>
          </cell>
          <cell r="F32705">
            <v>89198.258000000002</v>
          </cell>
        </row>
        <row r="32706">
          <cell r="C32706" t="str">
            <v>יולי 2019</v>
          </cell>
          <cell r="D32706" t="str">
            <v>קגמ - 279</v>
          </cell>
          <cell r="E32706" t="str">
            <v>DT54</v>
          </cell>
          <cell r="F32706">
            <v>135862.976</v>
          </cell>
        </row>
        <row r="32707">
          <cell r="C32707" t="str">
            <v>יולי 2019</v>
          </cell>
          <cell r="D32707" t="str">
            <v>קגמ - 279</v>
          </cell>
          <cell r="E32707" t="str">
            <v>DT55</v>
          </cell>
          <cell r="F32707">
            <v>-273476.23599999998</v>
          </cell>
        </row>
        <row r="32708">
          <cell r="C32708" t="str">
            <v>יולי 2019</v>
          </cell>
          <cell r="D32708" t="str">
            <v>קגמ - 279</v>
          </cell>
          <cell r="E32708" t="str">
            <v>DT546</v>
          </cell>
          <cell r="F32708">
            <v>1814000</v>
          </cell>
        </row>
        <row r="32709">
          <cell r="C32709" t="str">
            <v>יולי 2019</v>
          </cell>
          <cell r="D32709" t="str">
            <v>קגמ - 279</v>
          </cell>
          <cell r="E32709" t="str">
            <v>AT999</v>
          </cell>
          <cell r="F32709">
            <v>2659223.4709999999</v>
          </cell>
        </row>
        <row r="32710">
          <cell r="C32710" t="str">
            <v>יולי 2019</v>
          </cell>
          <cell r="D32710" t="str">
            <v>קגמ - 279</v>
          </cell>
          <cell r="E32710" t="str">
            <v>AT24</v>
          </cell>
          <cell r="F32710">
            <v>474888.91700000002</v>
          </cell>
        </row>
        <row r="32711">
          <cell r="C32711" t="str">
            <v>יולי 2019</v>
          </cell>
          <cell r="D32711" t="str">
            <v>קגמ - 279</v>
          </cell>
          <cell r="E32711" t="str">
            <v>AT420</v>
          </cell>
          <cell r="F32711">
            <v>1610069.0209999999</v>
          </cell>
        </row>
        <row r="32712">
          <cell r="C32712" t="str">
            <v>יולי 2019</v>
          </cell>
          <cell r="D32712" t="str">
            <v>קגמ - 279</v>
          </cell>
          <cell r="E32712" t="str">
            <v>AT21</v>
          </cell>
          <cell r="F32712">
            <v>78366.468999999997</v>
          </cell>
        </row>
        <row r="32713">
          <cell r="C32713" t="str">
            <v>יולי 2019</v>
          </cell>
          <cell r="D32713" t="str">
            <v>קגמ - 279</v>
          </cell>
          <cell r="E32713" t="str">
            <v>AT8</v>
          </cell>
          <cell r="F32713">
            <v>31630.075000000001</v>
          </cell>
        </row>
        <row r="32714">
          <cell r="C32714" t="str">
            <v>יולי 2019</v>
          </cell>
          <cell r="D32714" t="str">
            <v>קגמ - 279</v>
          </cell>
          <cell r="E32714" t="str">
            <v>AT400</v>
          </cell>
          <cell r="F32714">
            <v>34117.483999999997</v>
          </cell>
        </row>
        <row r="32715">
          <cell r="C32715" t="str">
            <v>יולי 2019</v>
          </cell>
          <cell r="D32715" t="str">
            <v>קגמ - 279</v>
          </cell>
          <cell r="E32715" t="str">
            <v>AT20</v>
          </cell>
          <cell r="F32715">
            <v>531.45399999999995</v>
          </cell>
        </row>
        <row r="32716">
          <cell r="C32716" t="str">
            <v>יולי 2019</v>
          </cell>
          <cell r="D32716" t="str">
            <v>קגמ - 279</v>
          </cell>
          <cell r="E32716" t="str">
            <v>AT301</v>
          </cell>
          <cell r="F32716">
            <v>10.778</v>
          </cell>
        </row>
        <row r="32717">
          <cell r="C32717" t="str">
            <v>יולי 2019</v>
          </cell>
          <cell r="D32717" t="str">
            <v>קגמ - 279</v>
          </cell>
          <cell r="E32717" t="str">
            <v>AT307</v>
          </cell>
          <cell r="F32717">
            <v>158.631</v>
          </cell>
        </row>
        <row r="32718">
          <cell r="C32718" t="str">
            <v>יולי 2019</v>
          </cell>
          <cell r="D32718" t="str">
            <v>קגמ - 279</v>
          </cell>
          <cell r="E32718" t="str">
            <v>AT319</v>
          </cell>
          <cell r="F32718">
            <v>6233.424</v>
          </cell>
        </row>
        <row r="32719">
          <cell r="C32719" t="str">
            <v>יולי 2019</v>
          </cell>
          <cell r="D32719" t="str">
            <v>קגמ - 279</v>
          </cell>
          <cell r="E32719" t="str">
            <v>AT338</v>
          </cell>
          <cell r="F32719">
            <v>146.71700000000001</v>
          </cell>
        </row>
        <row r="32720">
          <cell r="C32720" t="str">
            <v>יולי 2019</v>
          </cell>
          <cell r="D32720" t="str">
            <v>קגמ - 279</v>
          </cell>
          <cell r="E32720" t="str">
            <v>AT458</v>
          </cell>
          <cell r="F32720">
            <v>16518.866999999998</v>
          </cell>
        </row>
        <row r="32721">
          <cell r="C32721" t="str">
            <v>יולי 2019</v>
          </cell>
          <cell r="D32721" t="str">
            <v>קגמ - 279</v>
          </cell>
          <cell r="E32721" t="str">
            <v>AT465</v>
          </cell>
          <cell r="F32721">
            <v>4061.0590000000002</v>
          </cell>
        </row>
        <row r="32722">
          <cell r="C32722" t="str">
            <v>יולי 2019</v>
          </cell>
          <cell r="D32722" t="str">
            <v>קגמ - 279</v>
          </cell>
          <cell r="E32722" t="str">
            <v>AT402</v>
          </cell>
          <cell r="F32722">
            <v>36795.226000000002</v>
          </cell>
        </row>
        <row r="32723">
          <cell r="C32723" t="str">
            <v>יולי 2019</v>
          </cell>
          <cell r="D32723" t="str">
            <v>קגמ - 279</v>
          </cell>
          <cell r="E32723" t="str">
            <v>AT35</v>
          </cell>
          <cell r="F32723">
            <v>4377.1819999999998</v>
          </cell>
        </row>
        <row r="32724">
          <cell r="C32724" t="str">
            <v>יולי 2019</v>
          </cell>
          <cell r="D32724" t="str">
            <v>קגמ - 279</v>
          </cell>
          <cell r="E32724" t="str">
            <v>AT37</v>
          </cell>
          <cell r="F32724">
            <v>132.52199999999999</v>
          </cell>
        </row>
        <row r="32725">
          <cell r="C32725" t="str">
            <v>יולי 2019</v>
          </cell>
          <cell r="D32725" t="str">
            <v>קגמ - 279</v>
          </cell>
          <cell r="E32725" t="str">
            <v>AT125</v>
          </cell>
          <cell r="F32725">
            <v>110.798</v>
          </cell>
        </row>
        <row r="32726">
          <cell r="C32726" t="str">
            <v>יולי 2019</v>
          </cell>
          <cell r="D32726" t="str">
            <v>קגמ - 279</v>
          </cell>
          <cell r="E32726" t="str">
            <v>AT360</v>
          </cell>
          <cell r="F32726">
            <v>33.003</v>
          </cell>
        </row>
        <row r="32727">
          <cell r="C32727" t="str">
            <v>יולי 2019</v>
          </cell>
          <cell r="D32727" t="str">
            <v>קגמ - 279</v>
          </cell>
          <cell r="E32727" t="str">
            <v>AT366</v>
          </cell>
          <cell r="F32727">
            <v>172243.55499999999</v>
          </cell>
        </row>
        <row r="32728">
          <cell r="C32728" t="str">
            <v>יולי 2019</v>
          </cell>
          <cell r="D32728" t="str">
            <v>קגמ - 279</v>
          </cell>
          <cell r="E32728" t="str">
            <v>AT367</v>
          </cell>
          <cell r="F32728">
            <v>80.683999999999997</v>
          </cell>
        </row>
        <row r="32729">
          <cell r="C32729" t="str">
            <v>יולי 2019</v>
          </cell>
          <cell r="D32729" t="str">
            <v>קגמ - 279</v>
          </cell>
          <cell r="E32729" t="str">
            <v>AT701</v>
          </cell>
          <cell r="F32729">
            <v>37.109000000000002</v>
          </cell>
        </row>
        <row r="32730">
          <cell r="C32730" t="str">
            <v>יולי 2019</v>
          </cell>
          <cell r="D32730" t="str">
            <v>קגמ - 279</v>
          </cell>
          <cell r="E32730" t="str">
            <v>AT703</v>
          </cell>
          <cell r="F32730">
            <v>192.535</v>
          </cell>
        </row>
        <row r="32731">
          <cell r="C32731" t="str">
            <v>יולי 2019</v>
          </cell>
          <cell r="D32731" t="str">
            <v>קגמ - 279</v>
          </cell>
          <cell r="E32731" t="str">
            <v>AT61</v>
          </cell>
          <cell r="F32731">
            <v>375.01400000000001</v>
          </cell>
        </row>
        <row r="32732">
          <cell r="C32732" t="str">
            <v>יולי 2019</v>
          </cell>
          <cell r="D32732" t="str">
            <v>קגמ - 279</v>
          </cell>
          <cell r="E32732" t="str">
            <v>AT60</v>
          </cell>
          <cell r="F32732">
            <v>1374.6379999999999</v>
          </cell>
        </row>
        <row r="32733">
          <cell r="C32733" t="str">
            <v>יולי 2019</v>
          </cell>
          <cell r="D32733" t="str">
            <v>קגמ - 279</v>
          </cell>
          <cell r="E32733" t="str">
            <v>AT226</v>
          </cell>
          <cell r="F32733">
            <v>282.28899999999999</v>
          </cell>
        </row>
        <row r="32734">
          <cell r="C32734" t="str">
            <v>יולי 2019</v>
          </cell>
          <cell r="D32734" t="str">
            <v>קגמ - 279</v>
          </cell>
          <cell r="E32734" t="str">
            <v>AT137</v>
          </cell>
          <cell r="F32734">
            <v>14802.4</v>
          </cell>
        </row>
        <row r="32735">
          <cell r="C32735" t="str">
            <v>יולי 2019</v>
          </cell>
          <cell r="D32735" t="str">
            <v>קגמ - 279</v>
          </cell>
          <cell r="E32735" t="str">
            <v>AT442</v>
          </cell>
          <cell r="F32735">
            <v>21122.919000000002</v>
          </cell>
        </row>
        <row r="32736">
          <cell r="C32736" t="str">
            <v>יולי 2019</v>
          </cell>
          <cell r="D32736" t="str">
            <v>קגמ - 279</v>
          </cell>
          <cell r="E32736" t="str">
            <v>AT447</v>
          </cell>
          <cell r="F32736">
            <v>87093.232000000004</v>
          </cell>
        </row>
        <row r="32737">
          <cell r="C32737" t="str">
            <v>יולי 2019</v>
          </cell>
          <cell r="D32737" t="str">
            <v>קגמ - 279</v>
          </cell>
          <cell r="E32737" t="str">
            <v>AT451</v>
          </cell>
          <cell r="F32737">
            <v>2421.337</v>
          </cell>
        </row>
        <row r="32738">
          <cell r="C32738" t="str">
            <v>יולי 2019</v>
          </cell>
          <cell r="D32738" t="str">
            <v>קגמ - 279</v>
          </cell>
          <cell r="E32738" t="str">
            <v>AT506</v>
          </cell>
          <cell r="F32738">
            <v>31262.667000000001</v>
          </cell>
        </row>
        <row r="32739">
          <cell r="C32739" t="str">
            <v>יולי 2019</v>
          </cell>
          <cell r="D32739" t="str">
            <v>קגמ - 279</v>
          </cell>
          <cell r="E32739" t="str">
            <v>AT513</v>
          </cell>
          <cell r="F32739">
            <v>29555.82</v>
          </cell>
        </row>
        <row r="32740">
          <cell r="C32740" t="str">
            <v>יולי 2019</v>
          </cell>
          <cell r="D32740" t="str">
            <v>קגמ - 279</v>
          </cell>
          <cell r="E32740" t="str">
            <v>AT63</v>
          </cell>
          <cell r="F32740">
            <v>195.94900000000001</v>
          </cell>
        </row>
        <row r="32741">
          <cell r="C32741" t="str">
            <v>יולי 2019</v>
          </cell>
          <cell r="D32741" t="str">
            <v>קגמ - 279</v>
          </cell>
          <cell r="E32741" t="str">
            <v>AT168</v>
          </cell>
          <cell r="F32741">
            <v>1.6970000000000001</v>
          </cell>
        </row>
        <row r="32742">
          <cell r="C32742" t="str">
            <v>יולי 2019</v>
          </cell>
          <cell r="D32742" t="str">
            <v>קגמ - 279</v>
          </cell>
          <cell r="E32742" t="str">
            <v>BT999</v>
          </cell>
          <cell r="F32742">
            <v>2495556.0669999998</v>
          </cell>
        </row>
        <row r="32743">
          <cell r="C32743" t="str">
            <v>יולי 2019</v>
          </cell>
          <cell r="D32743" t="str">
            <v>קגמ - 279</v>
          </cell>
          <cell r="E32743" t="str">
            <v>BT34</v>
          </cell>
          <cell r="F32743">
            <v>357361.08600000001</v>
          </cell>
        </row>
        <row r="32744">
          <cell r="C32744" t="str">
            <v>יולי 2019</v>
          </cell>
          <cell r="D32744" t="str">
            <v>קגמ - 279</v>
          </cell>
          <cell r="E32744" t="str">
            <v>BT420</v>
          </cell>
          <cell r="F32744">
            <v>1610000.0379999999</v>
          </cell>
        </row>
        <row r="32745">
          <cell r="C32745" t="str">
            <v>יולי 2019</v>
          </cell>
          <cell r="D32745" t="str">
            <v>קגמ - 279</v>
          </cell>
          <cell r="E32745" t="str">
            <v>BT29</v>
          </cell>
          <cell r="F32745">
            <v>166121.035</v>
          </cell>
        </row>
        <row r="32746">
          <cell r="C32746" t="str">
            <v>יולי 2019</v>
          </cell>
          <cell r="D32746" t="str">
            <v>קגמ - 279</v>
          </cell>
          <cell r="E32746" t="str">
            <v>BT402</v>
          </cell>
          <cell r="F32746">
            <v>12860.165999999999</v>
          </cell>
        </row>
        <row r="32747">
          <cell r="C32747" t="str">
            <v>יולי 2019</v>
          </cell>
          <cell r="D32747" t="str">
            <v>קגמ - 279</v>
          </cell>
          <cell r="E32747" t="str">
            <v>BT403</v>
          </cell>
          <cell r="F32747">
            <v>1947.5129999999999</v>
          </cell>
        </row>
        <row r="32748">
          <cell r="C32748" t="str">
            <v>יולי 2019</v>
          </cell>
          <cell r="D32748" t="str">
            <v>קגמ - 279</v>
          </cell>
          <cell r="E32748" t="str">
            <v>BT404</v>
          </cell>
          <cell r="F32748">
            <v>920.67</v>
          </cell>
        </row>
        <row r="32749">
          <cell r="C32749" t="str">
            <v>יולי 2019</v>
          </cell>
          <cell r="D32749" t="str">
            <v>קגמ - 279</v>
          </cell>
          <cell r="E32749" t="str">
            <v>BT44</v>
          </cell>
          <cell r="F32749">
            <v>5332.5720000000001</v>
          </cell>
        </row>
        <row r="32750">
          <cell r="C32750" t="str">
            <v>יולי 2019</v>
          </cell>
          <cell r="D32750" t="str">
            <v>קגמ - 279</v>
          </cell>
          <cell r="E32750" t="str">
            <v>BT46</v>
          </cell>
          <cell r="F32750">
            <v>4789.5450000000001</v>
          </cell>
        </row>
        <row r="32751">
          <cell r="C32751" t="str">
            <v>יולי 2019</v>
          </cell>
          <cell r="D32751" t="str">
            <v>קגמ - 279</v>
          </cell>
          <cell r="E32751" t="str">
            <v>BT366</v>
          </cell>
          <cell r="F32751">
            <v>101506.766</v>
          </cell>
        </row>
        <row r="32752">
          <cell r="C32752" t="str">
            <v>יולי 2019</v>
          </cell>
          <cell r="D32752" t="str">
            <v>קגמ - 279</v>
          </cell>
          <cell r="E32752" t="str">
            <v>BT367</v>
          </cell>
          <cell r="F32752">
            <v>13200.71</v>
          </cell>
        </row>
        <row r="32753">
          <cell r="C32753" t="str">
            <v>יולי 2019</v>
          </cell>
          <cell r="D32753" t="str">
            <v>קגמ - 279</v>
          </cell>
          <cell r="E32753" t="str">
            <v>BT70</v>
          </cell>
          <cell r="F32753">
            <v>113.879</v>
          </cell>
        </row>
        <row r="32754">
          <cell r="C32754" t="str">
            <v>יולי 2019</v>
          </cell>
          <cell r="D32754" t="str">
            <v>קגמ - 279</v>
          </cell>
          <cell r="E32754" t="str">
            <v>BT69</v>
          </cell>
          <cell r="F32754">
            <v>173.93100000000001</v>
          </cell>
        </row>
        <row r="32755">
          <cell r="C32755" t="str">
            <v>יולי 2019</v>
          </cell>
          <cell r="D32755" t="str">
            <v>קגמ - 279</v>
          </cell>
          <cell r="E32755" t="str">
            <v>BT226</v>
          </cell>
          <cell r="F32755">
            <v>14.222</v>
          </cell>
        </row>
        <row r="32756">
          <cell r="C32756" t="str">
            <v>יולי 2019</v>
          </cell>
          <cell r="D32756" t="str">
            <v>קגמ - 279</v>
          </cell>
          <cell r="E32756" t="str">
            <v>BT117</v>
          </cell>
          <cell r="F32756">
            <v>2230.6179999999999</v>
          </cell>
        </row>
        <row r="32757">
          <cell r="C32757" t="str">
            <v>יולי 2019</v>
          </cell>
          <cell r="D32757" t="str">
            <v>קגמ - 279</v>
          </cell>
          <cell r="E32757" t="str">
            <v>BT442</v>
          </cell>
          <cell r="F32757">
            <v>20665.762999999999</v>
          </cell>
        </row>
        <row r="32758">
          <cell r="C32758" t="str">
            <v>יולי 2019</v>
          </cell>
          <cell r="D32758" t="str">
            <v>קגמ - 279</v>
          </cell>
          <cell r="E32758" t="str">
            <v>BT447</v>
          </cell>
          <cell r="F32758">
            <v>31808.042000000001</v>
          </cell>
        </row>
        <row r="32759">
          <cell r="C32759" t="str">
            <v>יולי 2019</v>
          </cell>
          <cell r="D32759" t="str">
            <v>קגמ - 279</v>
          </cell>
          <cell r="E32759" t="str">
            <v>BT451</v>
          </cell>
          <cell r="F32759">
            <v>38912.71</v>
          </cell>
        </row>
        <row r="32760">
          <cell r="C32760" t="str">
            <v>יולי 2019</v>
          </cell>
          <cell r="D32760" t="str">
            <v>קגמ - 279</v>
          </cell>
          <cell r="E32760" t="str">
            <v>BT506</v>
          </cell>
          <cell r="F32760">
            <v>7219.4170000000004</v>
          </cell>
        </row>
        <row r="32761">
          <cell r="C32761" t="str">
            <v>יולי 2019</v>
          </cell>
          <cell r="D32761" t="str">
            <v>קגמ - 279</v>
          </cell>
          <cell r="E32761" t="str">
            <v>BT514</v>
          </cell>
          <cell r="F32761">
            <v>112970</v>
          </cell>
        </row>
        <row r="32762">
          <cell r="C32762" t="str">
            <v>יולי 2019</v>
          </cell>
          <cell r="D32762" t="str">
            <v>קגמ - 279</v>
          </cell>
          <cell r="E32762" t="str">
            <v>BT72</v>
          </cell>
          <cell r="F32762">
            <v>4837.509</v>
          </cell>
        </row>
        <row r="32763">
          <cell r="C32763" t="str">
            <v>יולי 2019</v>
          </cell>
          <cell r="D32763" t="str">
            <v>קגמ - 279</v>
          </cell>
          <cell r="E32763" t="str">
            <v>BT119</v>
          </cell>
          <cell r="F32763">
            <v>2569.8739999999998</v>
          </cell>
        </row>
        <row r="32764">
          <cell r="C32764" t="str">
            <v>יולי 2019</v>
          </cell>
          <cell r="D32764" t="str">
            <v>קגמ - 279</v>
          </cell>
          <cell r="E32764" t="str">
            <v>A1</v>
          </cell>
          <cell r="F32764">
            <v>79083.625</v>
          </cell>
        </row>
        <row r="32765">
          <cell r="C32765" t="str">
            <v>יולי 2019</v>
          </cell>
          <cell r="D32765" t="str">
            <v>קגמ - 279</v>
          </cell>
          <cell r="E32765" t="str">
            <v>AT411</v>
          </cell>
          <cell r="F32765">
            <v>62294.466999999997</v>
          </cell>
        </row>
        <row r="32766">
          <cell r="C32766" t="str">
            <v>יולי 2019</v>
          </cell>
          <cell r="D32766" t="str">
            <v>קגמ - 279</v>
          </cell>
          <cell r="E32766" t="str">
            <v>AT255</v>
          </cell>
          <cell r="F32766">
            <v>12811.447</v>
          </cell>
        </row>
        <row r="32767">
          <cell r="C32767" t="str">
            <v>יולי 2019</v>
          </cell>
          <cell r="D32767" t="str">
            <v>קגמ - 279</v>
          </cell>
          <cell r="E32767" t="str">
            <v>AT86</v>
          </cell>
          <cell r="F32767">
            <v>416.16199999999998</v>
          </cell>
        </row>
        <row r="32768">
          <cell r="C32768" t="str">
            <v>יולי 2019</v>
          </cell>
          <cell r="D32768" t="str">
            <v>קגמ - 279</v>
          </cell>
          <cell r="E32768" t="str">
            <v>AT88</v>
          </cell>
          <cell r="F32768">
            <v>3561.55</v>
          </cell>
        </row>
        <row r="32769">
          <cell r="C32769" t="str">
            <v>יולי 2019</v>
          </cell>
          <cell r="D32769" t="str">
            <v>קגמ - 279</v>
          </cell>
          <cell r="E32769" t="str">
            <v>B1</v>
          </cell>
          <cell r="F32769">
            <v>244613.93400000001</v>
          </cell>
        </row>
        <row r="32770">
          <cell r="C32770" t="str">
            <v>יולי 2019</v>
          </cell>
          <cell r="D32770" t="str">
            <v>קגמ - 279</v>
          </cell>
          <cell r="E32770" t="str">
            <v>BT137</v>
          </cell>
          <cell r="F32770">
            <v>8509.2350000000006</v>
          </cell>
        </row>
        <row r="32771">
          <cell r="C32771" t="str">
            <v>יולי 2019</v>
          </cell>
          <cell r="D32771" t="str">
            <v>קגמ - 279</v>
          </cell>
          <cell r="E32771" t="str">
            <v>BT98</v>
          </cell>
          <cell r="F32771">
            <v>73.947000000000003</v>
          </cell>
        </row>
        <row r="32772">
          <cell r="C32772" t="str">
            <v>יולי 2019</v>
          </cell>
          <cell r="D32772" t="str">
            <v>קגמ - 279</v>
          </cell>
          <cell r="E32772" t="str">
            <v>BT6</v>
          </cell>
          <cell r="F32772">
            <v>199378.92499999999</v>
          </cell>
        </row>
        <row r="32773">
          <cell r="C32773" t="str">
            <v>יולי 2019</v>
          </cell>
          <cell r="D32773" t="str">
            <v>קגמ - 279</v>
          </cell>
          <cell r="E32773" t="str">
            <v>BT7</v>
          </cell>
          <cell r="F32773">
            <v>3099.8850000000002</v>
          </cell>
        </row>
        <row r="32774">
          <cell r="C32774" t="str">
            <v>יולי 2019</v>
          </cell>
          <cell r="D32774" t="str">
            <v>קגמ - 279</v>
          </cell>
          <cell r="E32774" t="str">
            <v>BT8</v>
          </cell>
          <cell r="F32774">
            <v>24407.29</v>
          </cell>
        </row>
        <row r="32775">
          <cell r="C32775" t="str">
            <v>יולי 2019</v>
          </cell>
          <cell r="D32775" t="str">
            <v>קגמ - 279</v>
          </cell>
          <cell r="E32775" t="str">
            <v>BT11</v>
          </cell>
          <cell r="F32775">
            <v>4912.2129999999997</v>
          </cell>
        </row>
        <row r="32776">
          <cell r="C32776" t="str">
            <v>יולי 2019</v>
          </cell>
          <cell r="D32776" t="str">
            <v>קגמ - 279</v>
          </cell>
          <cell r="E32776" t="str">
            <v>BF4</v>
          </cell>
          <cell r="F32776">
            <v>2746.8560000000002</v>
          </cell>
        </row>
        <row r="32777">
          <cell r="C32777" t="str">
            <v>יולי 2019</v>
          </cell>
          <cell r="D32777" t="str">
            <v>קגמ - 279</v>
          </cell>
          <cell r="E32777" t="str">
            <v>BT84</v>
          </cell>
          <cell r="F32777">
            <v>1135.2950000000001</v>
          </cell>
        </row>
        <row r="32778">
          <cell r="C32778" t="str">
            <v>יולי 2019</v>
          </cell>
          <cell r="D32778" t="str">
            <v>קגמ - 279</v>
          </cell>
          <cell r="E32778" t="str">
            <v>BT634</v>
          </cell>
          <cell r="F32778">
            <v>350.28800000000001</v>
          </cell>
        </row>
        <row r="32779">
          <cell r="C32779" t="str">
            <v>יולי 2019</v>
          </cell>
          <cell r="D32779" t="str">
            <v>קגמ - 279</v>
          </cell>
          <cell r="E32779" t="str">
            <v>KT31</v>
          </cell>
          <cell r="F32779">
            <v>16418</v>
          </cell>
        </row>
        <row r="32780">
          <cell r="C32780" t="str">
            <v>יולי 2019</v>
          </cell>
          <cell r="D32780" t="str">
            <v>קגמ - 279</v>
          </cell>
          <cell r="E32780" t="str">
            <v>KT32</v>
          </cell>
          <cell r="F32780">
            <v>65223</v>
          </cell>
        </row>
        <row r="32781">
          <cell r="C32781" t="str">
            <v>יולי 2019</v>
          </cell>
          <cell r="D32781" t="str">
            <v>קגמ - 279</v>
          </cell>
          <cell r="E32781" t="str">
            <v>KT33</v>
          </cell>
          <cell r="F32781">
            <v>37124</v>
          </cell>
        </row>
        <row r="32782">
          <cell r="C32782" t="str">
            <v>יולי 2019</v>
          </cell>
          <cell r="D32782" t="str">
            <v>קגמ - 279</v>
          </cell>
          <cell r="E32782" t="str">
            <v>KT34</v>
          </cell>
          <cell r="F32782">
            <v>688</v>
          </cell>
        </row>
        <row r="32783">
          <cell r="C32783" t="str">
            <v>יולי 2019</v>
          </cell>
          <cell r="D32783" t="str">
            <v>קגמ - 279</v>
          </cell>
          <cell r="E32783" t="str">
            <v>KT35</v>
          </cell>
          <cell r="F32783">
            <v>7570</v>
          </cell>
        </row>
        <row r="32784">
          <cell r="C32784" t="str">
            <v>יולי 2019</v>
          </cell>
          <cell r="D32784" t="str">
            <v>קגמ - 279</v>
          </cell>
          <cell r="E32784" t="str">
            <v>KT22</v>
          </cell>
          <cell r="F32784">
            <v>2.6360000000000001</v>
          </cell>
        </row>
        <row r="32785">
          <cell r="C32785" t="str">
            <v>יולי 2019</v>
          </cell>
          <cell r="D32785" t="str">
            <v>קגמ - 279</v>
          </cell>
          <cell r="E32785" t="str">
            <v>KT51</v>
          </cell>
          <cell r="F32785">
            <v>11.507</v>
          </cell>
        </row>
        <row r="32786">
          <cell r="C32786" t="str">
            <v>יולי 2019</v>
          </cell>
          <cell r="D32786" t="str">
            <v>קגמ - 279</v>
          </cell>
          <cell r="E32786" t="str">
            <v>KT502</v>
          </cell>
          <cell r="F32786">
            <v>1920564.585</v>
          </cell>
        </row>
        <row r="32787">
          <cell r="C32787" t="str">
            <v>יולי 2019</v>
          </cell>
          <cell r="D32787" t="str">
            <v>קגמ - 279</v>
          </cell>
          <cell r="E32787" t="str">
            <v>KT503</v>
          </cell>
          <cell r="F32787">
            <v>7749556.2410000004</v>
          </cell>
        </row>
        <row r="32788">
          <cell r="C32788" t="str">
            <v>יולי 2019</v>
          </cell>
          <cell r="D32788" t="str">
            <v>קגמ - 279</v>
          </cell>
          <cell r="E32788" t="str">
            <v>KT551</v>
          </cell>
          <cell r="F32788">
            <v>31808.754000000001</v>
          </cell>
        </row>
        <row r="32789">
          <cell r="C32789" t="str">
            <v>יולי 2019</v>
          </cell>
          <cell r="D32789" t="str">
            <v>קגמ - 279</v>
          </cell>
          <cell r="E32789" t="str">
            <v>KT305</v>
          </cell>
          <cell r="F32789">
            <v>-1148830.2</v>
          </cell>
        </row>
        <row r="32790">
          <cell r="C32790" t="str">
            <v>יולי 2019</v>
          </cell>
          <cell r="D32790" t="str">
            <v>קגמ - 279</v>
          </cell>
          <cell r="E32790" t="str">
            <v>KT461</v>
          </cell>
          <cell r="F32790">
            <v>1434984.757</v>
          </cell>
        </row>
        <row r="32791">
          <cell r="C32791" t="str">
            <v>יולי 2019</v>
          </cell>
          <cell r="D32791" t="str">
            <v>קגמ - 279</v>
          </cell>
          <cell r="E32791" t="str">
            <v>KT717</v>
          </cell>
          <cell r="F32791">
            <v>1</v>
          </cell>
        </row>
        <row r="32792">
          <cell r="C32792" t="str">
            <v>יולי 2019</v>
          </cell>
          <cell r="D32792" t="str">
            <v>קגמ - 279</v>
          </cell>
          <cell r="E32792" t="str">
            <v>KT549</v>
          </cell>
          <cell r="F32792">
            <v>1255918.3419999999</v>
          </cell>
        </row>
        <row r="32793">
          <cell r="C32793" t="str">
            <v>יולי 2019</v>
          </cell>
          <cell r="D32793" t="str">
            <v>קגמ - 279</v>
          </cell>
          <cell r="E32793" t="str">
            <v>KT761</v>
          </cell>
          <cell r="F32793">
            <v>9390716.7750000004</v>
          </cell>
        </row>
        <row r="32794">
          <cell r="C32794" t="str">
            <v>יולי 2019</v>
          </cell>
          <cell r="D32794" t="str">
            <v>קגמ - 279</v>
          </cell>
          <cell r="E32794" t="str">
            <v>KT762</v>
          </cell>
          <cell r="F32794">
            <v>11535025.18</v>
          </cell>
        </row>
        <row r="32795">
          <cell r="C32795" t="str">
            <v>יולי 2019</v>
          </cell>
          <cell r="D32795" t="str">
            <v>קגמ - 279</v>
          </cell>
          <cell r="E32795" t="str">
            <v>KT763</v>
          </cell>
          <cell r="F32795">
            <v>9353562.9289999995</v>
          </cell>
        </row>
        <row r="32796">
          <cell r="C32796" t="str">
            <v>יולי 2019</v>
          </cell>
          <cell r="D32796" t="str">
            <v>קגמ - 279</v>
          </cell>
          <cell r="E32796" t="str">
            <v>KT943</v>
          </cell>
          <cell r="F32796">
            <v>9594327.7640000004</v>
          </cell>
        </row>
        <row r="32797">
          <cell r="C32797" t="str">
            <v>יולי 2019</v>
          </cell>
          <cell r="D32797" t="str">
            <v>קגמ - 279</v>
          </cell>
          <cell r="E32797" t="str">
            <v>KT944</v>
          </cell>
          <cell r="F32797">
            <v>9638261.1160000004</v>
          </cell>
        </row>
        <row r="32798">
          <cell r="C32798" t="str">
            <v>יולי 2019</v>
          </cell>
          <cell r="D32798" t="str">
            <v>קגמ - 279</v>
          </cell>
          <cell r="E32798" t="str">
            <v>KT945</v>
          </cell>
          <cell r="F32798">
            <v>11965196.005999999</v>
          </cell>
        </row>
        <row r="32799">
          <cell r="C32799" t="str">
            <v>יולי 2019</v>
          </cell>
          <cell r="D32799" t="str">
            <v>קגמ - 279</v>
          </cell>
          <cell r="E32799" t="str">
            <v>KT933</v>
          </cell>
          <cell r="F32799">
            <v>460454.598</v>
          </cell>
        </row>
        <row r="32800">
          <cell r="C32800" t="str">
            <v>יולי 2019</v>
          </cell>
          <cell r="D32800" t="str">
            <v>קגמ - 279</v>
          </cell>
          <cell r="E32800" t="str">
            <v>KT934</v>
          </cell>
          <cell r="F32800">
            <v>185606.86199999999</v>
          </cell>
        </row>
        <row r="32801">
          <cell r="C32801" t="str">
            <v>יולי 2019</v>
          </cell>
          <cell r="D32801" t="str">
            <v>קגמ - 279</v>
          </cell>
          <cell r="E32801" t="str">
            <v>KT935</v>
          </cell>
          <cell r="F32801">
            <v>67882.593999999997</v>
          </cell>
        </row>
        <row r="32802">
          <cell r="C32802" t="str">
            <v>יולי 2019</v>
          </cell>
          <cell r="D32802" t="str">
            <v>קגמ - 279</v>
          </cell>
          <cell r="E32802" t="str">
            <v>KT939</v>
          </cell>
          <cell r="F32802">
            <v>4936.9380000000001</v>
          </cell>
        </row>
        <row r="32803">
          <cell r="C32803" t="str">
            <v>יולי 2019</v>
          </cell>
          <cell r="D32803" t="str">
            <v>קגמ - 279</v>
          </cell>
          <cell r="E32803" t="str">
            <v>KT42</v>
          </cell>
          <cell r="F32803">
            <v>130000</v>
          </cell>
        </row>
        <row r="32804">
          <cell r="C32804" t="str">
            <v>יולי 2019</v>
          </cell>
          <cell r="D32804" t="str">
            <v>קגמ - 279</v>
          </cell>
          <cell r="E32804" t="str">
            <v>KT44</v>
          </cell>
          <cell r="F32804">
            <v>6000</v>
          </cell>
        </row>
        <row r="32805">
          <cell r="C32805" t="str">
            <v>יולי 2019</v>
          </cell>
          <cell r="D32805" t="str">
            <v>קגמ - 279</v>
          </cell>
          <cell r="E32805" t="str">
            <v>KT650</v>
          </cell>
          <cell r="F32805">
            <v>56601383307</v>
          </cell>
        </row>
        <row r="32806">
          <cell r="C32806" t="str">
            <v>יולי 2019</v>
          </cell>
          <cell r="D32806" t="str">
            <v>קגמ - 279</v>
          </cell>
          <cell r="E32806" t="str">
            <v>KT651</v>
          </cell>
          <cell r="F32806">
            <v>99487657300</v>
          </cell>
        </row>
        <row r="32807">
          <cell r="C32807" t="str">
            <v>יולי 2019</v>
          </cell>
          <cell r="D32807" t="str">
            <v>קגמ - 279</v>
          </cell>
          <cell r="E32807" t="str">
            <v>KT652</v>
          </cell>
          <cell r="F32807">
            <v>95121826</v>
          </cell>
        </row>
        <row r="32808">
          <cell r="C32808" t="str">
            <v>יולי 2019</v>
          </cell>
          <cell r="D32808" t="str">
            <v>קגמ - 279</v>
          </cell>
          <cell r="E32808" t="str">
            <v>KT653</v>
          </cell>
          <cell r="F32808">
            <v>72100460833</v>
          </cell>
        </row>
        <row r="32809">
          <cell r="C32809" t="str">
            <v>יולי 2019</v>
          </cell>
          <cell r="D32809" t="str">
            <v>קגמ - 279</v>
          </cell>
          <cell r="E32809" t="str">
            <v>KT654</v>
          </cell>
          <cell r="F32809">
            <v>95196945</v>
          </cell>
        </row>
        <row r="32810">
          <cell r="C32810" t="str">
            <v>יולי 2019</v>
          </cell>
          <cell r="D32810" t="str">
            <v>קגמ - 279</v>
          </cell>
          <cell r="E32810" t="str">
            <v>KT655</v>
          </cell>
          <cell r="F32810">
            <v>95199856</v>
          </cell>
        </row>
        <row r="32811">
          <cell r="C32811" t="str">
            <v>יולי 2019</v>
          </cell>
          <cell r="D32811" t="str">
            <v>קגמ - 279</v>
          </cell>
          <cell r="E32811" t="str">
            <v>KT656</v>
          </cell>
          <cell r="F32811">
            <v>95199862</v>
          </cell>
        </row>
        <row r="32812">
          <cell r="C32812" t="str">
            <v>יולי 2019</v>
          </cell>
          <cell r="D32812" t="str">
            <v>קגמ - 279</v>
          </cell>
          <cell r="E32812" t="str">
            <v>KT657</v>
          </cell>
          <cell r="F32812">
            <v>75071036600</v>
          </cell>
        </row>
        <row r="32813">
          <cell r="C32813" t="str">
            <v>יולי 2019</v>
          </cell>
          <cell r="D32813" t="str">
            <v>קגמ - 279</v>
          </cell>
          <cell r="E32813" t="str">
            <v>KT658</v>
          </cell>
          <cell r="F32813">
            <v>42122870852</v>
          </cell>
        </row>
        <row r="32814">
          <cell r="C32814" t="str">
            <v>יולי 2019</v>
          </cell>
          <cell r="D32814" t="str">
            <v>קגמ - 279</v>
          </cell>
          <cell r="E32814" t="str">
            <v>KT659</v>
          </cell>
          <cell r="F32814">
            <v>95130506</v>
          </cell>
        </row>
        <row r="32815">
          <cell r="C32815" t="str">
            <v>יולי 2019</v>
          </cell>
          <cell r="D32815" t="str">
            <v>קגמ - 279</v>
          </cell>
          <cell r="E32815" t="str">
            <v>KT660</v>
          </cell>
          <cell r="F32815">
            <v>21607788011</v>
          </cell>
        </row>
        <row r="32816">
          <cell r="C32816" t="str">
            <v>יולי 2019</v>
          </cell>
          <cell r="D32816" t="str">
            <v>קגמ - 279</v>
          </cell>
          <cell r="E32816" t="str">
            <v>KT661</v>
          </cell>
          <cell r="F32816">
            <v>1000002430</v>
          </cell>
        </row>
        <row r="32817">
          <cell r="C32817" t="str">
            <v>יולי 2019</v>
          </cell>
          <cell r="D32817" t="str">
            <v>קגמ - 279</v>
          </cell>
          <cell r="E32817" t="str">
            <v>KT662</v>
          </cell>
          <cell r="F32817">
            <v>95124349</v>
          </cell>
        </row>
        <row r="32818">
          <cell r="C32818" t="str">
            <v>יולי 2019</v>
          </cell>
          <cell r="D32818" t="str">
            <v>קגמ - 279</v>
          </cell>
          <cell r="E32818" t="str">
            <v>FT650</v>
          </cell>
          <cell r="F32818">
            <v>513765396</v>
          </cell>
        </row>
        <row r="32819">
          <cell r="C32819" t="str">
            <v>יולי 2019</v>
          </cell>
          <cell r="D32819" t="str">
            <v>קגמ - 279</v>
          </cell>
          <cell r="E32819" t="str">
            <v>FT651</v>
          </cell>
          <cell r="F32819">
            <v>520018078</v>
          </cell>
        </row>
        <row r="32820">
          <cell r="C32820" t="str">
            <v>יולי 2019</v>
          </cell>
          <cell r="D32820" t="str">
            <v>קגמ - 279</v>
          </cell>
          <cell r="E32820" t="str">
            <v>FT652</v>
          </cell>
          <cell r="F32820">
            <v>510657554</v>
          </cell>
        </row>
        <row r="32821">
          <cell r="C32821" t="str">
            <v>יולי 2019</v>
          </cell>
          <cell r="D32821" t="str">
            <v>קגמ - 279</v>
          </cell>
          <cell r="E32821" t="str">
            <v>FT653</v>
          </cell>
          <cell r="F32821">
            <v>520029084</v>
          </cell>
        </row>
        <row r="32822">
          <cell r="C32822" t="str">
            <v>יולי 2019</v>
          </cell>
          <cell r="D32822" t="str">
            <v>קגמ - 279</v>
          </cell>
          <cell r="E32822" t="str">
            <v>FT654</v>
          </cell>
          <cell r="F32822">
            <v>510657554</v>
          </cell>
        </row>
        <row r="32823">
          <cell r="C32823" t="str">
            <v>יולי 2019</v>
          </cell>
          <cell r="D32823" t="str">
            <v>קגמ - 279</v>
          </cell>
          <cell r="E32823" t="str">
            <v>FT655</v>
          </cell>
          <cell r="F32823">
            <v>512199381</v>
          </cell>
        </row>
        <row r="32824">
          <cell r="C32824" t="str">
            <v>יולי 2019</v>
          </cell>
          <cell r="D32824" t="str">
            <v>קגמ - 279</v>
          </cell>
          <cell r="E32824" t="str">
            <v>FT656</v>
          </cell>
          <cell r="F32824">
            <v>512199381</v>
          </cell>
        </row>
        <row r="32825">
          <cell r="C32825" t="str">
            <v>יולי 2019</v>
          </cell>
          <cell r="D32825" t="str">
            <v>קגמ - 279</v>
          </cell>
          <cell r="E32825" t="str">
            <v>FT657</v>
          </cell>
          <cell r="F32825">
            <v>512199381</v>
          </cell>
        </row>
        <row r="32826">
          <cell r="C32826" t="str">
            <v>יולי 2019</v>
          </cell>
          <cell r="D32826" t="str">
            <v>קגמ - 279</v>
          </cell>
          <cell r="E32826" t="str">
            <v>FT658</v>
          </cell>
          <cell r="F32826">
            <v>520029084</v>
          </cell>
        </row>
        <row r="32827">
          <cell r="C32827" t="str">
            <v>יולי 2019</v>
          </cell>
          <cell r="D32827" t="str">
            <v>קגמ - 279</v>
          </cell>
          <cell r="E32827" t="str">
            <v>FT659</v>
          </cell>
          <cell r="F32827">
            <v>510528276</v>
          </cell>
        </row>
        <row r="32828">
          <cell r="C32828" t="str">
            <v>יולי 2019</v>
          </cell>
          <cell r="D32828" t="str">
            <v>קגמ - 279</v>
          </cell>
          <cell r="E32828" t="str">
            <v>FT660</v>
          </cell>
          <cell r="F32828">
            <v>520000522</v>
          </cell>
        </row>
        <row r="32829">
          <cell r="C32829" t="str">
            <v>יולי 2019</v>
          </cell>
          <cell r="D32829" t="str">
            <v>קגמ - 279</v>
          </cell>
          <cell r="E32829" t="str">
            <v>FT661</v>
          </cell>
          <cell r="F32829">
            <v>520007030</v>
          </cell>
        </row>
        <row r="32830">
          <cell r="C32830" t="str">
            <v>יולי 2019</v>
          </cell>
          <cell r="D32830" t="str">
            <v>קגמ - 279</v>
          </cell>
          <cell r="E32830" t="str">
            <v>FT662</v>
          </cell>
          <cell r="F32830">
            <v>513765396</v>
          </cell>
        </row>
        <row r="32831">
          <cell r="C32831" t="str">
            <v>יולי 2019</v>
          </cell>
          <cell r="D32831" t="str">
            <v>קגמ - 279</v>
          </cell>
          <cell r="E32831" t="str">
            <v>KT770</v>
          </cell>
          <cell r="F32831">
            <v>4</v>
          </cell>
        </row>
        <row r="32832">
          <cell r="C32832" t="str">
            <v>יולי 2019</v>
          </cell>
          <cell r="D32832" t="str">
            <v>קגמ - 279</v>
          </cell>
          <cell r="E32832" t="str">
            <v>KT771</v>
          </cell>
          <cell r="F32832">
            <v>1</v>
          </cell>
        </row>
        <row r="32833">
          <cell r="C32833" t="str">
            <v>יולי 2019</v>
          </cell>
          <cell r="D32833" t="str">
            <v>קגמ - 279</v>
          </cell>
          <cell r="E32833" t="str">
            <v>KT772</v>
          </cell>
          <cell r="F32833">
            <v>2</v>
          </cell>
        </row>
        <row r="32834">
          <cell r="C32834" t="str">
            <v>יולי 2019</v>
          </cell>
          <cell r="D32834" t="str">
            <v>קגמ - 279</v>
          </cell>
          <cell r="E32834" t="str">
            <v>KT773</v>
          </cell>
          <cell r="F32834">
            <v>8</v>
          </cell>
        </row>
        <row r="32835">
          <cell r="C32835" t="str">
            <v>יולי 2019</v>
          </cell>
          <cell r="D32835" t="str">
            <v>קגמ - 279</v>
          </cell>
          <cell r="E32835" t="str">
            <v>KT775</v>
          </cell>
          <cell r="F32835">
            <v>6</v>
          </cell>
        </row>
        <row r="32836">
          <cell r="C32836" t="str">
            <v>יולי 2019</v>
          </cell>
          <cell r="D32836" t="str">
            <v>קגמ - 279</v>
          </cell>
          <cell r="E32836" t="str">
            <v>KT776</v>
          </cell>
          <cell r="F32836">
            <v>4</v>
          </cell>
        </row>
        <row r="32837">
          <cell r="C32837" t="str">
            <v>יולי 2019</v>
          </cell>
          <cell r="D32837" t="str">
            <v>קגמ - 279</v>
          </cell>
          <cell r="E32837" t="str">
            <v>KT777</v>
          </cell>
          <cell r="F32837">
            <v>6</v>
          </cell>
        </row>
        <row r="32838">
          <cell r="C32838" t="str">
            <v>יולי 2019</v>
          </cell>
          <cell r="D32838" t="str">
            <v>קגמ - 279</v>
          </cell>
          <cell r="E32838" t="str">
            <v>KT778</v>
          </cell>
          <cell r="F32838">
            <v>3</v>
          </cell>
        </row>
        <row r="32839">
          <cell r="C32839" t="str">
            <v>יולי 2019</v>
          </cell>
          <cell r="D32839" t="str">
            <v>קגמ - 279</v>
          </cell>
          <cell r="E32839" t="str">
            <v>KT779</v>
          </cell>
          <cell r="F32839">
            <v>9</v>
          </cell>
        </row>
        <row r="32840">
          <cell r="C32840" t="str">
            <v>יולי 2019</v>
          </cell>
          <cell r="D32840" t="str">
            <v>קגמ - 279</v>
          </cell>
          <cell r="E32840" t="str">
            <v>KT780</v>
          </cell>
          <cell r="F32840">
            <v>1</v>
          </cell>
        </row>
        <row r="32841">
          <cell r="C32841" t="str">
            <v>יולי 2019</v>
          </cell>
          <cell r="D32841" t="str">
            <v>קגמ - 279</v>
          </cell>
          <cell r="E32841" t="str">
            <v>KT781</v>
          </cell>
          <cell r="F32841">
            <v>6</v>
          </cell>
        </row>
        <row r="32842">
          <cell r="C32842" t="str">
            <v>יולי 2019</v>
          </cell>
          <cell r="D32842" t="str">
            <v>קגמ - 279</v>
          </cell>
          <cell r="E32842" t="str">
            <v>KT782</v>
          </cell>
          <cell r="F32842">
            <v>2</v>
          </cell>
        </row>
        <row r="32843">
          <cell r="C32843" t="str">
            <v>יולי 2019</v>
          </cell>
          <cell r="D32843" t="str">
            <v>בנין - 360</v>
          </cell>
          <cell r="E32843" t="str">
            <v>DE1</v>
          </cell>
          <cell r="F32843">
            <v>4111438.0660000001</v>
          </cell>
        </row>
        <row r="32844">
          <cell r="C32844" t="str">
            <v>יולי 2019</v>
          </cell>
          <cell r="D32844" t="str">
            <v>בנין - 360</v>
          </cell>
          <cell r="E32844" t="str">
            <v>DA12</v>
          </cell>
          <cell r="F32844">
            <v>10101.41</v>
          </cell>
        </row>
        <row r="32845">
          <cell r="C32845" t="str">
            <v>יולי 2019</v>
          </cell>
          <cell r="D32845" t="str">
            <v>בנין - 360</v>
          </cell>
          <cell r="E32845" t="str">
            <v>DT11</v>
          </cell>
          <cell r="F32845">
            <v>5294.4480000000003</v>
          </cell>
        </row>
        <row r="32846">
          <cell r="C32846" t="str">
            <v>יולי 2019</v>
          </cell>
          <cell r="D32846" t="str">
            <v>בנין - 360</v>
          </cell>
          <cell r="E32846" t="str">
            <v>DA10</v>
          </cell>
          <cell r="F32846">
            <v>43575.942000000003</v>
          </cell>
        </row>
        <row r="32847">
          <cell r="C32847" t="str">
            <v>יולי 2019</v>
          </cell>
          <cell r="D32847" t="str">
            <v>בנין - 360</v>
          </cell>
          <cell r="E32847" t="str">
            <v>DT420</v>
          </cell>
          <cell r="F32847">
            <v>10000.152</v>
          </cell>
        </row>
        <row r="32848">
          <cell r="C32848" t="str">
            <v>יולי 2019</v>
          </cell>
          <cell r="D32848" t="str">
            <v>בנין - 360</v>
          </cell>
          <cell r="E32848" t="str">
            <v>DT13</v>
          </cell>
          <cell r="F32848">
            <v>169337.86</v>
          </cell>
        </row>
        <row r="32849">
          <cell r="C32849" t="str">
            <v>יולי 2019</v>
          </cell>
          <cell r="D32849" t="str">
            <v>בנין - 360</v>
          </cell>
          <cell r="E32849" t="str">
            <v>DT15</v>
          </cell>
          <cell r="F32849">
            <v>159369.68799999999</v>
          </cell>
        </row>
        <row r="32850">
          <cell r="C32850" t="str">
            <v>יולי 2019</v>
          </cell>
          <cell r="D32850" t="str">
            <v>בנין - 360</v>
          </cell>
          <cell r="E32850" t="str">
            <v>DT16</v>
          </cell>
          <cell r="F32850">
            <v>106664.79</v>
          </cell>
        </row>
        <row r="32851">
          <cell r="C32851" t="str">
            <v>יולי 2019</v>
          </cell>
          <cell r="D32851" t="str">
            <v>בנין - 360</v>
          </cell>
          <cell r="E32851" t="str">
            <v>DA9</v>
          </cell>
          <cell r="F32851">
            <v>2039.5440000000001</v>
          </cell>
        </row>
        <row r="32852">
          <cell r="C32852" t="str">
            <v>יולי 2019</v>
          </cell>
          <cell r="D32852" t="str">
            <v>בנין - 360</v>
          </cell>
          <cell r="E32852" t="str">
            <v>DT400</v>
          </cell>
          <cell r="F32852">
            <v>740950.27099999995</v>
          </cell>
        </row>
        <row r="32853">
          <cell r="C32853" t="str">
            <v>יולי 2019</v>
          </cell>
          <cell r="D32853" t="str">
            <v>בנין - 360</v>
          </cell>
          <cell r="E32853" t="str">
            <v>DT3</v>
          </cell>
          <cell r="F32853">
            <v>2432481.8509999998</v>
          </cell>
        </row>
        <row r="32854">
          <cell r="C32854" t="str">
            <v>יולי 2019</v>
          </cell>
          <cell r="D32854" t="str">
            <v>בנין - 360</v>
          </cell>
          <cell r="E32854" t="str">
            <v>DT301</v>
          </cell>
          <cell r="F32854">
            <v>13797.162</v>
          </cell>
        </row>
        <row r="32855">
          <cell r="C32855" t="str">
            <v>יולי 2019</v>
          </cell>
          <cell r="D32855" t="str">
            <v>בנין - 360</v>
          </cell>
          <cell r="E32855" t="str">
            <v>DT307</v>
          </cell>
          <cell r="F32855">
            <v>576.65</v>
          </cell>
        </row>
        <row r="32856">
          <cell r="C32856" t="str">
            <v>יולי 2019</v>
          </cell>
          <cell r="D32856" t="str">
            <v>בנין - 360</v>
          </cell>
          <cell r="E32856" t="str">
            <v>DT309</v>
          </cell>
          <cell r="F32856">
            <v>376.87099999999998</v>
          </cell>
        </row>
        <row r="32857">
          <cell r="C32857" t="str">
            <v>יולי 2019</v>
          </cell>
          <cell r="D32857" t="str">
            <v>בנין - 360</v>
          </cell>
          <cell r="E32857" t="str">
            <v>DC9</v>
          </cell>
          <cell r="F32857">
            <v>32396.695</v>
          </cell>
        </row>
        <row r="32858">
          <cell r="C32858" t="str">
            <v>יולי 2019</v>
          </cell>
          <cell r="D32858" t="str">
            <v>בנין - 360</v>
          </cell>
          <cell r="E32858" t="str">
            <v>DT360</v>
          </cell>
          <cell r="F32858">
            <v>59676.892</v>
          </cell>
        </row>
        <row r="32859">
          <cell r="C32859" t="str">
            <v>יולי 2019</v>
          </cell>
          <cell r="D32859" t="str">
            <v>בנין - 360</v>
          </cell>
          <cell r="E32859" t="str">
            <v>DT362</v>
          </cell>
          <cell r="F32859">
            <v>21600.422999999999</v>
          </cell>
        </row>
        <row r="32860">
          <cell r="C32860" t="str">
            <v>יולי 2019</v>
          </cell>
          <cell r="D32860" t="str">
            <v>בנין - 360</v>
          </cell>
          <cell r="E32860" t="str">
            <v>DT366</v>
          </cell>
          <cell r="F32860">
            <v>287206.136</v>
          </cell>
        </row>
        <row r="32861">
          <cell r="C32861" t="str">
            <v>יולי 2019</v>
          </cell>
          <cell r="D32861" t="str">
            <v>בנין - 360</v>
          </cell>
          <cell r="E32861" t="str">
            <v>DT503</v>
          </cell>
          <cell r="F32861">
            <v>0.37</v>
          </cell>
        </row>
        <row r="32862">
          <cell r="C32862" t="str">
            <v>יולי 2019</v>
          </cell>
          <cell r="D32862" t="str">
            <v>בנין - 360</v>
          </cell>
          <cell r="E32862" t="str">
            <v>DT513</v>
          </cell>
          <cell r="F32862">
            <v>4748.5519999999997</v>
          </cell>
        </row>
        <row r="32863">
          <cell r="C32863" t="str">
            <v>יולי 2019</v>
          </cell>
          <cell r="D32863" t="str">
            <v>בנין - 360</v>
          </cell>
          <cell r="E32863" t="str">
            <v>DT111</v>
          </cell>
          <cell r="F32863">
            <v>35819.459000000003</v>
          </cell>
        </row>
        <row r="32864">
          <cell r="C32864" t="str">
            <v>יולי 2019</v>
          </cell>
          <cell r="D32864" t="str">
            <v>בנין - 360</v>
          </cell>
          <cell r="E32864" t="str">
            <v>DT54</v>
          </cell>
          <cell r="F32864">
            <v>3684.83</v>
          </cell>
        </row>
        <row r="32865">
          <cell r="C32865" t="str">
            <v>יולי 2019</v>
          </cell>
          <cell r="D32865" t="str">
            <v>בנין - 360</v>
          </cell>
          <cell r="E32865" t="str">
            <v>DT55</v>
          </cell>
          <cell r="F32865">
            <v>-28261.93</v>
          </cell>
        </row>
        <row r="32866">
          <cell r="C32866" t="str">
            <v>יולי 2019</v>
          </cell>
          <cell r="D32866" t="str">
            <v>בנין - 360</v>
          </cell>
          <cell r="E32866" t="str">
            <v>AT999</v>
          </cell>
          <cell r="F32866">
            <v>93984.243000000002</v>
          </cell>
        </row>
        <row r="32867">
          <cell r="C32867" t="str">
            <v>יולי 2019</v>
          </cell>
          <cell r="D32867" t="str">
            <v>בנין - 360</v>
          </cell>
          <cell r="E32867" t="str">
            <v>AT24</v>
          </cell>
          <cell r="F32867">
            <v>31874.284</v>
          </cell>
        </row>
        <row r="32868">
          <cell r="C32868" t="str">
            <v>יולי 2019</v>
          </cell>
          <cell r="D32868" t="str">
            <v>בנין - 360</v>
          </cell>
          <cell r="E32868" t="str">
            <v>AT420</v>
          </cell>
          <cell r="F32868">
            <v>50002.137000000002</v>
          </cell>
        </row>
        <row r="32869">
          <cell r="C32869" t="str">
            <v>יולי 2019</v>
          </cell>
          <cell r="D32869" t="str">
            <v>בנין - 360</v>
          </cell>
          <cell r="E32869" t="str">
            <v>AT21</v>
          </cell>
          <cell r="F32869">
            <v>4460.8069999999998</v>
          </cell>
        </row>
        <row r="32870">
          <cell r="C32870" t="str">
            <v>יולי 2019</v>
          </cell>
          <cell r="D32870" t="str">
            <v>בנין - 360</v>
          </cell>
          <cell r="E32870" t="str">
            <v>AT400</v>
          </cell>
          <cell r="F32870">
            <v>5822.4380000000001</v>
          </cell>
        </row>
        <row r="32871">
          <cell r="C32871" t="str">
            <v>יולי 2019</v>
          </cell>
          <cell r="D32871" t="str">
            <v>בנין - 360</v>
          </cell>
          <cell r="E32871" t="str">
            <v>AT360</v>
          </cell>
          <cell r="F32871">
            <v>6.516</v>
          </cell>
        </row>
        <row r="32872">
          <cell r="C32872" t="str">
            <v>יולי 2019</v>
          </cell>
          <cell r="D32872" t="str">
            <v>בנין - 360</v>
          </cell>
          <cell r="E32872" t="str">
            <v>AT362</v>
          </cell>
          <cell r="F32872">
            <v>3.16</v>
          </cell>
        </row>
        <row r="32873">
          <cell r="C32873" t="str">
            <v>יולי 2019</v>
          </cell>
          <cell r="D32873" t="str">
            <v>בנין - 360</v>
          </cell>
          <cell r="E32873" t="str">
            <v>AT503</v>
          </cell>
          <cell r="F32873">
            <v>3.7999999999999999E-2</v>
          </cell>
        </row>
        <row r="32874">
          <cell r="C32874" t="str">
            <v>יולי 2019</v>
          </cell>
          <cell r="D32874" t="str">
            <v>בנין - 360</v>
          </cell>
          <cell r="E32874" t="str">
            <v>AT513</v>
          </cell>
          <cell r="F32874">
            <v>1809.8989999999999</v>
          </cell>
        </row>
        <row r="32875">
          <cell r="C32875" t="str">
            <v>יולי 2019</v>
          </cell>
          <cell r="D32875" t="str">
            <v>בנין - 360</v>
          </cell>
          <cell r="E32875" t="str">
            <v>AT63</v>
          </cell>
          <cell r="F32875">
            <v>4.9649999999999999</v>
          </cell>
        </row>
        <row r="32876">
          <cell r="C32876" t="str">
            <v>יולי 2019</v>
          </cell>
          <cell r="D32876" t="str">
            <v>בנין - 360</v>
          </cell>
          <cell r="E32876" t="str">
            <v>BT999</v>
          </cell>
          <cell r="F32876">
            <v>66419.98</v>
          </cell>
        </row>
        <row r="32877">
          <cell r="C32877" t="str">
            <v>יולי 2019</v>
          </cell>
          <cell r="D32877" t="str">
            <v>בנין - 360</v>
          </cell>
          <cell r="E32877" t="str">
            <v>BT34</v>
          </cell>
          <cell r="F32877">
            <v>16318.695</v>
          </cell>
        </row>
        <row r="32878">
          <cell r="C32878" t="str">
            <v>יולי 2019</v>
          </cell>
          <cell r="D32878" t="str">
            <v>בנין - 360</v>
          </cell>
          <cell r="E32878" t="str">
            <v>BT420</v>
          </cell>
          <cell r="F32878">
            <v>50000</v>
          </cell>
        </row>
        <row r="32879">
          <cell r="C32879" t="str">
            <v>יולי 2019</v>
          </cell>
          <cell r="D32879" t="str">
            <v>בנין - 360</v>
          </cell>
          <cell r="E32879" t="str">
            <v>BT72</v>
          </cell>
          <cell r="F32879">
            <v>101.285</v>
          </cell>
        </row>
        <row r="32880">
          <cell r="C32880" t="str">
            <v>יולי 2019</v>
          </cell>
          <cell r="D32880" t="str">
            <v>בנין - 360</v>
          </cell>
          <cell r="E32880" t="str">
            <v>A1</v>
          </cell>
          <cell r="F32880">
            <v>2838.7109999999998</v>
          </cell>
        </row>
        <row r="32881">
          <cell r="C32881" t="str">
            <v>יולי 2019</v>
          </cell>
          <cell r="D32881" t="str">
            <v>בנין - 360</v>
          </cell>
          <cell r="E32881" t="str">
            <v>AT411</v>
          </cell>
          <cell r="F32881">
            <v>1157.46</v>
          </cell>
        </row>
        <row r="32882">
          <cell r="C32882" t="str">
            <v>יולי 2019</v>
          </cell>
          <cell r="D32882" t="str">
            <v>בנין - 360</v>
          </cell>
          <cell r="E32882" t="str">
            <v>AT255</v>
          </cell>
          <cell r="F32882">
            <v>39.746000000000002</v>
          </cell>
        </row>
        <row r="32883">
          <cell r="C32883" t="str">
            <v>יולי 2019</v>
          </cell>
          <cell r="D32883" t="str">
            <v>בנין - 360</v>
          </cell>
          <cell r="E32883" t="str">
            <v>AT92</v>
          </cell>
          <cell r="F32883">
            <v>410.14600000000002</v>
          </cell>
        </row>
        <row r="32884">
          <cell r="C32884" t="str">
            <v>יולי 2019</v>
          </cell>
          <cell r="D32884" t="str">
            <v>בנין - 360</v>
          </cell>
          <cell r="E32884" t="str">
            <v>AT72</v>
          </cell>
          <cell r="F32884">
            <v>1218.6890000000001</v>
          </cell>
        </row>
        <row r="32885">
          <cell r="C32885" t="str">
            <v>יולי 2019</v>
          </cell>
          <cell r="D32885" t="str">
            <v>בנין - 360</v>
          </cell>
          <cell r="E32885" t="str">
            <v>AT69</v>
          </cell>
          <cell r="F32885">
            <v>12.67</v>
          </cell>
        </row>
        <row r="32886">
          <cell r="C32886" t="str">
            <v>יולי 2019</v>
          </cell>
          <cell r="D32886" t="str">
            <v>בנין - 360</v>
          </cell>
          <cell r="E32886" t="str">
            <v>B1</v>
          </cell>
          <cell r="F32886">
            <v>30390.132000000001</v>
          </cell>
        </row>
        <row r="32887">
          <cell r="C32887" t="str">
            <v>יולי 2019</v>
          </cell>
          <cell r="D32887" t="str">
            <v>בנין - 360</v>
          </cell>
          <cell r="E32887" t="str">
            <v>BT137</v>
          </cell>
          <cell r="F32887">
            <v>3587.806</v>
          </cell>
        </row>
        <row r="32888">
          <cell r="C32888" t="str">
            <v>יולי 2019</v>
          </cell>
          <cell r="D32888" t="str">
            <v>בנין - 360</v>
          </cell>
          <cell r="E32888" t="str">
            <v>BT98</v>
          </cell>
          <cell r="F32888">
            <v>100.366</v>
          </cell>
        </row>
        <row r="32889">
          <cell r="C32889" t="str">
            <v>יולי 2019</v>
          </cell>
          <cell r="D32889" t="str">
            <v>בנין - 360</v>
          </cell>
          <cell r="E32889" t="str">
            <v>BT6</v>
          </cell>
          <cell r="F32889">
            <v>12672.859</v>
          </cell>
        </row>
        <row r="32890">
          <cell r="C32890" t="str">
            <v>יולי 2019</v>
          </cell>
          <cell r="D32890" t="str">
            <v>בנין - 360</v>
          </cell>
          <cell r="E32890" t="str">
            <v>BT7</v>
          </cell>
          <cell r="F32890">
            <v>288.68599999999998</v>
          </cell>
        </row>
        <row r="32891">
          <cell r="C32891" t="str">
            <v>יולי 2019</v>
          </cell>
          <cell r="D32891" t="str">
            <v>בנין - 360</v>
          </cell>
          <cell r="E32891" t="str">
            <v>BT8</v>
          </cell>
          <cell r="F32891">
            <v>9722.1949999999997</v>
          </cell>
        </row>
        <row r="32892">
          <cell r="C32892" t="str">
            <v>יולי 2019</v>
          </cell>
          <cell r="D32892" t="str">
            <v>בנין - 360</v>
          </cell>
          <cell r="E32892" t="str">
            <v>BT11</v>
          </cell>
          <cell r="F32892">
            <v>2536.5050000000001</v>
          </cell>
        </row>
        <row r="32893">
          <cell r="C32893" t="str">
            <v>יולי 2019</v>
          </cell>
          <cell r="D32893" t="str">
            <v>בנין - 360</v>
          </cell>
          <cell r="E32893" t="str">
            <v>BF4</v>
          </cell>
          <cell r="F32893">
            <v>249.98</v>
          </cell>
        </row>
        <row r="32894">
          <cell r="C32894" t="str">
            <v>יולי 2019</v>
          </cell>
          <cell r="D32894" t="str">
            <v>בנין - 360</v>
          </cell>
          <cell r="E32894" t="str">
            <v>BT84</v>
          </cell>
          <cell r="F32894">
            <v>1230.913</v>
          </cell>
        </row>
        <row r="32895">
          <cell r="C32895" t="str">
            <v>יולי 2019</v>
          </cell>
          <cell r="D32895" t="str">
            <v>בנין - 360</v>
          </cell>
          <cell r="E32895" t="str">
            <v>BT634</v>
          </cell>
          <cell r="F32895">
            <v>0.82199999999999995</v>
          </cell>
        </row>
        <row r="32896">
          <cell r="C32896" t="str">
            <v>יולי 2019</v>
          </cell>
          <cell r="D32896" t="str">
            <v>בנין - 360</v>
          </cell>
          <cell r="E32896" t="str">
            <v>KT31</v>
          </cell>
          <cell r="F32896">
            <v>651</v>
          </cell>
        </row>
        <row r="32897">
          <cell r="C32897" t="str">
            <v>יולי 2019</v>
          </cell>
          <cell r="D32897" t="str">
            <v>בנין - 360</v>
          </cell>
          <cell r="E32897" t="str">
            <v>KT32</v>
          </cell>
          <cell r="F32897">
            <v>74946</v>
          </cell>
        </row>
        <row r="32898">
          <cell r="C32898" t="str">
            <v>יולי 2019</v>
          </cell>
          <cell r="D32898" t="str">
            <v>בנין - 360</v>
          </cell>
          <cell r="E32898" t="str">
            <v>KT33</v>
          </cell>
          <cell r="F32898">
            <v>4234</v>
          </cell>
        </row>
        <row r="32899">
          <cell r="C32899" t="str">
            <v>יולי 2019</v>
          </cell>
          <cell r="D32899" t="str">
            <v>בנין - 360</v>
          </cell>
          <cell r="E32899" t="str">
            <v>KT34</v>
          </cell>
          <cell r="F32899">
            <v>62</v>
          </cell>
        </row>
        <row r="32900">
          <cell r="C32900" t="str">
            <v>יולי 2019</v>
          </cell>
          <cell r="D32900" t="str">
            <v>בנין - 360</v>
          </cell>
          <cell r="E32900" t="str">
            <v>KT35</v>
          </cell>
          <cell r="F32900">
            <v>5133</v>
          </cell>
        </row>
        <row r="32901">
          <cell r="C32901" t="str">
            <v>יולי 2019</v>
          </cell>
          <cell r="D32901" t="str">
            <v>בנין - 360</v>
          </cell>
          <cell r="E32901" t="str">
            <v>KT22</v>
          </cell>
          <cell r="F32901">
            <v>1.1200000000000001</v>
          </cell>
        </row>
        <row r="32902">
          <cell r="C32902" t="str">
            <v>יולי 2019</v>
          </cell>
          <cell r="D32902" t="str">
            <v>בנין - 360</v>
          </cell>
          <cell r="E32902" t="str">
            <v>KT51</v>
          </cell>
          <cell r="F32902">
            <v>6.53</v>
          </cell>
        </row>
        <row r="32903">
          <cell r="C32903" t="str">
            <v>יולי 2019</v>
          </cell>
          <cell r="D32903" t="str">
            <v>בנין - 360</v>
          </cell>
          <cell r="E32903" t="str">
            <v>KT502</v>
          </cell>
          <cell r="F32903">
            <v>45438.959000000003</v>
          </cell>
        </row>
        <row r="32904">
          <cell r="C32904" t="str">
            <v>יולי 2019</v>
          </cell>
          <cell r="D32904" t="str">
            <v>בנין - 360</v>
          </cell>
          <cell r="E32904" t="str">
            <v>KT503</v>
          </cell>
          <cell r="F32904">
            <v>262731.484</v>
          </cell>
        </row>
        <row r="32905">
          <cell r="C32905" t="str">
            <v>יולי 2019</v>
          </cell>
          <cell r="D32905" t="str">
            <v>בנין - 360</v>
          </cell>
          <cell r="E32905" t="str">
            <v>KT761</v>
          </cell>
          <cell r="F32905">
            <v>379279.723</v>
          </cell>
        </row>
        <row r="32906">
          <cell r="C32906" t="str">
            <v>יולי 2019</v>
          </cell>
          <cell r="D32906" t="str">
            <v>בנין - 360</v>
          </cell>
          <cell r="E32906" t="str">
            <v>KT762</v>
          </cell>
          <cell r="F32906">
            <v>292500.58399999997</v>
          </cell>
        </row>
        <row r="32907">
          <cell r="C32907" t="str">
            <v>יולי 2019</v>
          </cell>
          <cell r="D32907" t="str">
            <v>בנין - 360</v>
          </cell>
          <cell r="E32907" t="str">
            <v>KT763</v>
          </cell>
          <cell r="F32907">
            <v>287206.136</v>
          </cell>
        </row>
        <row r="32908">
          <cell r="C32908" t="str">
            <v>יולי 2019</v>
          </cell>
          <cell r="D32908" t="str">
            <v>בנין - 360</v>
          </cell>
          <cell r="E32908" t="str">
            <v>KT943</v>
          </cell>
          <cell r="F32908">
            <v>386630.359</v>
          </cell>
        </row>
        <row r="32909">
          <cell r="C32909" t="str">
            <v>יולי 2019</v>
          </cell>
          <cell r="D32909" t="str">
            <v>בנין - 360</v>
          </cell>
          <cell r="E32909" t="str">
            <v>KT944</v>
          </cell>
          <cell r="F32909">
            <v>295190.245</v>
          </cell>
        </row>
        <row r="32910">
          <cell r="C32910" t="str">
            <v>יולי 2019</v>
          </cell>
          <cell r="D32910" t="str">
            <v>בנין - 360</v>
          </cell>
          <cell r="E32910" t="str">
            <v>KT945</v>
          </cell>
          <cell r="F32910">
            <v>300582.52500000002</v>
          </cell>
        </row>
        <row r="32911">
          <cell r="C32911" t="str">
            <v>יולי 2019</v>
          </cell>
          <cell r="D32911" t="str">
            <v>בנין - 360</v>
          </cell>
          <cell r="E32911" t="str">
            <v>KT650</v>
          </cell>
          <cell r="F32911">
            <v>95190581</v>
          </cell>
        </row>
        <row r="32912">
          <cell r="C32912" t="str">
            <v>יולי 2019</v>
          </cell>
          <cell r="D32912" t="str">
            <v>בנין - 360</v>
          </cell>
          <cell r="E32912" t="str">
            <v>KT651</v>
          </cell>
          <cell r="F32912">
            <v>95193571</v>
          </cell>
        </row>
        <row r="32913">
          <cell r="C32913" t="str">
            <v>יולי 2019</v>
          </cell>
          <cell r="D32913" t="str">
            <v>בנין - 360</v>
          </cell>
          <cell r="E32913" t="str">
            <v>KT652</v>
          </cell>
          <cell r="F32913">
            <v>95190502</v>
          </cell>
        </row>
        <row r="32914">
          <cell r="C32914" t="str">
            <v>יולי 2019</v>
          </cell>
          <cell r="D32914" t="str">
            <v>בנין - 360</v>
          </cell>
          <cell r="E32914" t="str">
            <v>KT653</v>
          </cell>
          <cell r="F32914">
            <v>29432870262</v>
          </cell>
        </row>
        <row r="32915">
          <cell r="C32915" t="str">
            <v>יולי 2019</v>
          </cell>
          <cell r="D32915" t="str">
            <v>בנין - 360</v>
          </cell>
          <cell r="E32915" t="str">
            <v>KT654</v>
          </cell>
          <cell r="F32915">
            <v>1006613430</v>
          </cell>
        </row>
        <row r="32916">
          <cell r="C32916" t="str">
            <v>יולי 2019</v>
          </cell>
          <cell r="D32916" t="str">
            <v>בנין - 360</v>
          </cell>
          <cell r="E32916" t="str">
            <v>KT655</v>
          </cell>
          <cell r="F32916">
            <v>7681864602</v>
          </cell>
        </row>
        <row r="32917">
          <cell r="C32917" t="str">
            <v>יולי 2019</v>
          </cell>
          <cell r="D32917" t="str">
            <v>בנין - 360</v>
          </cell>
          <cell r="E32917" t="str">
            <v>KT656</v>
          </cell>
          <cell r="F32917">
            <v>22973080500</v>
          </cell>
        </row>
        <row r="32918">
          <cell r="C32918" t="str">
            <v>יולי 2019</v>
          </cell>
          <cell r="D32918" t="str">
            <v>בנין - 360</v>
          </cell>
          <cell r="E32918" t="str">
            <v>KT658</v>
          </cell>
          <cell r="F32918">
            <v>95169901</v>
          </cell>
        </row>
        <row r="32919">
          <cell r="C32919" t="str">
            <v>יולי 2019</v>
          </cell>
          <cell r="D32919" t="str">
            <v>בנין - 360</v>
          </cell>
          <cell r="E32919" t="str">
            <v>KT659</v>
          </cell>
          <cell r="F32919">
            <v>95130507</v>
          </cell>
        </row>
        <row r="32920">
          <cell r="C32920" t="str">
            <v>יולי 2019</v>
          </cell>
          <cell r="D32920" t="str">
            <v>בנין - 360</v>
          </cell>
          <cell r="E32920" t="str">
            <v>KT660</v>
          </cell>
          <cell r="F32920">
            <v>95124311</v>
          </cell>
        </row>
        <row r="32921">
          <cell r="C32921" t="str">
            <v>יולי 2019</v>
          </cell>
          <cell r="D32921" t="str">
            <v>בנין - 360</v>
          </cell>
          <cell r="E32921" t="str">
            <v>KT661</v>
          </cell>
          <cell r="F32921">
            <v>95124334</v>
          </cell>
        </row>
        <row r="32922">
          <cell r="C32922" t="str">
            <v>יולי 2019</v>
          </cell>
          <cell r="D32922" t="str">
            <v>בנין - 360</v>
          </cell>
          <cell r="E32922" t="str">
            <v>KT662</v>
          </cell>
          <cell r="F32922">
            <v>9512853</v>
          </cell>
        </row>
        <row r="32923">
          <cell r="C32923" t="str">
            <v>יולי 2019</v>
          </cell>
          <cell r="D32923" t="str">
            <v>בנין - 360</v>
          </cell>
          <cell r="E32923" t="str">
            <v>KT664</v>
          </cell>
          <cell r="F32923">
            <v>71990460833</v>
          </cell>
        </row>
        <row r="32924">
          <cell r="C32924" t="str">
            <v>יולי 2019</v>
          </cell>
          <cell r="D32924" t="str">
            <v>בנין - 360</v>
          </cell>
          <cell r="E32924" t="str">
            <v>KT665</v>
          </cell>
          <cell r="F32924">
            <v>95130505</v>
          </cell>
        </row>
        <row r="32925">
          <cell r="C32925" t="str">
            <v>יולי 2019</v>
          </cell>
          <cell r="D32925" t="str">
            <v>בנין - 360</v>
          </cell>
          <cell r="E32925" t="str">
            <v>KT666</v>
          </cell>
          <cell r="F32925">
            <v>95192564</v>
          </cell>
        </row>
        <row r="32926">
          <cell r="C32926" t="str">
            <v>יולי 2019</v>
          </cell>
          <cell r="D32926" t="str">
            <v>בנין - 360</v>
          </cell>
          <cell r="E32926" t="str">
            <v>KT667</v>
          </cell>
          <cell r="F32926">
            <v>95124346</v>
          </cell>
        </row>
        <row r="32927">
          <cell r="C32927" t="str">
            <v>יולי 2019</v>
          </cell>
          <cell r="D32927" t="str">
            <v>בנין - 360</v>
          </cell>
          <cell r="E32927" t="str">
            <v>KT668</v>
          </cell>
          <cell r="F32927">
            <v>113</v>
          </cell>
        </row>
        <row r="32928">
          <cell r="C32928" t="str">
            <v>יולי 2019</v>
          </cell>
          <cell r="D32928" t="str">
            <v>בנין - 360</v>
          </cell>
          <cell r="E32928" t="str">
            <v>KT669</v>
          </cell>
          <cell r="F32928">
            <v>40772870852</v>
          </cell>
        </row>
        <row r="32929">
          <cell r="C32929" t="str">
            <v>יולי 2019</v>
          </cell>
          <cell r="D32929" t="str">
            <v>בנין - 360</v>
          </cell>
          <cell r="E32929" t="str">
            <v>FT650</v>
          </cell>
          <cell r="F32929">
            <v>510657554</v>
          </cell>
        </row>
        <row r="32930">
          <cell r="C32930" t="str">
            <v>יולי 2019</v>
          </cell>
          <cell r="D32930" t="str">
            <v>בנין - 360</v>
          </cell>
          <cell r="E32930" t="str">
            <v>FT651</v>
          </cell>
          <cell r="F32930">
            <v>510657554</v>
          </cell>
        </row>
        <row r="32931">
          <cell r="C32931" t="str">
            <v>יולי 2019</v>
          </cell>
          <cell r="D32931" t="str">
            <v>בנין - 360</v>
          </cell>
          <cell r="E32931" t="str">
            <v>FT652</v>
          </cell>
          <cell r="F32931">
            <v>511974834</v>
          </cell>
        </row>
        <row r="32932">
          <cell r="C32932" t="str">
            <v>יולי 2019</v>
          </cell>
          <cell r="D32932" t="str">
            <v>בנין - 360</v>
          </cell>
          <cell r="E32932" t="str">
            <v>FT653</v>
          </cell>
          <cell r="F32932">
            <v>520029084</v>
          </cell>
        </row>
        <row r="32933">
          <cell r="C32933" t="str">
            <v>יולי 2019</v>
          </cell>
          <cell r="D32933" t="str">
            <v>בנין - 360</v>
          </cell>
          <cell r="E32933" t="str">
            <v>FT654</v>
          </cell>
          <cell r="F32933">
            <v>520007030</v>
          </cell>
        </row>
        <row r="32934">
          <cell r="C32934" t="str">
            <v>יולי 2019</v>
          </cell>
          <cell r="D32934" t="str">
            <v>בנין - 360</v>
          </cell>
          <cell r="E32934" t="str">
            <v>FT655</v>
          </cell>
          <cell r="F32934">
            <v>520018078</v>
          </cell>
        </row>
        <row r="32935">
          <cell r="C32935" t="str">
            <v>יולי 2019</v>
          </cell>
          <cell r="D32935" t="str">
            <v>בנין - 360</v>
          </cell>
          <cell r="E32935" t="str">
            <v>FT656</v>
          </cell>
          <cell r="F32935">
            <v>512199381</v>
          </cell>
        </row>
        <row r="32936">
          <cell r="C32936" t="str">
            <v>יולי 2019</v>
          </cell>
          <cell r="D32936" t="str">
            <v>בנין - 360</v>
          </cell>
          <cell r="E32936" t="str">
            <v>FT658</v>
          </cell>
          <cell r="F32936">
            <v>512852211</v>
          </cell>
        </row>
        <row r="32937">
          <cell r="C32937" t="str">
            <v>יולי 2019</v>
          </cell>
          <cell r="D32937" t="str">
            <v>בנין - 360</v>
          </cell>
          <cell r="E32937" t="str">
            <v>FT659</v>
          </cell>
          <cell r="F32937">
            <v>510528276</v>
          </cell>
        </row>
        <row r="32938">
          <cell r="C32938" t="str">
            <v>יולי 2019</v>
          </cell>
          <cell r="D32938" t="str">
            <v>בנין - 360</v>
          </cell>
          <cell r="E32938" t="str">
            <v>FT660</v>
          </cell>
          <cell r="F32938">
            <v>513765396</v>
          </cell>
        </row>
        <row r="32939">
          <cell r="C32939" t="str">
            <v>יולי 2019</v>
          </cell>
          <cell r="D32939" t="str">
            <v>בנין - 360</v>
          </cell>
          <cell r="E32939" t="str">
            <v>FT661</v>
          </cell>
          <cell r="F32939">
            <v>513765396</v>
          </cell>
        </row>
        <row r="32940">
          <cell r="C32940" t="str">
            <v>יולי 2019</v>
          </cell>
          <cell r="D32940" t="str">
            <v>בנין - 360</v>
          </cell>
          <cell r="E32940" t="str">
            <v>FT662</v>
          </cell>
          <cell r="F32940">
            <v>510657554</v>
          </cell>
        </row>
        <row r="32941">
          <cell r="C32941" t="str">
            <v>יולי 2019</v>
          </cell>
          <cell r="D32941" t="str">
            <v>בנין - 360</v>
          </cell>
          <cell r="E32941" t="str">
            <v>FT664</v>
          </cell>
          <cell r="F32941">
            <v>520029084</v>
          </cell>
        </row>
        <row r="32942">
          <cell r="C32942" t="str">
            <v>יולי 2019</v>
          </cell>
          <cell r="D32942" t="str">
            <v>בנין - 360</v>
          </cell>
          <cell r="E32942" t="str">
            <v>FT665</v>
          </cell>
          <cell r="F32942">
            <v>510528276</v>
          </cell>
        </row>
        <row r="32943">
          <cell r="C32943" t="str">
            <v>יולי 2019</v>
          </cell>
          <cell r="D32943" t="str">
            <v>בנין - 360</v>
          </cell>
          <cell r="E32943" t="str">
            <v>FT666</v>
          </cell>
          <cell r="F32943">
            <v>512199381</v>
          </cell>
        </row>
        <row r="32944">
          <cell r="C32944" t="str">
            <v>יולי 2019</v>
          </cell>
          <cell r="D32944" t="str">
            <v>בנין - 360</v>
          </cell>
          <cell r="E32944" t="str">
            <v>FT667</v>
          </cell>
          <cell r="F32944">
            <v>513765396</v>
          </cell>
        </row>
        <row r="32945">
          <cell r="C32945" t="str">
            <v>יולי 2019</v>
          </cell>
          <cell r="D32945" t="str">
            <v>בנין - 360</v>
          </cell>
          <cell r="E32945" t="str">
            <v>FT668</v>
          </cell>
          <cell r="F32945">
            <v>512515081</v>
          </cell>
        </row>
        <row r="32946">
          <cell r="C32946" t="str">
            <v>יולי 2019</v>
          </cell>
          <cell r="D32946" t="str">
            <v>בנין - 360</v>
          </cell>
          <cell r="E32946" t="str">
            <v>FT669</v>
          </cell>
          <cell r="F32946">
            <v>520029084</v>
          </cell>
        </row>
        <row r="32947">
          <cell r="C32947" t="str">
            <v>יולי 2019</v>
          </cell>
          <cell r="D32947" t="str">
            <v>בנין - 360</v>
          </cell>
          <cell r="E32947" t="str">
            <v>KT770</v>
          </cell>
          <cell r="F32947">
            <v>9</v>
          </cell>
        </row>
        <row r="32948">
          <cell r="C32948" t="str">
            <v>יולי 2019</v>
          </cell>
          <cell r="D32948" t="str">
            <v>בנין - 360</v>
          </cell>
          <cell r="E32948" t="str">
            <v>KT771</v>
          </cell>
          <cell r="F32948">
            <v>7</v>
          </cell>
        </row>
        <row r="32949">
          <cell r="C32949" t="str">
            <v>יולי 2019</v>
          </cell>
          <cell r="D32949" t="str">
            <v>בנין - 360</v>
          </cell>
          <cell r="E32949" t="str">
            <v>KT772</v>
          </cell>
          <cell r="F32949">
            <v>5</v>
          </cell>
        </row>
        <row r="32950">
          <cell r="C32950" t="str">
            <v>יולי 2019</v>
          </cell>
          <cell r="D32950" t="str">
            <v>בנין - 360</v>
          </cell>
          <cell r="E32950" t="str">
            <v>KT773</v>
          </cell>
          <cell r="F32950">
            <v>5</v>
          </cell>
        </row>
        <row r="32951">
          <cell r="C32951" t="str">
            <v>יולי 2019</v>
          </cell>
          <cell r="D32951" t="str">
            <v>בנין - 360</v>
          </cell>
          <cell r="E32951" t="str">
            <v>KT774</v>
          </cell>
          <cell r="F32951">
            <v>4</v>
          </cell>
        </row>
        <row r="32952">
          <cell r="C32952" t="str">
            <v>יולי 2019</v>
          </cell>
          <cell r="D32952" t="str">
            <v>בנין - 360</v>
          </cell>
          <cell r="E32952" t="str">
            <v>KT775</v>
          </cell>
          <cell r="F32952">
            <v>8</v>
          </cell>
        </row>
        <row r="32953">
          <cell r="C32953" t="str">
            <v>יולי 2019</v>
          </cell>
          <cell r="D32953" t="str">
            <v>בנין - 360</v>
          </cell>
          <cell r="E32953" t="str">
            <v>KT776</v>
          </cell>
          <cell r="F32953">
            <v>4</v>
          </cell>
        </row>
        <row r="32954">
          <cell r="C32954" t="str">
            <v>יולי 2019</v>
          </cell>
          <cell r="D32954" t="str">
            <v>בנין - 360</v>
          </cell>
          <cell r="E32954" t="str">
            <v>KT778</v>
          </cell>
          <cell r="F32954">
            <v>6</v>
          </cell>
        </row>
        <row r="32955">
          <cell r="C32955" t="str">
            <v>יולי 2019</v>
          </cell>
          <cell r="D32955" t="str">
            <v>בנין - 360</v>
          </cell>
          <cell r="E32955" t="str">
            <v>KT779</v>
          </cell>
          <cell r="F32955">
            <v>7</v>
          </cell>
        </row>
        <row r="32956">
          <cell r="C32956" t="str">
            <v>יולי 2019</v>
          </cell>
          <cell r="D32956" t="str">
            <v>בנין - 360</v>
          </cell>
          <cell r="E32956" t="str">
            <v>KT780</v>
          </cell>
          <cell r="F32956">
            <v>2</v>
          </cell>
        </row>
        <row r="32957">
          <cell r="C32957" t="str">
            <v>יולי 2019</v>
          </cell>
          <cell r="D32957" t="str">
            <v>בנין - 360</v>
          </cell>
          <cell r="E32957" t="str">
            <v>KT781</v>
          </cell>
          <cell r="F32957">
            <v>4</v>
          </cell>
        </row>
        <row r="32958">
          <cell r="C32958" t="str">
            <v>יולי 2019</v>
          </cell>
          <cell r="D32958" t="str">
            <v>בנין - 360</v>
          </cell>
          <cell r="E32958" t="str">
            <v>KT782</v>
          </cell>
          <cell r="F32958">
            <v>6</v>
          </cell>
        </row>
        <row r="32959">
          <cell r="C32959" t="str">
            <v>יולי 2019</v>
          </cell>
          <cell r="D32959" t="str">
            <v>בנין - 360</v>
          </cell>
          <cell r="E32959" t="str">
            <v>KT784</v>
          </cell>
          <cell r="F32959">
            <v>3</v>
          </cell>
        </row>
        <row r="32960">
          <cell r="C32960" t="str">
            <v>יולי 2019</v>
          </cell>
          <cell r="D32960" t="str">
            <v>בנין - 360</v>
          </cell>
          <cell r="E32960" t="str">
            <v>KT785</v>
          </cell>
          <cell r="F32960">
            <v>1</v>
          </cell>
        </row>
        <row r="32961">
          <cell r="C32961" t="str">
            <v>יולי 2019</v>
          </cell>
          <cell r="D32961" t="str">
            <v>בנין - 360</v>
          </cell>
          <cell r="E32961" t="str">
            <v>KT786</v>
          </cell>
          <cell r="F32961">
            <v>3</v>
          </cell>
        </row>
        <row r="32962">
          <cell r="C32962" t="str">
            <v>יולי 2019</v>
          </cell>
          <cell r="D32962" t="str">
            <v>בנין - 360</v>
          </cell>
          <cell r="E32962" t="str">
            <v>KT787</v>
          </cell>
          <cell r="F32962">
            <v>8</v>
          </cell>
        </row>
        <row r="32963">
          <cell r="C32963" t="str">
            <v>יולי 2019</v>
          </cell>
          <cell r="D32963" t="str">
            <v>בנין - 360</v>
          </cell>
          <cell r="E32963" t="str">
            <v>KT789</v>
          </cell>
          <cell r="F32963">
            <v>7</v>
          </cell>
        </row>
        <row r="32964">
          <cell r="C32964" t="str">
            <v>יולי 2019</v>
          </cell>
          <cell r="D32964" t="str">
            <v>בנין - 360</v>
          </cell>
          <cell r="E32964" t="str">
            <v>KT801</v>
          </cell>
          <cell r="F32964">
            <v>1</v>
          </cell>
        </row>
        <row r="32965">
          <cell r="C32965" t="str">
            <v>יולי 2019</v>
          </cell>
          <cell r="D32965" t="str">
            <v>בנין - 360</v>
          </cell>
          <cell r="E32965" t="str">
            <v>KT803</v>
          </cell>
          <cell r="F32965">
            <v>1</v>
          </cell>
        </row>
        <row r="32966">
          <cell r="C32966" t="str">
            <v>יולי 2019</v>
          </cell>
          <cell r="D32966" t="str">
            <v>בנין - 360</v>
          </cell>
          <cell r="E32966" t="str">
            <v>KT804</v>
          </cell>
          <cell r="F32966">
            <v>1</v>
          </cell>
        </row>
        <row r="32967">
          <cell r="C32967" t="str">
            <v>יולי 2019</v>
          </cell>
          <cell r="D32967" t="str">
            <v>בנין - 360</v>
          </cell>
          <cell r="E32967" t="str">
            <v>KT805</v>
          </cell>
          <cell r="F32967">
            <v>1</v>
          </cell>
        </row>
        <row r="32968">
          <cell r="C32968" t="str">
            <v>יולי 2019</v>
          </cell>
          <cell r="D32968" t="str">
            <v>בנין - 360</v>
          </cell>
          <cell r="E32968" t="str">
            <v>KT806</v>
          </cell>
          <cell r="F32968">
            <v>1</v>
          </cell>
        </row>
        <row r="32969">
          <cell r="C32969" t="str">
            <v>יולי 2019</v>
          </cell>
          <cell r="D32969" t="str">
            <v>בנין - 360</v>
          </cell>
          <cell r="E32969" t="str">
            <v>KT808</v>
          </cell>
          <cell r="F32969">
            <v>1</v>
          </cell>
        </row>
        <row r="32970">
          <cell r="C32970" t="str">
            <v>יולי 2019</v>
          </cell>
          <cell r="D32970" t="str">
            <v>בנין - 360</v>
          </cell>
          <cell r="E32970" t="str">
            <v>KT809</v>
          </cell>
          <cell r="F32970">
            <v>1</v>
          </cell>
        </row>
        <row r="32971">
          <cell r="C32971" t="str">
            <v>יולי 2019</v>
          </cell>
          <cell r="D32971" t="str">
            <v>בנין - 360</v>
          </cell>
          <cell r="E32971" t="str">
            <v>KT810</v>
          </cell>
          <cell r="F32971">
            <v>1</v>
          </cell>
        </row>
        <row r="32972">
          <cell r="C32972" t="str">
            <v>יולי 2019</v>
          </cell>
          <cell r="D32972" t="str">
            <v>בנין - 360</v>
          </cell>
          <cell r="E32972" t="str">
            <v>KT811</v>
          </cell>
          <cell r="F32972">
            <v>1</v>
          </cell>
        </row>
        <row r="32973">
          <cell r="C32973" t="str">
            <v>יולי 2019</v>
          </cell>
          <cell r="D32973" t="str">
            <v>בנין - 360</v>
          </cell>
          <cell r="E32973" t="str">
            <v>KT818</v>
          </cell>
          <cell r="F32973">
            <v>1</v>
          </cell>
        </row>
        <row r="32974">
          <cell r="C32974" t="str">
            <v>יולי 2019</v>
          </cell>
          <cell r="D32974" t="str">
            <v>חקלאים - 307</v>
          </cell>
          <cell r="E32974" t="str">
            <v>DE1</v>
          </cell>
          <cell r="F32974">
            <v>3171999.9330000002</v>
          </cell>
        </row>
        <row r="32975">
          <cell r="C32975" t="str">
            <v>יולי 2019</v>
          </cell>
          <cell r="D32975" t="str">
            <v>חקלאים - 307</v>
          </cell>
          <cell r="E32975" t="str">
            <v>DA12</v>
          </cell>
          <cell r="F32975">
            <v>8369.1190000000006</v>
          </cell>
        </row>
        <row r="32976">
          <cell r="C32976" t="str">
            <v>יולי 2019</v>
          </cell>
          <cell r="D32976" t="str">
            <v>חקלאים - 307</v>
          </cell>
          <cell r="E32976" t="str">
            <v>DT11</v>
          </cell>
          <cell r="F32976">
            <v>3939.002</v>
          </cell>
        </row>
        <row r="32977">
          <cell r="C32977" t="str">
            <v>יולי 2019</v>
          </cell>
          <cell r="D32977" t="str">
            <v>חקלאים - 307</v>
          </cell>
          <cell r="E32977" t="str">
            <v>DA10</v>
          </cell>
          <cell r="F32977">
            <v>38174.934000000001</v>
          </cell>
        </row>
        <row r="32978">
          <cell r="C32978" t="str">
            <v>יולי 2019</v>
          </cell>
          <cell r="D32978" t="str">
            <v>חקלאים - 307</v>
          </cell>
          <cell r="E32978" t="str">
            <v>DT420</v>
          </cell>
          <cell r="F32978">
            <v>6000.152</v>
          </cell>
        </row>
        <row r="32979">
          <cell r="C32979" t="str">
            <v>יולי 2019</v>
          </cell>
          <cell r="D32979" t="str">
            <v>חקלאים - 307</v>
          </cell>
          <cell r="E32979" t="str">
            <v>DT13</v>
          </cell>
          <cell r="F32979">
            <v>105928.67</v>
          </cell>
        </row>
        <row r="32980">
          <cell r="C32980" t="str">
            <v>יולי 2019</v>
          </cell>
          <cell r="D32980" t="str">
            <v>חקלאים - 307</v>
          </cell>
          <cell r="E32980" t="str">
            <v>DT15</v>
          </cell>
          <cell r="F32980">
            <v>16943.937999999998</v>
          </cell>
        </row>
        <row r="32981">
          <cell r="C32981" t="str">
            <v>יולי 2019</v>
          </cell>
          <cell r="D32981" t="str">
            <v>חקלאים - 307</v>
          </cell>
          <cell r="E32981" t="str">
            <v>DT16</v>
          </cell>
          <cell r="F32981">
            <v>47918.125999999997</v>
          </cell>
        </row>
        <row r="32982">
          <cell r="C32982" t="str">
            <v>יולי 2019</v>
          </cell>
          <cell r="D32982" t="str">
            <v>חקלאים - 307</v>
          </cell>
          <cell r="E32982" t="str">
            <v>DA9</v>
          </cell>
          <cell r="F32982">
            <v>9854.741</v>
          </cell>
        </row>
        <row r="32983">
          <cell r="C32983" t="str">
            <v>יולי 2019</v>
          </cell>
          <cell r="D32983" t="str">
            <v>חקלאים - 307</v>
          </cell>
          <cell r="E32983" t="str">
            <v>DT400</v>
          </cell>
          <cell r="F32983">
            <v>354155.40100000001</v>
          </cell>
        </row>
        <row r="32984">
          <cell r="C32984" t="str">
            <v>יולי 2019</v>
          </cell>
          <cell r="D32984" t="str">
            <v>חקלאים - 307</v>
          </cell>
          <cell r="E32984" t="str">
            <v>DT3</v>
          </cell>
          <cell r="F32984">
            <v>2368967.0639999998</v>
          </cell>
        </row>
        <row r="32985">
          <cell r="C32985" t="str">
            <v>יולי 2019</v>
          </cell>
          <cell r="D32985" t="str">
            <v>חקלאים - 307</v>
          </cell>
          <cell r="E32985" t="str">
            <v>DT301</v>
          </cell>
          <cell r="F32985">
            <v>3410.0720000000001</v>
          </cell>
        </row>
        <row r="32986">
          <cell r="C32986" t="str">
            <v>יולי 2019</v>
          </cell>
          <cell r="D32986" t="str">
            <v>חקלאים - 307</v>
          </cell>
          <cell r="E32986" t="str">
            <v>DT309</v>
          </cell>
          <cell r="F32986">
            <v>1130.6079999999999</v>
          </cell>
        </row>
        <row r="32987">
          <cell r="C32987" t="str">
            <v>יולי 2019</v>
          </cell>
          <cell r="D32987" t="str">
            <v>חקלאים - 307</v>
          </cell>
          <cell r="E32987" t="str">
            <v>DC9</v>
          </cell>
          <cell r="F32987">
            <v>1E-3</v>
          </cell>
        </row>
        <row r="32988">
          <cell r="C32988" t="str">
            <v>יולי 2019</v>
          </cell>
          <cell r="D32988" t="str">
            <v>חקלאים - 307</v>
          </cell>
          <cell r="E32988" t="str">
            <v>DT360</v>
          </cell>
          <cell r="F32988">
            <v>31209.535</v>
          </cell>
        </row>
        <row r="32989">
          <cell r="C32989" t="str">
            <v>יולי 2019</v>
          </cell>
          <cell r="D32989" t="str">
            <v>חקלאים - 307</v>
          </cell>
          <cell r="E32989" t="str">
            <v>DT366</v>
          </cell>
          <cell r="F32989">
            <v>150431.58499999999</v>
          </cell>
        </row>
        <row r="32990">
          <cell r="C32990" t="str">
            <v>יולי 2019</v>
          </cell>
          <cell r="D32990" t="str">
            <v>חקלאים - 307</v>
          </cell>
          <cell r="E32990" t="str">
            <v>DT503</v>
          </cell>
          <cell r="F32990">
            <v>0.13700000000000001</v>
          </cell>
        </row>
        <row r="32991">
          <cell r="C32991" t="str">
            <v>יולי 2019</v>
          </cell>
          <cell r="D32991" t="str">
            <v>חקלאים - 307</v>
          </cell>
          <cell r="E32991" t="str">
            <v>DT513</v>
          </cell>
          <cell r="F32991">
            <v>4317.0200000000004</v>
          </cell>
        </row>
        <row r="32992">
          <cell r="C32992" t="str">
            <v>יולי 2019</v>
          </cell>
          <cell r="D32992" t="str">
            <v>חקלאים - 307</v>
          </cell>
          <cell r="E32992" t="str">
            <v>DT54</v>
          </cell>
          <cell r="F32992">
            <v>3012.0210000000002</v>
          </cell>
        </row>
        <row r="32993">
          <cell r="C32993" t="str">
            <v>יולי 2019</v>
          </cell>
          <cell r="D32993" t="str">
            <v>חקלאים - 307</v>
          </cell>
          <cell r="E32993" t="str">
            <v>DT55</v>
          </cell>
          <cell r="F32993">
            <v>-12762.192999999999</v>
          </cell>
        </row>
        <row r="32994">
          <cell r="C32994" t="str">
            <v>יולי 2019</v>
          </cell>
          <cell r="D32994" t="str">
            <v>חקלאים - 307</v>
          </cell>
          <cell r="E32994" t="str">
            <v>DT546</v>
          </cell>
          <cell r="F32994">
            <v>31000</v>
          </cell>
        </row>
        <row r="32995">
          <cell r="C32995" t="str">
            <v>יולי 2019</v>
          </cell>
          <cell r="D32995" t="str">
            <v>חקלאים - 307</v>
          </cell>
          <cell r="E32995" t="str">
            <v>AT999</v>
          </cell>
          <cell r="F32995">
            <v>49098.224999999999</v>
          </cell>
        </row>
        <row r="32996">
          <cell r="C32996" t="str">
            <v>יולי 2019</v>
          </cell>
          <cell r="D32996" t="str">
            <v>חקלאים - 307</v>
          </cell>
          <cell r="E32996" t="str">
            <v>AT24</v>
          </cell>
          <cell r="F32996">
            <v>17466.811000000002</v>
          </cell>
        </row>
        <row r="32997">
          <cell r="C32997" t="str">
            <v>יולי 2019</v>
          </cell>
          <cell r="D32997" t="str">
            <v>חקלאים - 307</v>
          </cell>
          <cell r="E32997" t="str">
            <v>AT420</v>
          </cell>
          <cell r="F32997">
            <v>25001.121999999999</v>
          </cell>
        </row>
        <row r="32998">
          <cell r="C32998" t="str">
            <v>יולי 2019</v>
          </cell>
          <cell r="D32998" t="str">
            <v>חקלאים - 307</v>
          </cell>
          <cell r="E32998" t="str">
            <v>AT21</v>
          </cell>
          <cell r="F32998">
            <v>3287.0140000000001</v>
          </cell>
        </row>
        <row r="32999">
          <cell r="C32999" t="str">
            <v>יולי 2019</v>
          </cell>
          <cell r="D32999" t="str">
            <v>חקלאים - 307</v>
          </cell>
          <cell r="E32999" t="str">
            <v>AT400</v>
          </cell>
          <cell r="F32999">
            <v>1943.587</v>
          </cell>
        </row>
        <row r="33000">
          <cell r="C33000" t="str">
            <v>יולי 2019</v>
          </cell>
          <cell r="D33000" t="str">
            <v>חקלאים - 307</v>
          </cell>
          <cell r="E33000" t="str">
            <v>AT360</v>
          </cell>
          <cell r="F33000">
            <v>5.0890000000000004</v>
          </cell>
        </row>
        <row r="33001">
          <cell r="C33001" t="str">
            <v>יולי 2019</v>
          </cell>
          <cell r="D33001" t="str">
            <v>חקלאים - 307</v>
          </cell>
          <cell r="E33001" t="str">
            <v>AT503</v>
          </cell>
          <cell r="F33001">
            <v>1.2999999999999999E-2</v>
          </cell>
        </row>
        <row r="33002">
          <cell r="C33002" t="str">
            <v>יולי 2019</v>
          </cell>
          <cell r="D33002" t="str">
            <v>חקלאים - 307</v>
          </cell>
          <cell r="E33002" t="str">
            <v>AT513</v>
          </cell>
          <cell r="F33002">
            <v>1307.1500000000001</v>
          </cell>
        </row>
        <row r="33003">
          <cell r="C33003" t="str">
            <v>יולי 2019</v>
          </cell>
          <cell r="D33003" t="str">
            <v>חקלאים - 307</v>
          </cell>
          <cell r="E33003" t="str">
            <v>AT162</v>
          </cell>
          <cell r="F33003">
            <v>83.745000000000005</v>
          </cell>
        </row>
        <row r="33004">
          <cell r="C33004" t="str">
            <v>יולי 2019</v>
          </cell>
          <cell r="D33004" t="str">
            <v>חקלאים - 307</v>
          </cell>
          <cell r="E33004" t="str">
            <v>AT63</v>
          </cell>
          <cell r="F33004">
            <v>3.694</v>
          </cell>
        </row>
        <row r="33005">
          <cell r="C33005" t="str">
            <v>יולי 2019</v>
          </cell>
          <cell r="D33005" t="str">
            <v>חקלאים - 307</v>
          </cell>
          <cell r="E33005" t="str">
            <v>BT999</v>
          </cell>
          <cell r="F33005">
            <v>37654.913999999997</v>
          </cell>
        </row>
        <row r="33006">
          <cell r="C33006" t="str">
            <v>יולי 2019</v>
          </cell>
          <cell r="D33006" t="str">
            <v>חקלאים - 307</v>
          </cell>
          <cell r="E33006" t="str">
            <v>BT34</v>
          </cell>
          <cell r="F33006">
            <v>10579.558999999999</v>
          </cell>
        </row>
        <row r="33007">
          <cell r="C33007" t="str">
            <v>יולי 2019</v>
          </cell>
          <cell r="D33007" t="str">
            <v>חקלאים - 307</v>
          </cell>
          <cell r="E33007" t="str">
            <v>BT420</v>
          </cell>
          <cell r="F33007">
            <v>27000</v>
          </cell>
        </row>
        <row r="33008">
          <cell r="C33008" t="str">
            <v>יולי 2019</v>
          </cell>
          <cell r="D33008" t="str">
            <v>חקלאים - 307</v>
          </cell>
          <cell r="E33008" t="str">
            <v>BT72</v>
          </cell>
          <cell r="F33008">
            <v>75.355000000000004</v>
          </cell>
        </row>
        <row r="33009">
          <cell r="C33009" t="str">
            <v>יולי 2019</v>
          </cell>
          <cell r="D33009" t="str">
            <v>חקלאים - 307</v>
          </cell>
          <cell r="E33009" t="str">
            <v>A1</v>
          </cell>
          <cell r="F33009">
            <v>3868.77</v>
          </cell>
        </row>
        <row r="33010">
          <cell r="C33010" t="str">
            <v>יולי 2019</v>
          </cell>
          <cell r="D33010" t="str">
            <v>חקלאים - 307</v>
          </cell>
          <cell r="E33010" t="str">
            <v>AT411</v>
          </cell>
          <cell r="F33010">
            <v>1533.232</v>
          </cell>
        </row>
        <row r="33011">
          <cell r="C33011" t="str">
            <v>יולי 2019</v>
          </cell>
          <cell r="D33011" t="str">
            <v>חקלאים - 307</v>
          </cell>
          <cell r="E33011" t="str">
            <v>AT255</v>
          </cell>
          <cell r="F33011">
            <v>975.06899999999996</v>
          </cell>
        </row>
        <row r="33012">
          <cell r="C33012" t="str">
            <v>יולי 2019</v>
          </cell>
          <cell r="D33012" t="str">
            <v>חקלאים - 307</v>
          </cell>
          <cell r="E33012" t="str">
            <v>AT92</v>
          </cell>
          <cell r="F33012">
            <v>3.5049999999999999</v>
          </cell>
        </row>
        <row r="33013">
          <cell r="C33013" t="str">
            <v>יולי 2019</v>
          </cell>
          <cell r="D33013" t="str">
            <v>חקלאים - 307</v>
          </cell>
          <cell r="E33013" t="str">
            <v>AT88</v>
          </cell>
          <cell r="F33013">
            <v>145.40700000000001</v>
          </cell>
        </row>
        <row r="33014">
          <cell r="C33014" t="str">
            <v>יולי 2019</v>
          </cell>
          <cell r="D33014" t="str">
            <v>חקלאים - 307</v>
          </cell>
          <cell r="E33014" t="str">
            <v>AT102</v>
          </cell>
          <cell r="F33014">
            <v>4.5289999999999999</v>
          </cell>
        </row>
        <row r="33015">
          <cell r="C33015" t="str">
            <v>יולי 2019</v>
          </cell>
          <cell r="D33015" t="str">
            <v>חקלאים - 307</v>
          </cell>
          <cell r="E33015" t="str">
            <v>AT72</v>
          </cell>
          <cell r="F33015">
            <v>1079.355</v>
          </cell>
        </row>
        <row r="33016">
          <cell r="C33016" t="str">
            <v>יולי 2019</v>
          </cell>
          <cell r="D33016" t="str">
            <v>חקלאים - 307</v>
          </cell>
          <cell r="E33016" t="str">
            <v>AT69</v>
          </cell>
          <cell r="F33016">
            <v>127.673</v>
          </cell>
        </row>
        <row r="33017">
          <cell r="C33017" t="str">
            <v>יולי 2019</v>
          </cell>
          <cell r="D33017" t="str">
            <v>חקלאים - 307</v>
          </cell>
          <cell r="E33017" t="str">
            <v>B1</v>
          </cell>
          <cell r="F33017">
            <v>15440.817999999999</v>
          </cell>
        </row>
        <row r="33018">
          <cell r="C33018" t="str">
            <v>יולי 2019</v>
          </cell>
          <cell r="D33018" t="str">
            <v>חקלאים - 307</v>
          </cell>
          <cell r="E33018" t="str">
            <v>BT137</v>
          </cell>
          <cell r="F33018">
            <v>1338.8219999999999</v>
          </cell>
        </row>
        <row r="33019">
          <cell r="C33019" t="str">
            <v>יולי 2019</v>
          </cell>
          <cell r="D33019" t="str">
            <v>חקלאים - 307</v>
          </cell>
          <cell r="E33019" t="str">
            <v>BT98</v>
          </cell>
          <cell r="F33019">
            <v>39.658000000000001</v>
          </cell>
        </row>
        <row r="33020">
          <cell r="C33020" t="str">
            <v>יולי 2019</v>
          </cell>
          <cell r="D33020" t="str">
            <v>חקלאים - 307</v>
          </cell>
          <cell r="E33020" t="str">
            <v>BT6</v>
          </cell>
          <cell r="F33020">
            <v>7402.5020000000004</v>
          </cell>
        </row>
        <row r="33021">
          <cell r="C33021" t="str">
            <v>יולי 2019</v>
          </cell>
          <cell r="D33021" t="str">
            <v>חקלאים - 307</v>
          </cell>
          <cell r="E33021" t="str">
            <v>BT7</v>
          </cell>
          <cell r="F33021">
            <v>151.37200000000001</v>
          </cell>
        </row>
        <row r="33022">
          <cell r="C33022" t="str">
            <v>יולי 2019</v>
          </cell>
          <cell r="D33022" t="str">
            <v>חקלאים - 307</v>
          </cell>
          <cell r="E33022" t="str">
            <v>BT8</v>
          </cell>
          <cell r="F33022">
            <v>2533.5039999999999</v>
          </cell>
        </row>
        <row r="33023">
          <cell r="C33023" t="str">
            <v>יולי 2019</v>
          </cell>
          <cell r="D33023" t="str">
            <v>חקלאים - 307</v>
          </cell>
          <cell r="E33023" t="str">
            <v>BT11</v>
          </cell>
          <cell r="F33023">
            <v>2624.7069999999999</v>
          </cell>
        </row>
        <row r="33024">
          <cell r="C33024" t="str">
            <v>יולי 2019</v>
          </cell>
          <cell r="D33024" t="str">
            <v>חקלאים - 307</v>
          </cell>
          <cell r="E33024" t="str">
            <v>BT84</v>
          </cell>
          <cell r="F33024">
            <v>1349.441</v>
          </cell>
        </row>
        <row r="33025">
          <cell r="C33025" t="str">
            <v>יולי 2019</v>
          </cell>
          <cell r="D33025" t="str">
            <v>חקלאים - 307</v>
          </cell>
          <cell r="E33025" t="str">
            <v>BT634</v>
          </cell>
          <cell r="F33025">
            <v>0.81100000000000005</v>
          </cell>
        </row>
        <row r="33026">
          <cell r="C33026" t="str">
            <v>יולי 2019</v>
          </cell>
          <cell r="D33026" t="str">
            <v>חקלאים - 307</v>
          </cell>
          <cell r="E33026" t="str">
            <v>KT31</v>
          </cell>
          <cell r="F33026">
            <v>1114</v>
          </cell>
        </row>
        <row r="33027">
          <cell r="C33027" t="str">
            <v>יולי 2019</v>
          </cell>
          <cell r="D33027" t="str">
            <v>חקלאים - 307</v>
          </cell>
          <cell r="E33027" t="str">
            <v>KT32</v>
          </cell>
          <cell r="F33027">
            <v>137943</v>
          </cell>
        </row>
        <row r="33028">
          <cell r="C33028" t="str">
            <v>יולי 2019</v>
          </cell>
          <cell r="D33028" t="str">
            <v>חקלאים - 307</v>
          </cell>
          <cell r="E33028" t="str">
            <v>KT33</v>
          </cell>
          <cell r="F33028">
            <v>4234</v>
          </cell>
        </row>
        <row r="33029">
          <cell r="C33029" t="str">
            <v>יולי 2019</v>
          </cell>
          <cell r="D33029" t="str">
            <v>חקלאים - 307</v>
          </cell>
          <cell r="E33029" t="str">
            <v>KT34</v>
          </cell>
          <cell r="F33029">
            <v>62</v>
          </cell>
        </row>
        <row r="33030">
          <cell r="C33030" t="str">
            <v>יולי 2019</v>
          </cell>
          <cell r="D33030" t="str">
            <v>חקלאים - 307</v>
          </cell>
          <cell r="E33030" t="str">
            <v>KT35</v>
          </cell>
          <cell r="F33030">
            <v>5133</v>
          </cell>
        </row>
        <row r="33031">
          <cell r="C33031" t="str">
            <v>יולי 2019</v>
          </cell>
          <cell r="D33031" t="str">
            <v>חקלאים - 307</v>
          </cell>
          <cell r="E33031" t="str">
            <v>KT22</v>
          </cell>
          <cell r="F33031">
            <v>1.82</v>
          </cell>
        </row>
        <row r="33032">
          <cell r="C33032" t="str">
            <v>יולי 2019</v>
          </cell>
          <cell r="D33032" t="str">
            <v>חקלאים - 307</v>
          </cell>
          <cell r="E33032" t="str">
            <v>KT51</v>
          </cell>
          <cell r="F33032">
            <v>8.52</v>
          </cell>
        </row>
        <row r="33033">
          <cell r="C33033" t="str">
            <v>יולי 2019</v>
          </cell>
          <cell r="D33033" t="str">
            <v>חקלאים - 307</v>
          </cell>
          <cell r="E33033" t="str">
            <v>KT502</v>
          </cell>
          <cell r="F33033">
            <v>56637.307000000001</v>
          </cell>
        </row>
        <row r="33034">
          <cell r="C33034" t="str">
            <v>יולי 2019</v>
          </cell>
          <cell r="D33034" t="str">
            <v>חקלאים - 307</v>
          </cell>
          <cell r="E33034" t="str">
            <v>KT503</v>
          </cell>
          <cell r="F33034">
            <v>251588.91699999999</v>
          </cell>
        </row>
        <row r="33035">
          <cell r="C33035" t="str">
            <v>יולי 2019</v>
          </cell>
          <cell r="D33035" t="str">
            <v>חקלאים - 307</v>
          </cell>
          <cell r="E33035" t="str">
            <v>KT761</v>
          </cell>
          <cell r="F33035">
            <v>181641.12100000001</v>
          </cell>
        </row>
        <row r="33036">
          <cell r="C33036" t="str">
            <v>יולי 2019</v>
          </cell>
          <cell r="D33036" t="str">
            <v>חקלאים - 307</v>
          </cell>
          <cell r="E33036" t="str">
            <v>KT762</v>
          </cell>
          <cell r="F33036">
            <v>154370.587</v>
          </cell>
        </row>
        <row r="33037">
          <cell r="C33037" t="str">
            <v>יולי 2019</v>
          </cell>
          <cell r="D33037" t="str">
            <v>חקלאים - 307</v>
          </cell>
          <cell r="E33037" t="str">
            <v>KT763</v>
          </cell>
          <cell r="F33037">
            <v>150431.58499999999</v>
          </cell>
        </row>
        <row r="33038">
          <cell r="C33038" t="str">
            <v>יולי 2019</v>
          </cell>
          <cell r="D33038" t="str">
            <v>חקלאים - 307</v>
          </cell>
          <cell r="E33038" t="str">
            <v>KT943</v>
          </cell>
          <cell r="F33038">
            <v>185498.215</v>
          </cell>
        </row>
        <row r="33039">
          <cell r="C33039" t="str">
            <v>יולי 2019</v>
          </cell>
          <cell r="D33039" t="str">
            <v>חקלאים - 307</v>
          </cell>
          <cell r="E33039" t="str">
            <v>KT944</v>
          </cell>
          <cell r="F33039">
            <v>154621.821</v>
          </cell>
        </row>
        <row r="33040">
          <cell r="C33040" t="str">
            <v>יולי 2019</v>
          </cell>
          <cell r="D33040" t="str">
            <v>חקלאים - 307</v>
          </cell>
          <cell r="E33040" t="str">
            <v>KT945</v>
          </cell>
          <cell r="F33040">
            <v>158633.60999999999</v>
          </cell>
        </row>
        <row r="33041">
          <cell r="C33041" t="str">
            <v>יולי 2019</v>
          </cell>
          <cell r="D33041" t="str">
            <v>חקלאים - 307</v>
          </cell>
          <cell r="E33041" t="str">
            <v>KT650</v>
          </cell>
          <cell r="F33041">
            <v>95121851</v>
          </cell>
        </row>
        <row r="33042">
          <cell r="C33042" t="str">
            <v>יולי 2019</v>
          </cell>
          <cell r="D33042" t="str">
            <v>חקלאים - 307</v>
          </cell>
          <cell r="E33042" t="str">
            <v>KT651</v>
          </cell>
          <cell r="F33042">
            <v>43442870852</v>
          </cell>
        </row>
        <row r="33043">
          <cell r="C33043" t="str">
            <v>יולי 2019</v>
          </cell>
          <cell r="D33043" t="str">
            <v>חקלאים - 307</v>
          </cell>
          <cell r="E33043" t="str">
            <v>KT652</v>
          </cell>
          <cell r="F33043">
            <v>72020460833</v>
          </cell>
        </row>
        <row r="33044">
          <cell r="C33044" t="str">
            <v>יולי 2019</v>
          </cell>
          <cell r="D33044" t="str">
            <v>חקלאים - 307</v>
          </cell>
          <cell r="E33044" t="str">
            <v>KT653</v>
          </cell>
          <cell r="F33044">
            <v>95130509</v>
          </cell>
        </row>
        <row r="33045">
          <cell r="C33045" t="str">
            <v>יולי 2019</v>
          </cell>
          <cell r="D33045" t="str">
            <v>חקלאים - 307</v>
          </cell>
          <cell r="E33045" t="str">
            <v>KT654</v>
          </cell>
          <cell r="F33045">
            <v>95192519</v>
          </cell>
        </row>
        <row r="33046">
          <cell r="C33046" t="str">
            <v>יולי 2019</v>
          </cell>
          <cell r="D33046" t="str">
            <v>חקלאים - 307</v>
          </cell>
          <cell r="E33046" t="str">
            <v>KT655</v>
          </cell>
          <cell r="F33046">
            <v>95124342</v>
          </cell>
        </row>
        <row r="33047">
          <cell r="C33047" t="str">
            <v>יולי 2019</v>
          </cell>
          <cell r="D33047" t="str">
            <v>חקלאים - 307</v>
          </cell>
          <cell r="E33047" t="str">
            <v>KT656</v>
          </cell>
          <cell r="F33047">
            <v>95193571</v>
          </cell>
        </row>
        <row r="33048">
          <cell r="C33048" t="str">
            <v>יולי 2019</v>
          </cell>
          <cell r="D33048" t="str">
            <v>חקלאים - 307</v>
          </cell>
          <cell r="E33048" t="str">
            <v>KT657</v>
          </cell>
          <cell r="F33048">
            <v>95190502</v>
          </cell>
        </row>
        <row r="33049">
          <cell r="C33049" t="str">
            <v>יולי 2019</v>
          </cell>
          <cell r="D33049" t="str">
            <v>חקלאים - 307</v>
          </cell>
          <cell r="E33049" t="str">
            <v>KT658</v>
          </cell>
          <cell r="F33049">
            <v>95190581</v>
          </cell>
        </row>
        <row r="33050">
          <cell r="C33050" t="str">
            <v>יולי 2019</v>
          </cell>
          <cell r="D33050" t="str">
            <v>חקלאים - 307</v>
          </cell>
          <cell r="E33050" t="str">
            <v>KT659</v>
          </cell>
          <cell r="F33050">
            <v>29432870262</v>
          </cell>
        </row>
        <row r="33051">
          <cell r="C33051" t="str">
            <v>יולי 2019</v>
          </cell>
          <cell r="D33051" t="str">
            <v>חקלאים - 307</v>
          </cell>
          <cell r="E33051" t="str">
            <v>KT660</v>
          </cell>
          <cell r="F33051">
            <v>1006613430</v>
          </cell>
        </row>
        <row r="33052">
          <cell r="C33052" t="str">
            <v>יולי 2019</v>
          </cell>
          <cell r="D33052" t="str">
            <v>חקלאים - 307</v>
          </cell>
          <cell r="E33052" t="str">
            <v>KT661</v>
          </cell>
          <cell r="F33052">
            <v>7681864602</v>
          </cell>
        </row>
        <row r="33053">
          <cell r="C33053" t="str">
            <v>יולי 2019</v>
          </cell>
          <cell r="D33053" t="str">
            <v>חקלאים - 307</v>
          </cell>
          <cell r="E33053" t="str">
            <v>KT662</v>
          </cell>
          <cell r="F33053">
            <v>22973080500</v>
          </cell>
        </row>
        <row r="33054">
          <cell r="C33054" t="str">
            <v>יולי 2019</v>
          </cell>
          <cell r="D33054" t="str">
            <v>חקלאים - 307</v>
          </cell>
          <cell r="E33054" t="str">
            <v>KT664</v>
          </cell>
          <cell r="F33054">
            <v>95169901</v>
          </cell>
        </row>
        <row r="33055">
          <cell r="C33055" t="str">
            <v>יולי 2019</v>
          </cell>
          <cell r="D33055" t="str">
            <v>חקלאים - 307</v>
          </cell>
          <cell r="E33055" t="str">
            <v>KT665</v>
          </cell>
          <cell r="F33055">
            <v>95130507</v>
          </cell>
        </row>
        <row r="33056">
          <cell r="C33056" t="str">
            <v>יולי 2019</v>
          </cell>
          <cell r="D33056" t="str">
            <v>חקלאים - 307</v>
          </cell>
          <cell r="E33056" t="str">
            <v>KT666</v>
          </cell>
          <cell r="F33056">
            <v>95124311</v>
          </cell>
        </row>
        <row r="33057">
          <cell r="C33057" t="str">
            <v>יולי 2019</v>
          </cell>
          <cell r="D33057" t="str">
            <v>חקלאים - 307</v>
          </cell>
          <cell r="E33057" t="str">
            <v>KT667</v>
          </cell>
          <cell r="F33057">
            <v>95124334</v>
          </cell>
        </row>
        <row r="33058">
          <cell r="C33058" t="str">
            <v>יולי 2019</v>
          </cell>
          <cell r="D33058" t="str">
            <v>חקלאים - 307</v>
          </cell>
          <cell r="E33058" t="str">
            <v>KT668</v>
          </cell>
          <cell r="F33058">
            <v>113</v>
          </cell>
        </row>
        <row r="33059">
          <cell r="C33059" t="str">
            <v>יולי 2019</v>
          </cell>
          <cell r="D33059" t="str">
            <v>חקלאים - 307</v>
          </cell>
          <cell r="E33059" t="str">
            <v>FT650</v>
          </cell>
          <cell r="F33059">
            <v>510657554</v>
          </cell>
        </row>
        <row r="33060">
          <cell r="C33060" t="str">
            <v>יולי 2019</v>
          </cell>
          <cell r="D33060" t="str">
            <v>חקלאים - 307</v>
          </cell>
          <cell r="E33060" t="str">
            <v>FT651</v>
          </cell>
          <cell r="F33060">
            <v>520029084</v>
          </cell>
        </row>
        <row r="33061">
          <cell r="C33061" t="str">
            <v>יולי 2019</v>
          </cell>
          <cell r="D33061" t="str">
            <v>חקלאים - 307</v>
          </cell>
          <cell r="E33061" t="str">
            <v>FT652</v>
          </cell>
          <cell r="F33061">
            <v>520029084</v>
          </cell>
        </row>
        <row r="33062">
          <cell r="C33062" t="str">
            <v>יולי 2019</v>
          </cell>
          <cell r="D33062" t="str">
            <v>חקלאים - 307</v>
          </cell>
          <cell r="E33062" t="str">
            <v>FT653</v>
          </cell>
          <cell r="F33062">
            <v>510528276</v>
          </cell>
        </row>
        <row r="33063">
          <cell r="C33063" t="str">
            <v>יולי 2019</v>
          </cell>
          <cell r="D33063" t="str">
            <v>חקלאים - 307</v>
          </cell>
          <cell r="E33063" t="str">
            <v>FT654</v>
          </cell>
          <cell r="F33063">
            <v>512199381</v>
          </cell>
        </row>
        <row r="33064">
          <cell r="C33064" t="str">
            <v>יולי 2019</v>
          </cell>
          <cell r="D33064" t="str">
            <v>חקלאים - 307</v>
          </cell>
          <cell r="E33064" t="str">
            <v>FT655</v>
          </cell>
          <cell r="F33064">
            <v>513765359</v>
          </cell>
        </row>
        <row r="33065">
          <cell r="C33065" t="str">
            <v>יולי 2019</v>
          </cell>
          <cell r="D33065" t="str">
            <v>חקלאים - 307</v>
          </cell>
          <cell r="E33065" t="str">
            <v>FT656</v>
          </cell>
          <cell r="F33065">
            <v>510657554</v>
          </cell>
        </row>
        <row r="33066">
          <cell r="C33066" t="str">
            <v>יולי 2019</v>
          </cell>
          <cell r="D33066" t="str">
            <v>חקלאים - 307</v>
          </cell>
          <cell r="E33066" t="str">
            <v>FT657</v>
          </cell>
          <cell r="F33066">
            <v>511974834</v>
          </cell>
        </row>
        <row r="33067">
          <cell r="C33067" t="str">
            <v>יולי 2019</v>
          </cell>
          <cell r="D33067" t="str">
            <v>חקלאים - 307</v>
          </cell>
          <cell r="E33067" t="str">
            <v>FT658</v>
          </cell>
          <cell r="F33067">
            <v>510657554</v>
          </cell>
        </row>
        <row r="33068">
          <cell r="C33068" t="str">
            <v>יולי 2019</v>
          </cell>
          <cell r="D33068" t="str">
            <v>חקלאים - 307</v>
          </cell>
          <cell r="E33068" t="str">
            <v>FT659</v>
          </cell>
          <cell r="F33068">
            <v>520029084</v>
          </cell>
        </row>
        <row r="33069">
          <cell r="C33069" t="str">
            <v>יולי 2019</v>
          </cell>
          <cell r="D33069" t="str">
            <v>חקלאים - 307</v>
          </cell>
          <cell r="E33069" t="str">
            <v>FT660</v>
          </cell>
          <cell r="F33069">
            <v>520007030</v>
          </cell>
        </row>
        <row r="33070">
          <cell r="C33070" t="str">
            <v>יולי 2019</v>
          </cell>
          <cell r="D33070" t="str">
            <v>חקלאים - 307</v>
          </cell>
          <cell r="E33070" t="str">
            <v>FT661</v>
          </cell>
          <cell r="F33070">
            <v>520018078</v>
          </cell>
        </row>
        <row r="33071">
          <cell r="C33071" t="str">
            <v>יולי 2019</v>
          </cell>
          <cell r="D33071" t="str">
            <v>חקלאים - 307</v>
          </cell>
          <cell r="E33071" t="str">
            <v>FT662</v>
          </cell>
          <cell r="F33071">
            <v>512199381</v>
          </cell>
        </row>
        <row r="33072">
          <cell r="C33072" t="str">
            <v>יולי 2019</v>
          </cell>
          <cell r="D33072" t="str">
            <v>חקלאים - 307</v>
          </cell>
          <cell r="E33072" t="str">
            <v>FT664</v>
          </cell>
          <cell r="F33072">
            <v>512852211</v>
          </cell>
        </row>
        <row r="33073">
          <cell r="C33073" t="str">
            <v>יולי 2019</v>
          </cell>
          <cell r="D33073" t="str">
            <v>חקלאים - 307</v>
          </cell>
          <cell r="E33073" t="str">
            <v>FT665</v>
          </cell>
          <cell r="F33073">
            <v>510528276</v>
          </cell>
        </row>
        <row r="33074">
          <cell r="C33074" t="str">
            <v>יולי 2019</v>
          </cell>
          <cell r="D33074" t="str">
            <v>חקלאים - 307</v>
          </cell>
          <cell r="E33074" t="str">
            <v>FT666</v>
          </cell>
          <cell r="F33074">
            <v>513765396</v>
          </cell>
        </row>
        <row r="33075">
          <cell r="C33075" t="str">
            <v>יולי 2019</v>
          </cell>
          <cell r="D33075" t="str">
            <v>חקלאים - 307</v>
          </cell>
          <cell r="E33075" t="str">
            <v>FT667</v>
          </cell>
          <cell r="F33075">
            <v>510528276</v>
          </cell>
        </row>
        <row r="33076">
          <cell r="C33076" t="str">
            <v>יולי 2019</v>
          </cell>
          <cell r="D33076" t="str">
            <v>חקלאים - 307</v>
          </cell>
          <cell r="E33076" t="str">
            <v>FT668</v>
          </cell>
          <cell r="F33076">
            <v>512515081</v>
          </cell>
        </row>
        <row r="33077">
          <cell r="C33077" t="str">
            <v>יולי 2019</v>
          </cell>
          <cell r="D33077" t="str">
            <v>חקלאים - 307</v>
          </cell>
          <cell r="E33077" t="str">
            <v>KT771</v>
          </cell>
          <cell r="F33077">
            <v>4</v>
          </cell>
        </row>
        <row r="33078">
          <cell r="C33078" t="str">
            <v>יולי 2019</v>
          </cell>
          <cell r="D33078" t="str">
            <v>חקלאים - 307</v>
          </cell>
          <cell r="E33078" t="str">
            <v>KT772</v>
          </cell>
          <cell r="F33078">
            <v>8</v>
          </cell>
        </row>
        <row r="33079">
          <cell r="C33079" t="str">
            <v>יולי 2019</v>
          </cell>
          <cell r="D33079" t="str">
            <v>חקלאים - 307</v>
          </cell>
          <cell r="E33079" t="str">
            <v>KT773</v>
          </cell>
          <cell r="F33079">
            <v>3</v>
          </cell>
        </row>
        <row r="33080">
          <cell r="C33080" t="str">
            <v>יולי 2019</v>
          </cell>
          <cell r="D33080" t="str">
            <v>חקלאים - 307</v>
          </cell>
          <cell r="E33080" t="str">
            <v>KT774</v>
          </cell>
          <cell r="F33080">
            <v>7</v>
          </cell>
        </row>
        <row r="33081">
          <cell r="C33081" t="str">
            <v>יולי 2019</v>
          </cell>
          <cell r="D33081" t="str">
            <v>חקלאים - 307</v>
          </cell>
          <cell r="E33081" t="str">
            <v>KT775</v>
          </cell>
          <cell r="F33081">
            <v>7</v>
          </cell>
        </row>
        <row r="33082">
          <cell r="C33082" t="str">
            <v>יולי 2019</v>
          </cell>
          <cell r="D33082" t="str">
            <v>חקלאים - 307</v>
          </cell>
          <cell r="E33082" t="str">
            <v>KT776</v>
          </cell>
          <cell r="F33082">
            <v>7</v>
          </cell>
        </row>
        <row r="33083">
          <cell r="C33083" t="str">
            <v>יולי 2019</v>
          </cell>
          <cell r="D33083" t="str">
            <v>חקלאים - 307</v>
          </cell>
          <cell r="E33083" t="str">
            <v>KT777</v>
          </cell>
          <cell r="F33083">
            <v>5</v>
          </cell>
        </row>
        <row r="33084">
          <cell r="C33084" t="str">
            <v>יולי 2019</v>
          </cell>
          <cell r="D33084" t="str">
            <v>חקלאים - 307</v>
          </cell>
          <cell r="E33084" t="str">
            <v>KT778</v>
          </cell>
          <cell r="F33084">
            <v>9</v>
          </cell>
        </row>
        <row r="33085">
          <cell r="C33085" t="str">
            <v>יולי 2019</v>
          </cell>
          <cell r="D33085" t="str">
            <v>חקלאים - 307</v>
          </cell>
          <cell r="E33085" t="str">
            <v>KT779</v>
          </cell>
          <cell r="F33085">
            <v>5</v>
          </cell>
        </row>
        <row r="33086">
          <cell r="C33086" t="str">
            <v>יולי 2019</v>
          </cell>
          <cell r="D33086" t="str">
            <v>חקלאים - 307</v>
          </cell>
          <cell r="E33086" t="str">
            <v>KT780</v>
          </cell>
          <cell r="F33086">
            <v>4</v>
          </cell>
        </row>
        <row r="33087">
          <cell r="C33087" t="str">
            <v>יולי 2019</v>
          </cell>
          <cell r="D33087" t="str">
            <v>חקלאים - 307</v>
          </cell>
          <cell r="E33087" t="str">
            <v>KT781</v>
          </cell>
          <cell r="F33087">
            <v>8</v>
          </cell>
        </row>
        <row r="33088">
          <cell r="C33088" t="str">
            <v>יולי 2019</v>
          </cell>
          <cell r="D33088" t="str">
            <v>חקלאים - 307</v>
          </cell>
          <cell r="E33088" t="str">
            <v>KT782</v>
          </cell>
          <cell r="F33088">
            <v>4</v>
          </cell>
        </row>
        <row r="33089">
          <cell r="C33089" t="str">
            <v>יולי 2019</v>
          </cell>
          <cell r="D33089" t="str">
            <v>חקלאים - 307</v>
          </cell>
          <cell r="E33089" t="str">
            <v>KT784</v>
          </cell>
          <cell r="F33089">
            <v>6</v>
          </cell>
        </row>
        <row r="33090">
          <cell r="C33090" t="str">
            <v>יולי 2019</v>
          </cell>
          <cell r="D33090" t="str">
            <v>חקלאים - 307</v>
          </cell>
          <cell r="E33090" t="str">
            <v>KT785</v>
          </cell>
          <cell r="F33090">
            <v>7</v>
          </cell>
        </row>
        <row r="33091">
          <cell r="C33091" t="str">
            <v>יולי 2019</v>
          </cell>
          <cell r="D33091" t="str">
            <v>חקלאים - 307</v>
          </cell>
          <cell r="E33091" t="str">
            <v>KT786</v>
          </cell>
          <cell r="F33091">
            <v>2</v>
          </cell>
        </row>
        <row r="33092">
          <cell r="C33092" t="str">
            <v>יולי 2019</v>
          </cell>
          <cell r="D33092" t="str">
            <v>חקלאים - 307</v>
          </cell>
          <cell r="E33092" t="str">
            <v>KT787</v>
          </cell>
          <cell r="F33092">
            <v>4</v>
          </cell>
        </row>
        <row r="33093">
          <cell r="C33093" t="str">
            <v>יולי 2019</v>
          </cell>
          <cell r="D33093" t="str">
            <v>חקלאים - 307</v>
          </cell>
          <cell r="E33093" t="str">
            <v>KT806</v>
          </cell>
          <cell r="F33093">
            <v>1</v>
          </cell>
        </row>
        <row r="33094">
          <cell r="C33094" t="str">
            <v>יולי 2019</v>
          </cell>
          <cell r="D33094" t="str">
            <v>חקלאים - 307</v>
          </cell>
          <cell r="E33094" t="str">
            <v>KT808</v>
          </cell>
          <cell r="F33094">
            <v>1</v>
          </cell>
        </row>
        <row r="33095">
          <cell r="C33095" t="str">
            <v>יולי 2019</v>
          </cell>
          <cell r="D33095" t="str">
            <v>חקלאים - 307</v>
          </cell>
          <cell r="E33095" t="str">
            <v>KT809</v>
          </cell>
          <cell r="F33095">
            <v>1</v>
          </cell>
        </row>
        <row r="33096">
          <cell r="C33096" t="str">
            <v>יולי 2019</v>
          </cell>
          <cell r="D33096" t="str">
            <v>חקלאים - 307</v>
          </cell>
          <cell r="E33096" t="str">
            <v>KT810</v>
          </cell>
          <cell r="F33096">
            <v>1</v>
          </cell>
        </row>
        <row r="33097">
          <cell r="C33097" t="str">
            <v>יולי 2019</v>
          </cell>
          <cell r="D33097" t="str">
            <v>חקלאים - 307</v>
          </cell>
          <cell r="E33097" t="str">
            <v>KT811</v>
          </cell>
          <cell r="F33097">
            <v>1</v>
          </cell>
        </row>
        <row r="33098">
          <cell r="C33098" t="str">
            <v>יולי 2019</v>
          </cell>
          <cell r="D33098" t="str">
            <v>חקלאים - 307</v>
          </cell>
          <cell r="E33098" t="str">
            <v>KT812</v>
          </cell>
          <cell r="F33098">
            <v>1</v>
          </cell>
        </row>
        <row r="33099">
          <cell r="C33099" t="str">
            <v>יולי 2019</v>
          </cell>
          <cell r="D33099" t="str">
            <v>חקלאים - 307</v>
          </cell>
          <cell r="E33099" t="str">
            <v>KT814</v>
          </cell>
          <cell r="F33099">
            <v>1</v>
          </cell>
        </row>
        <row r="33100">
          <cell r="C33100" t="str">
            <v>יולי 2019</v>
          </cell>
          <cell r="D33100" t="str">
            <v>חקלאים - 307</v>
          </cell>
          <cell r="E33100" t="str">
            <v>KT815</v>
          </cell>
          <cell r="F33100">
            <v>1</v>
          </cell>
        </row>
        <row r="33101">
          <cell r="C33101" t="str">
            <v>יולי 2019</v>
          </cell>
          <cell r="D33101" t="str">
            <v>חקלאים - 307</v>
          </cell>
          <cell r="E33101" t="str">
            <v>KT816</v>
          </cell>
          <cell r="F33101">
            <v>1</v>
          </cell>
        </row>
        <row r="33102">
          <cell r="C33102" t="str">
            <v>יולי 2019</v>
          </cell>
          <cell r="D33102" t="str">
            <v>חקלאים - 307</v>
          </cell>
          <cell r="E33102" t="str">
            <v>KT817</v>
          </cell>
          <cell r="F33102">
            <v>1</v>
          </cell>
        </row>
        <row r="33103">
          <cell r="C33103" t="str">
            <v>יולי 2019</v>
          </cell>
          <cell r="D33103" t="str">
            <v>חקלאים - 307</v>
          </cell>
          <cell r="E33103" t="str">
            <v>KT818</v>
          </cell>
          <cell r="F33103">
            <v>1</v>
          </cell>
        </row>
        <row r="33104">
          <cell r="C33104" t="str">
            <v>יולי 2019</v>
          </cell>
          <cell r="D33104" t="str">
            <v>אגד - 212</v>
          </cell>
          <cell r="E33104" t="str">
            <v>DE1</v>
          </cell>
          <cell r="F33104">
            <v>6910254.4840000002</v>
          </cell>
        </row>
        <row r="33105">
          <cell r="C33105" t="str">
            <v>יולי 2019</v>
          </cell>
          <cell r="D33105" t="str">
            <v>אגד - 212</v>
          </cell>
          <cell r="E33105" t="str">
            <v>DA12</v>
          </cell>
          <cell r="F33105">
            <v>40109.837</v>
          </cell>
        </row>
        <row r="33106">
          <cell r="C33106" t="str">
            <v>יולי 2019</v>
          </cell>
          <cell r="D33106" t="str">
            <v>אגד - 212</v>
          </cell>
          <cell r="E33106" t="str">
            <v>DT11</v>
          </cell>
          <cell r="F33106">
            <v>4618.3270000000002</v>
          </cell>
        </row>
        <row r="33107">
          <cell r="C33107" t="str">
            <v>יולי 2019</v>
          </cell>
          <cell r="D33107" t="str">
            <v>אגד - 212</v>
          </cell>
          <cell r="E33107" t="str">
            <v>DA10</v>
          </cell>
          <cell r="F33107">
            <v>71792.883000000002</v>
          </cell>
        </row>
        <row r="33108">
          <cell r="C33108" t="str">
            <v>יולי 2019</v>
          </cell>
          <cell r="D33108" t="str">
            <v>אגד - 212</v>
          </cell>
          <cell r="E33108" t="str">
            <v>DT420</v>
          </cell>
          <cell r="F33108">
            <v>90001.956000000006</v>
          </cell>
        </row>
        <row r="33109">
          <cell r="C33109" t="str">
            <v>יולי 2019</v>
          </cell>
          <cell r="D33109" t="str">
            <v>אגד - 212</v>
          </cell>
          <cell r="E33109" t="str">
            <v>DT13</v>
          </cell>
          <cell r="F33109">
            <v>122547.76300000001</v>
          </cell>
        </row>
        <row r="33110">
          <cell r="C33110" t="str">
            <v>יולי 2019</v>
          </cell>
          <cell r="D33110" t="str">
            <v>אגד - 212</v>
          </cell>
          <cell r="E33110" t="str">
            <v>DT15</v>
          </cell>
          <cell r="F33110">
            <v>156609.761</v>
          </cell>
        </row>
        <row r="33111">
          <cell r="C33111" t="str">
            <v>יולי 2019</v>
          </cell>
          <cell r="D33111" t="str">
            <v>אגד - 212</v>
          </cell>
          <cell r="E33111" t="str">
            <v>DT16</v>
          </cell>
          <cell r="F33111">
            <v>2183.6350000000002</v>
          </cell>
        </row>
        <row r="33112">
          <cell r="C33112" t="str">
            <v>יולי 2019</v>
          </cell>
          <cell r="D33112" t="str">
            <v>אגד - 212</v>
          </cell>
          <cell r="E33112" t="str">
            <v>DA9</v>
          </cell>
          <cell r="F33112">
            <v>94480.127999999997</v>
          </cell>
        </row>
        <row r="33113">
          <cell r="C33113" t="str">
            <v>יולי 2019</v>
          </cell>
          <cell r="D33113" t="str">
            <v>אגד - 212</v>
          </cell>
          <cell r="E33113" t="str">
            <v>DT1</v>
          </cell>
          <cell r="F33113">
            <v>164109.11600000001</v>
          </cell>
        </row>
        <row r="33114">
          <cell r="C33114" t="str">
            <v>יולי 2019</v>
          </cell>
          <cell r="D33114" t="str">
            <v>אגד - 212</v>
          </cell>
          <cell r="E33114" t="str">
            <v>DT400</v>
          </cell>
          <cell r="F33114">
            <v>556546.25399999996</v>
          </cell>
        </row>
        <row r="33115">
          <cell r="C33115" t="str">
            <v>יולי 2019</v>
          </cell>
          <cell r="D33115" t="str">
            <v>אגד - 212</v>
          </cell>
          <cell r="E33115" t="str">
            <v>DT3</v>
          </cell>
          <cell r="F33115">
            <v>5310875.9670000002</v>
          </cell>
        </row>
        <row r="33116">
          <cell r="C33116" t="str">
            <v>יולי 2019</v>
          </cell>
          <cell r="D33116" t="str">
            <v>אגד - 212</v>
          </cell>
          <cell r="E33116" t="str">
            <v>DT17</v>
          </cell>
          <cell r="F33116">
            <v>6628.05</v>
          </cell>
        </row>
        <row r="33117">
          <cell r="C33117" t="str">
            <v>יולי 2019</v>
          </cell>
          <cell r="D33117" t="str">
            <v>אגד - 212</v>
          </cell>
          <cell r="E33117" t="str">
            <v>DT301</v>
          </cell>
          <cell r="F33117">
            <v>14058.544</v>
          </cell>
        </row>
        <row r="33118">
          <cell r="C33118" t="str">
            <v>יולי 2019</v>
          </cell>
          <cell r="D33118" t="str">
            <v>אגד - 212</v>
          </cell>
          <cell r="E33118" t="str">
            <v>DT303</v>
          </cell>
          <cell r="F33118">
            <v>740.76199999999994</v>
          </cell>
        </row>
        <row r="33119">
          <cell r="C33119" t="str">
            <v>יולי 2019</v>
          </cell>
          <cell r="D33119" t="str">
            <v>אגד - 212</v>
          </cell>
          <cell r="E33119" t="str">
            <v>DT307</v>
          </cell>
          <cell r="F33119">
            <v>1467.3440000000001</v>
          </cell>
        </row>
        <row r="33120">
          <cell r="C33120" t="str">
            <v>יולי 2019</v>
          </cell>
          <cell r="D33120" t="str">
            <v>אגד - 212</v>
          </cell>
          <cell r="E33120" t="str">
            <v>DT309</v>
          </cell>
          <cell r="F33120">
            <v>3070.674</v>
          </cell>
        </row>
        <row r="33121">
          <cell r="C33121" t="str">
            <v>יולי 2019</v>
          </cell>
          <cell r="D33121" t="str">
            <v>אגד - 212</v>
          </cell>
          <cell r="E33121" t="str">
            <v>DT308</v>
          </cell>
          <cell r="F33121">
            <v>50.35</v>
          </cell>
        </row>
        <row r="33122">
          <cell r="C33122" t="str">
            <v>יולי 2019</v>
          </cell>
          <cell r="D33122" t="str">
            <v>אגד - 212</v>
          </cell>
          <cell r="E33122" t="str">
            <v>DT319</v>
          </cell>
          <cell r="F33122">
            <v>2212.02</v>
          </cell>
        </row>
        <row r="33123">
          <cell r="C33123" t="str">
            <v>יולי 2019</v>
          </cell>
          <cell r="D33123" t="str">
            <v>אגד - 212</v>
          </cell>
          <cell r="E33123" t="str">
            <v>DT325</v>
          </cell>
          <cell r="F33123">
            <v>3643.75</v>
          </cell>
        </row>
        <row r="33124">
          <cell r="C33124" t="str">
            <v>יולי 2019</v>
          </cell>
          <cell r="D33124" t="str">
            <v>אגד - 212</v>
          </cell>
          <cell r="E33124" t="str">
            <v>DT338</v>
          </cell>
          <cell r="F33124">
            <v>183.119</v>
          </cell>
        </row>
        <row r="33125">
          <cell r="C33125" t="str">
            <v>יולי 2019</v>
          </cell>
          <cell r="D33125" t="str">
            <v>אגד - 212</v>
          </cell>
          <cell r="E33125" t="str">
            <v>DT458</v>
          </cell>
          <cell r="F33125">
            <v>217.87799999999999</v>
          </cell>
        </row>
        <row r="33126">
          <cell r="C33126" t="str">
            <v>יולי 2019</v>
          </cell>
          <cell r="D33126" t="str">
            <v>אגד - 212</v>
          </cell>
          <cell r="E33126" t="str">
            <v>DT463</v>
          </cell>
          <cell r="F33126">
            <v>1768.924</v>
          </cell>
        </row>
        <row r="33127">
          <cell r="C33127" t="str">
            <v>יולי 2019</v>
          </cell>
          <cell r="D33127" t="str">
            <v>אגד - 212</v>
          </cell>
          <cell r="E33127" t="str">
            <v>DT465</v>
          </cell>
          <cell r="F33127">
            <v>2049.5210000000002</v>
          </cell>
        </row>
        <row r="33128">
          <cell r="C33128" t="str">
            <v>יולי 2019</v>
          </cell>
          <cell r="D33128" t="str">
            <v>אגד - 212</v>
          </cell>
          <cell r="E33128" t="str">
            <v>DT402</v>
          </cell>
          <cell r="F33128">
            <v>10007.058000000001</v>
          </cell>
        </row>
        <row r="33129">
          <cell r="C33129" t="str">
            <v>יולי 2019</v>
          </cell>
          <cell r="D33129" t="str">
            <v>אגד - 212</v>
          </cell>
          <cell r="E33129" t="str">
            <v>DT403</v>
          </cell>
          <cell r="F33129">
            <v>227.58</v>
          </cell>
        </row>
        <row r="33130">
          <cell r="C33130" t="str">
            <v>יולי 2019</v>
          </cell>
          <cell r="D33130" t="str">
            <v>אגד - 212</v>
          </cell>
          <cell r="E33130" t="str">
            <v>DC9</v>
          </cell>
          <cell r="F33130">
            <v>57.164999999999999</v>
          </cell>
        </row>
        <row r="33131">
          <cell r="C33131" t="str">
            <v>יולי 2019</v>
          </cell>
          <cell r="D33131" t="str">
            <v>אגד - 212</v>
          </cell>
          <cell r="E33131" t="str">
            <v>DT28</v>
          </cell>
          <cell r="F33131">
            <v>510.60500000000002</v>
          </cell>
        </row>
        <row r="33132">
          <cell r="C33132" t="str">
            <v>יולי 2019</v>
          </cell>
          <cell r="D33132" t="str">
            <v>אגד - 212</v>
          </cell>
          <cell r="E33132" t="str">
            <v>DT30</v>
          </cell>
          <cell r="F33132">
            <v>1370.385</v>
          </cell>
        </row>
        <row r="33133">
          <cell r="C33133" t="str">
            <v>יולי 2019</v>
          </cell>
          <cell r="D33133" t="str">
            <v>אגד - 212</v>
          </cell>
          <cell r="E33133" t="str">
            <v>DT360</v>
          </cell>
          <cell r="F33133">
            <v>72491.178</v>
          </cell>
        </row>
        <row r="33134">
          <cell r="C33134" t="str">
            <v>יולי 2019</v>
          </cell>
          <cell r="D33134" t="str">
            <v>אגד - 212</v>
          </cell>
          <cell r="E33134" t="str">
            <v>DT366</v>
          </cell>
          <cell r="F33134">
            <v>418253.27</v>
          </cell>
        </row>
        <row r="33135">
          <cell r="C33135" t="str">
            <v>יולי 2019</v>
          </cell>
          <cell r="D33135" t="str">
            <v>אגד - 212</v>
          </cell>
          <cell r="E33135" t="str">
            <v>DT367</v>
          </cell>
          <cell r="F33135">
            <v>1595.905</v>
          </cell>
        </row>
        <row r="33136">
          <cell r="C33136" t="str">
            <v>יולי 2019</v>
          </cell>
          <cell r="D33136" t="str">
            <v>אגד - 212</v>
          </cell>
          <cell r="E33136" t="str">
            <v>DT701</v>
          </cell>
          <cell r="F33136">
            <v>745.08600000000001</v>
          </cell>
        </row>
        <row r="33137">
          <cell r="C33137" t="str">
            <v>יולי 2019</v>
          </cell>
          <cell r="D33137" t="str">
            <v>אגד - 212</v>
          </cell>
          <cell r="E33137" t="str">
            <v>DT703</v>
          </cell>
          <cell r="F33137">
            <v>11999.474</v>
          </cell>
        </row>
        <row r="33138">
          <cell r="C33138" t="str">
            <v>יולי 2019</v>
          </cell>
          <cell r="D33138" t="str">
            <v>אגד - 212</v>
          </cell>
          <cell r="E33138" t="str">
            <v>DT52</v>
          </cell>
          <cell r="F33138">
            <v>4526.0510000000004</v>
          </cell>
        </row>
        <row r="33139">
          <cell r="C33139" t="str">
            <v>יולי 2019</v>
          </cell>
          <cell r="D33139" t="str">
            <v>אגד - 212</v>
          </cell>
          <cell r="E33139" t="str">
            <v>DT442</v>
          </cell>
          <cell r="F33139">
            <v>1875.38</v>
          </cell>
        </row>
        <row r="33140">
          <cell r="C33140" t="str">
            <v>יולי 2019</v>
          </cell>
          <cell r="D33140" t="str">
            <v>אגד - 212</v>
          </cell>
          <cell r="E33140" t="str">
            <v>DT444</v>
          </cell>
          <cell r="F33140">
            <v>471.33600000000001</v>
          </cell>
        </row>
        <row r="33141">
          <cell r="C33141" t="str">
            <v>יולי 2019</v>
          </cell>
          <cell r="D33141" t="str">
            <v>אגד - 212</v>
          </cell>
          <cell r="E33141" t="str">
            <v>DT669</v>
          </cell>
          <cell r="F33141">
            <v>1058.9559999999999</v>
          </cell>
        </row>
        <row r="33142">
          <cell r="C33142" t="str">
            <v>יולי 2019</v>
          </cell>
          <cell r="D33142" t="str">
            <v>אגד - 212</v>
          </cell>
          <cell r="E33142" t="str">
            <v>DT506</v>
          </cell>
          <cell r="F33142">
            <v>870.72199999999998</v>
          </cell>
        </row>
        <row r="33143">
          <cell r="C33143" t="str">
            <v>יולי 2019</v>
          </cell>
          <cell r="D33143" t="str">
            <v>אגד - 212</v>
          </cell>
          <cell r="E33143" t="str">
            <v>DT513</v>
          </cell>
          <cell r="F33143">
            <v>17375.671999999999</v>
          </cell>
        </row>
        <row r="33144">
          <cell r="C33144" t="str">
            <v>יולי 2019</v>
          </cell>
          <cell r="D33144" t="str">
            <v>אגד - 212</v>
          </cell>
          <cell r="E33144" t="str">
            <v>DT516</v>
          </cell>
          <cell r="F33144">
            <v>8073.3990000000003</v>
          </cell>
        </row>
        <row r="33145">
          <cell r="C33145" t="str">
            <v>יולי 2019</v>
          </cell>
          <cell r="D33145" t="str">
            <v>אגד - 212</v>
          </cell>
          <cell r="E33145" t="str">
            <v>DT517</v>
          </cell>
          <cell r="F33145">
            <v>5326</v>
          </cell>
        </row>
        <row r="33146">
          <cell r="C33146" t="str">
            <v>יולי 2019</v>
          </cell>
          <cell r="D33146" t="str">
            <v>אגד - 212</v>
          </cell>
          <cell r="E33146" t="str">
            <v>DT54</v>
          </cell>
          <cell r="F33146">
            <v>189245.05499999999</v>
          </cell>
        </row>
        <row r="33147">
          <cell r="C33147" t="str">
            <v>יולי 2019</v>
          </cell>
          <cell r="D33147" t="str">
            <v>אגד - 212</v>
          </cell>
          <cell r="E33147" t="str">
            <v>DT55</v>
          </cell>
          <cell r="F33147">
            <v>-485792.35399999999</v>
          </cell>
        </row>
        <row r="33148">
          <cell r="C33148" t="str">
            <v>יולי 2019</v>
          </cell>
          <cell r="D33148" t="str">
            <v>אגד - 212</v>
          </cell>
          <cell r="E33148" t="str">
            <v>AT999</v>
          </cell>
          <cell r="F33148">
            <v>477200.50799999997</v>
          </cell>
        </row>
        <row r="33149">
          <cell r="C33149" t="str">
            <v>יולי 2019</v>
          </cell>
          <cell r="D33149" t="str">
            <v>אגד - 212</v>
          </cell>
          <cell r="E33149" t="str">
            <v>AT24</v>
          </cell>
          <cell r="F33149">
            <v>49914.824999999997</v>
          </cell>
        </row>
        <row r="33150">
          <cell r="C33150" t="str">
            <v>יולי 2019</v>
          </cell>
          <cell r="D33150" t="str">
            <v>אגד - 212</v>
          </cell>
          <cell r="E33150" t="str">
            <v>AT420</v>
          </cell>
          <cell r="F33150">
            <v>410017.68099999998</v>
          </cell>
        </row>
        <row r="33151">
          <cell r="C33151" t="str">
            <v>יולי 2019</v>
          </cell>
          <cell r="D33151" t="str">
            <v>אגד - 212</v>
          </cell>
          <cell r="E33151" t="str">
            <v>AT21</v>
          </cell>
          <cell r="F33151">
            <v>7748.6170000000002</v>
          </cell>
        </row>
        <row r="33152">
          <cell r="C33152" t="str">
            <v>יולי 2019</v>
          </cell>
          <cell r="D33152" t="str">
            <v>אגד - 212</v>
          </cell>
          <cell r="E33152" t="str">
            <v>AT8</v>
          </cell>
          <cell r="F33152">
            <v>3463.62</v>
          </cell>
        </row>
        <row r="33153">
          <cell r="C33153" t="str">
            <v>יולי 2019</v>
          </cell>
          <cell r="D33153" t="str">
            <v>אגד - 212</v>
          </cell>
          <cell r="E33153" t="str">
            <v>AT400</v>
          </cell>
          <cell r="F33153">
            <v>193.96899999999999</v>
          </cell>
        </row>
        <row r="33154">
          <cell r="C33154" t="str">
            <v>יולי 2019</v>
          </cell>
          <cell r="D33154" t="str">
            <v>אגד - 212</v>
          </cell>
          <cell r="E33154" t="str">
            <v>AT301</v>
          </cell>
          <cell r="F33154">
            <v>3.806</v>
          </cell>
        </row>
        <row r="33155">
          <cell r="C33155" t="str">
            <v>יולי 2019</v>
          </cell>
          <cell r="D33155" t="str">
            <v>אגד - 212</v>
          </cell>
          <cell r="E33155" t="str">
            <v>AT307</v>
          </cell>
          <cell r="F33155">
            <v>115.752</v>
          </cell>
        </row>
        <row r="33156">
          <cell r="C33156" t="str">
            <v>יולי 2019</v>
          </cell>
          <cell r="D33156" t="str">
            <v>אגד - 212</v>
          </cell>
          <cell r="E33156" t="str">
            <v>AT319</v>
          </cell>
          <cell r="F33156">
            <v>65.381</v>
          </cell>
        </row>
        <row r="33157">
          <cell r="C33157" t="str">
            <v>יולי 2019</v>
          </cell>
          <cell r="D33157" t="str">
            <v>אגד - 212</v>
          </cell>
          <cell r="E33157" t="str">
            <v>AT338</v>
          </cell>
          <cell r="F33157">
            <v>4.2640000000000002</v>
          </cell>
        </row>
        <row r="33158">
          <cell r="C33158" t="str">
            <v>יולי 2019</v>
          </cell>
          <cell r="D33158" t="str">
            <v>אגד - 212</v>
          </cell>
          <cell r="E33158" t="str">
            <v>AT458</v>
          </cell>
          <cell r="F33158">
            <v>192.29900000000001</v>
          </cell>
        </row>
        <row r="33159">
          <cell r="C33159" t="str">
            <v>יולי 2019</v>
          </cell>
          <cell r="D33159" t="str">
            <v>אגד - 212</v>
          </cell>
          <cell r="E33159" t="str">
            <v>AT465</v>
          </cell>
          <cell r="F33159">
            <v>51.493000000000002</v>
          </cell>
        </row>
        <row r="33160">
          <cell r="C33160" t="str">
            <v>יולי 2019</v>
          </cell>
          <cell r="D33160" t="str">
            <v>אגד - 212</v>
          </cell>
          <cell r="E33160" t="str">
            <v>AT402</v>
          </cell>
          <cell r="F33160">
            <v>389.37299999999999</v>
          </cell>
        </row>
        <row r="33161">
          <cell r="C33161" t="str">
            <v>יולי 2019</v>
          </cell>
          <cell r="D33161" t="str">
            <v>אגד - 212</v>
          </cell>
          <cell r="E33161" t="str">
            <v>AT35</v>
          </cell>
          <cell r="F33161">
            <v>42.158000000000001</v>
          </cell>
        </row>
        <row r="33162">
          <cell r="C33162" t="str">
            <v>יולי 2019</v>
          </cell>
          <cell r="D33162" t="str">
            <v>אגד - 212</v>
          </cell>
          <cell r="E33162" t="str">
            <v>AT37</v>
          </cell>
          <cell r="F33162">
            <v>1.2769999999999999</v>
          </cell>
        </row>
        <row r="33163">
          <cell r="C33163" t="str">
            <v>יולי 2019</v>
          </cell>
          <cell r="D33163" t="str">
            <v>אגד - 212</v>
          </cell>
          <cell r="E33163" t="str">
            <v>AT360</v>
          </cell>
          <cell r="F33163">
            <v>1375.123</v>
          </cell>
        </row>
        <row r="33164">
          <cell r="C33164" t="str">
            <v>יולי 2019</v>
          </cell>
          <cell r="D33164" t="str">
            <v>אגד - 212</v>
          </cell>
          <cell r="E33164" t="str">
            <v>AT366</v>
          </cell>
          <cell r="F33164">
            <v>574.35599999999999</v>
          </cell>
        </row>
        <row r="33165">
          <cell r="C33165" t="str">
            <v>יולי 2019</v>
          </cell>
          <cell r="D33165" t="str">
            <v>אגד - 212</v>
          </cell>
          <cell r="E33165" t="str">
            <v>AT701</v>
          </cell>
          <cell r="F33165">
            <v>0.29099999999999998</v>
          </cell>
        </row>
        <row r="33166">
          <cell r="C33166" t="str">
            <v>יולי 2019</v>
          </cell>
          <cell r="D33166" t="str">
            <v>אגד - 212</v>
          </cell>
          <cell r="E33166" t="str">
            <v>AT703</v>
          </cell>
          <cell r="F33166">
            <v>1.821</v>
          </cell>
        </row>
        <row r="33167">
          <cell r="C33167" t="str">
            <v>יולי 2019</v>
          </cell>
          <cell r="D33167" t="str">
            <v>אגד - 212</v>
          </cell>
          <cell r="E33167" t="str">
            <v>AT442</v>
          </cell>
          <cell r="F33167">
            <v>36.951000000000001</v>
          </cell>
        </row>
        <row r="33168">
          <cell r="C33168" t="str">
            <v>יולי 2019</v>
          </cell>
          <cell r="D33168" t="str">
            <v>אגד - 212</v>
          </cell>
          <cell r="E33168" t="str">
            <v>AT444</v>
          </cell>
          <cell r="F33168">
            <v>11.657</v>
          </cell>
        </row>
        <row r="33169">
          <cell r="C33169" t="str">
            <v>יולי 2019</v>
          </cell>
          <cell r="D33169" t="str">
            <v>אגד - 212</v>
          </cell>
          <cell r="E33169" t="str">
            <v>AT513</v>
          </cell>
          <cell r="F33169">
            <v>2995.7939999999999</v>
          </cell>
        </row>
        <row r="33170">
          <cell r="C33170" t="str">
            <v>יולי 2019</v>
          </cell>
          <cell r="D33170" t="str">
            <v>אגד - 212</v>
          </cell>
          <cell r="E33170" t="str">
            <v>BT999</v>
          </cell>
          <cell r="F33170">
            <v>447929.848</v>
          </cell>
        </row>
        <row r="33171">
          <cell r="C33171" t="str">
            <v>יולי 2019</v>
          </cell>
          <cell r="D33171" t="str">
            <v>אגד - 212</v>
          </cell>
          <cell r="E33171" t="str">
            <v>BT34</v>
          </cell>
          <cell r="F33171">
            <v>35711.550000000003</v>
          </cell>
        </row>
        <row r="33172">
          <cell r="C33172" t="str">
            <v>יולי 2019</v>
          </cell>
          <cell r="D33172" t="str">
            <v>אגד - 212</v>
          </cell>
          <cell r="E33172" t="str">
            <v>BT420</v>
          </cell>
          <cell r="F33172">
            <v>410000</v>
          </cell>
        </row>
        <row r="33173">
          <cell r="C33173" t="str">
            <v>יולי 2019</v>
          </cell>
          <cell r="D33173" t="str">
            <v>אגד - 212</v>
          </cell>
          <cell r="E33173" t="str">
            <v>BT402</v>
          </cell>
          <cell r="F33173">
            <v>178.38300000000001</v>
          </cell>
        </row>
        <row r="33174">
          <cell r="C33174" t="str">
            <v>יולי 2019</v>
          </cell>
          <cell r="D33174" t="str">
            <v>אגד - 212</v>
          </cell>
          <cell r="E33174" t="str">
            <v>BT403</v>
          </cell>
          <cell r="F33174">
            <v>24.31</v>
          </cell>
        </row>
        <row r="33175">
          <cell r="C33175" t="str">
            <v>יולי 2019</v>
          </cell>
          <cell r="D33175" t="str">
            <v>אגד - 212</v>
          </cell>
          <cell r="E33175" t="str">
            <v>BT44</v>
          </cell>
          <cell r="F33175">
            <v>50.192999999999998</v>
          </cell>
        </row>
        <row r="33176">
          <cell r="C33176" t="str">
            <v>יולי 2019</v>
          </cell>
          <cell r="D33176" t="str">
            <v>אגד - 212</v>
          </cell>
          <cell r="E33176" t="str">
            <v>BT46</v>
          </cell>
          <cell r="F33176">
            <v>44.719000000000001</v>
          </cell>
        </row>
        <row r="33177">
          <cell r="C33177" t="str">
            <v>יולי 2019</v>
          </cell>
          <cell r="D33177" t="str">
            <v>אגד - 212</v>
          </cell>
          <cell r="E33177" t="str">
            <v>BT360</v>
          </cell>
          <cell r="F33177">
            <v>521.85799999999995</v>
          </cell>
        </row>
        <row r="33178">
          <cell r="C33178" t="str">
            <v>יולי 2019</v>
          </cell>
          <cell r="D33178" t="str">
            <v>אגד - 212</v>
          </cell>
          <cell r="E33178" t="str">
            <v>BT366</v>
          </cell>
          <cell r="F33178">
            <v>991.03899999999999</v>
          </cell>
        </row>
        <row r="33179">
          <cell r="C33179" t="str">
            <v>יולי 2019</v>
          </cell>
          <cell r="D33179" t="str">
            <v>אגד - 212</v>
          </cell>
          <cell r="E33179" t="str">
            <v>BT367</v>
          </cell>
          <cell r="F33179">
            <v>184.97800000000001</v>
          </cell>
        </row>
        <row r="33180">
          <cell r="C33180" t="str">
            <v>יולי 2019</v>
          </cell>
          <cell r="D33180" t="str">
            <v>אגד - 212</v>
          </cell>
          <cell r="E33180" t="str">
            <v>BT442</v>
          </cell>
          <cell r="F33180">
            <v>3.06</v>
          </cell>
        </row>
        <row r="33181">
          <cell r="C33181" t="str">
            <v>יולי 2019</v>
          </cell>
          <cell r="D33181" t="str">
            <v>אגד - 212</v>
          </cell>
          <cell r="E33181" t="str">
            <v>BT444</v>
          </cell>
          <cell r="F33181">
            <v>11.76</v>
          </cell>
        </row>
        <row r="33182">
          <cell r="C33182" t="str">
            <v>יולי 2019</v>
          </cell>
          <cell r="D33182" t="str">
            <v>אגד - 212</v>
          </cell>
          <cell r="E33182" t="str">
            <v>BT72</v>
          </cell>
          <cell r="F33182">
            <v>187.732</v>
          </cell>
        </row>
        <row r="33183">
          <cell r="C33183" t="str">
            <v>יולי 2019</v>
          </cell>
          <cell r="D33183" t="str">
            <v>אגד - 212</v>
          </cell>
          <cell r="E33183" t="str">
            <v>BT119</v>
          </cell>
          <cell r="F33183">
            <v>20.266999999999999</v>
          </cell>
        </row>
        <row r="33184">
          <cell r="C33184" t="str">
            <v>יולי 2019</v>
          </cell>
          <cell r="D33184" t="str">
            <v>אגד - 212</v>
          </cell>
          <cell r="E33184" t="str">
            <v>A1</v>
          </cell>
          <cell r="F33184">
            <v>5064.1379999999999</v>
          </cell>
        </row>
        <row r="33185">
          <cell r="C33185" t="str">
            <v>יולי 2019</v>
          </cell>
          <cell r="D33185" t="str">
            <v>אגד - 212</v>
          </cell>
          <cell r="E33185" t="str">
            <v>AT411</v>
          </cell>
          <cell r="F33185">
            <v>1738.98</v>
          </cell>
        </row>
        <row r="33186">
          <cell r="C33186" t="str">
            <v>יולי 2019</v>
          </cell>
          <cell r="D33186" t="str">
            <v>אגד - 212</v>
          </cell>
          <cell r="E33186" t="str">
            <v>AT255</v>
          </cell>
          <cell r="F33186">
            <v>12.497999999999999</v>
          </cell>
        </row>
        <row r="33187">
          <cell r="C33187" t="str">
            <v>יולי 2019</v>
          </cell>
          <cell r="D33187" t="str">
            <v>אגד - 212</v>
          </cell>
          <cell r="E33187" t="str">
            <v>AT88</v>
          </cell>
          <cell r="F33187">
            <v>2287.1570000000002</v>
          </cell>
        </row>
        <row r="33188">
          <cell r="C33188" t="str">
            <v>יולי 2019</v>
          </cell>
          <cell r="D33188" t="str">
            <v>אגד - 212</v>
          </cell>
          <cell r="E33188" t="str">
            <v>AT102</v>
          </cell>
          <cell r="F33188">
            <v>1025.502</v>
          </cell>
        </row>
        <row r="33189">
          <cell r="C33189" t="str">
            <v>יולי 2019</v>
          </cell>
          <cell r="D33189" t="str">
            <v>אגד - 212</v>
          </cell>
          <cell r="E33189" t="str">
            <v>B1</v>
          </cell>
          <cell r="F33189">
            <v>34890.798000000003</v>
          </cell>
        </row>
        <row r="33190">
          <cell r="C33190" t="str">
            <v>יולי 2019</v>
          </cell>
          <cell r="D33190" t="str">
            <v>אגד - 212</v>
          </cell>
          <cell r="E33190" t="str">
            <v>BT6</v>
          </cell>
          <cell r="F33190">
            <v>26012.503000000001</v>
          </cell>
        </row>
        <row r="33191">
          <cell r="C33191" t="str">
            <v>יולי 2019</v>
          </cell>
          <cell r="D33191" t="str">
            <v>אגד - 212</v>
          </cell>
          <cell r="E33191" t="str">
            <v>BT7</v>
          </cell>
          <cell r="F33191">
            <v>338.98700000000002</v>
          </cell>
        </row>
        <row r="33192">
          <cell r="C33192" t="str">
            <v>יולי 2019</v>
          </cell>
          <cell r="D33192" t="str">
            <v>אגד - 212</v>
          </cell>
          <cell r="E33192" t="str">
            <v>BT8</v>
          </cell>
          <cell r="F33192">
            <v>8345.2450000000008</v>
          </cell>
        </row>
        <row r="33193">
          <cell r="C33193" t="str">
            <v>יולי 2019</v>
          </cell>
          <cell r="D33193" t="str">
            <v>אגד - 212</v>
          </cell>
          <cell r="E33193" t="str">
            <v>BF4</v>
          </cell>
          <cell r="F33193">
            <v>112.892</v>
          </cell>
        </row>
        <row r="33194">
          <cell r="C33194" t="str">
            <v>יולי 2019</v>
          </cell>
          <cell r="D33194" t="str">
            <v>אגד - 212</v>
          </cell>
          <cell r="E33194" t="str">
            <v>BT84</v>
          </cell>
          <cell r="F33194">
            <v>77.554000000000002</v>
          </cell>
        </row>
        <row r="33195">
          <cell r="C33195" t="str">
            <v>יולי 2019</v>
          </cell>
          <cell r="D33195" t="str">
            <v>אגד - 212</v>
          </cell>
          <cell r="E33195" t="str">
            <v>BT634</v>
          </cell>
          <cell r="F33195">
            <v>3.617</v>
          </cell>
        </row>
        <row r="33196">
          <cell r="C33196" t="str">
            <v>יולי 2019</v>
          </cell>
          <cell r="D33196" t="str">
            <v>אגד - 212</v>
          </cell>
          <cell r="E33196" t="str">
            <v>KT31</v>
          </cell>
          <cell r="F33196">
            <v>642</v>
          </cell>
        </row>
        <row r="33197">
          <cell r="C33197" t="str">
            <v>יולי 2019</v>
          </cell>
          <cell r="D33197" t="str">
            <v>אגד - 212</v>
          </cell>
          <cell r="E33197" t="str">
            <v>KT32</v>
          </cell>
          <cell r="F33197">
            <v>719</v>
          </cell>
        </row>
        <row r="33198">
          <cell r="C33198" t="str">
            <v>יולי 2019</v>
          </cell>
          <cell r="D33198" t="str">
            <v>אגד - 212</v>
          </cell>
          <cell r="E33198" t="str">
            <v>KT33</v>
          </cell>
          <cell r="F33198">
            <v>3124</v>
          </cell>
        </row>
        <row r="33199">
          <cell r="C33199" t="str">
            <v>יולי 2019</v>
          </cell>
          <cell r="D33199" t="str">
            <v>אגד - 212</v>
          </cell>
          <cell r="E33199" t="str">
            <v>KT34</v>
          </cell>
          <cell r="F33199">
            <v>38</v>
          </cell>
        </row>
        <row r="33200">
          <cell r="C33200" t="str">
            <v>יולי 2019</v>
          </cell>
          <cell r="D33200" t="str">
            <v>אגד - 212</v>
          </cell>
          <cell r="E33200" t="str">
            <v>KT35</v>
          </cell>
          <cell r="F33200">
            <v>1655</v>
          </cell>
        </row>
        <row r="33201">
          <cell r="C33201" t="str">
            <v>יולי 2019</v>
          </cell>
          <cell r="D33201" t="str">
            <v>אגד - 212</v>
          </cell>
          <cell r="E33201" t="str">
            <v>KT22</v>
          </cell>
          <cell r="F33201">
            <v>2.3889999999999998</v>
          </cell>
        </row>
        <row r="33202">
          <cell r="C33202" t="str">
            <v>יולי 2019</v>
          </cell>
          <cell r="D33202" t="str">
            <v>אגד - 212</v>
          </cell>
          <cell r="E33202" t="str">
            <v>KT51</v>
          </cell>
          <cell r="F33202">
            <v>10.093999999999999</v>
          </cell>
        </row>
        <row r="33203">
          <cell r="C33203" t="str">
            <v>יולי 2019</v>
          </cell>
          <cell r="D33203" t="str">
            <v>אגד - 212</v>
          </cell>
          <cell r="E33203" t="str">
            <v>KT502</v>
          </cell>
          <cell r="F33203">
            <v>161142.323</v>
          </cell>
        </row>
        <row r="33204">
          <cell r="C33204" t="str">
            <v>יולי 2019</v>
          </cell>
          <cell r="D33204" t="str">
            <v>אגד - 212</v>
          </cell>
          <cell r="E33204" t="str">
            <v>KT503</v>
          </cell>
          <cell r="F33204">
            <v>640350.80500000005</v>
          </cell>
        </row>
        <row r="33205">
          <cell r="C33205" t="str">
            <v>יולי 2019</v>
          </cell>
          <cell r="D33205" t="str">
            <v>אגד - 212</v>
          </cell>
          <cell r="E33205" t="str">
            <v>KT305</v>
          </cell>
          <cell r="F33205">
            <v>-13273.751</v>
          </cell>
        </row>
        <row r="33206">
          <cell r="C33206" t="str">
            <v>יולי 2019</v>
          </cell>
          <cell r="D33206" t="str">
            <v>אגד - 212</v>
          </cell>
          <cell r="E33206" t="str">
            <v>KT717</v>
          </cell>
          <cell r="F33206">
            <v>1</v>
          </cell>
        </row>
        <row r="33207">
          <cell r="C33207" t="str">
            <v>יולי 2019</v>
          </cell>
          <cell r="D33207" t="str">
            <v>אגד - 212</v>
          </cell>
          <cell r="E33207" t="str">
            <v>KT761</v>
          </cell>
          <cell r="F33207">
            <v>515975.67</v>
          </cell>
        </row>
        <row r="33208">
          <cell r="C33208" t="str">
            <v>יולי 2019</v>
          </cell>
          <cell r="D33208" t="str">
            <v>אגד - 212</v>
          </cell>
          <cell r="E33208" t="str">
            <v>KT762</v>
          </cell>
          <cell r="F33208">
            <v>449991.70799999998</v>
          </cell>
        </row>
        <row r="33209">
          <cell r="C33209" t="str">
            <v>יולי 2019</v>
          </cell>
          <cell r="D33209" t="str">
            <v>אגד - 212</v>
          </cell>
          <cell r="E33209" t="str">
            <v>KT763</v>
          </cell>
          <cell r="F33209">
            <v>439059.39799999999</v>
          </cell>
        </row>
        <row r="33210">
          <cell r="C33210" t="str">
            <v>יולי 2019</v>
          </cell>
          <cell r="D33210" t="str">
            <v>אגד - 212</v>
          </cell>
          <cell r="E33210" t="str">
            <v>KT943</v>
          </cell>
          <cell r="F33210">
            <v>526975.01599999995</v>
          </cell>
        </row>
        <row r="33211">
          <cell r="C33211" t="str">
            <v>יולי 2019</v>
          </cell>
          <cell r="D33211" t="str">
            <v>אגד - 212</v>
          </cell>
          <cell r="E33211" t="str">
            <v>KT944</v>
          </cell>
          <cell r="F33211">
            <v>450690.26</v>
          </cell>
        </row>
        <row r="33212">
          <cell r="C33212" t="str">
            <v>יולי 2019</v>
          </cell>
          <cell r="D33212" t="str">
            <v>אגד - 212</v>
          </cell>
          <cell r="E33212" t="str">
            <v>KT945</v>
          </cell>
          <cell r="F33212">
            <v>467596.005</v>
          </cell>
        </row>
        <row r="33213">
          <cell r="C33213" t="str">
            <v>יולי 2019</v>
          </cell>
          <cell r="D33213" t="str">
            <v>אגד - 212</v>
          </cell>
          <cell r="E33213" t="str">
            <v>KT934</v>
          </cell>
          <cell r="F33213">
            <v>903.09199999999998</v>
          </cell>
        </row>
        <row r="33214">
          <cell r="C33214" t="str">
            <v>יולי 2019</v>
          </cell>
          <cell r="D33214" t="str">
            <v>אגד - 212</v>
          </cell>
          <cell r="E33214" t="str">
            <v>KT935</v>
          </cell>
          <cell r="F33214">
            <v>4526.0510000000004</v>
          </cell>
        </row>
        <row r="33215">
          <cell r="C33215" t="str">
            <v>יולי 2019</v>
          </cell>
          <cell r="D33215" t="str">
            <v>אגד - 212</v>
          </cell>
          <cell r="E33215" t="str">
            <v>KT650</v>
          </cell>
          <cell r="F33215">
            <v>95121857</v>
          </cell>
        </row>
        <row r="33216">
          <cell r="C33216" t="str">
            <v>יולי 2019</v>
          </cell>
          <cell r="D33216" t="str">
            <v>אגד - 212</v>
          </cell>
          <cell r="E33216" t="str">
            <v>KT651</v>
          </cell>
          <cell r="F33216">
            <v>99085948504</v>
          </cell>
        </row>
        <row r="33217">
          <cell r="C33217" t="str">
            <v>יולי 2019</v>
          </cell>
          <cell r="D33217" t="str">
            <v>אגד - 212</v>
          </cell>
          <cell r="E33217" t="str">
            <v>KT652</v>
          </cell>
          <cell r="F33217">
            <v>21597766019</v>
          </cell>
        </row>
        <row r="33218">
          <cell r="C33218" t="str">
            <v>יולי 2019</v>
          </cell>
          <cell r="D33218" t="str">
            <v>אגד - 212</v>
          </cell>
          <cell r="E33218" t="str">
            <v>KT653</v>
          </cell>
          <cell r="F33218">
            <v>95194658</v>
          </cell>
        </row>
        <row r="33219">
          <cell r="C33219" t="str">
            <v>יולי 2019</v>
          </cell>
          <cell r="D33219" t="str">
            <v>אגד - 212</v>
          </cell>
          <cell r="E33219" t="str">
            <v>KT654</v>
          </cell>
          <cell r="F33219">
            <v>95121858</v>
          </cell>
        </row>
        <row r="33220">
          <cell r="C33220" t="str">
            <v>יולי 2019</v>
          </cell>
          <cell r="D33220" t="str">
            <v>אגד - 212</v>
          </cell>
          <cell r="E33220" t="str">
            <v>KT655</v>
          </cell>
          <cell r="F33220">
            <v>44682870852</v>
          </cell>
        </row>
        <row r="33221">
          <cell r="C33221" t="str">
            <v>יולי 2019</v>
          </cell>
          <cell r="D33221" t="str">
            <v>אגד - 212</v>
          </cell>
          <cell r="E33221" t="str">
            <v>KT656</v>
          </cell>
          <cell r="F33221">
            <v>48672870852</v>
          </cell>
        </row>
        <row r="33222">
          <cell r="C33222" t="str">
            <v>יולי 2019</v>
          </cell>
          <cell r="D33222" t="str">
            <v>אגד - 212</v>
          </cell>
          <cell r="E33222" t="str">
            <v>KT657</v>
          </cell>
          <cell r="F33222">
            <v>71480460833</v>
          </cell>
        </row>
        <row r="33223">
          <cell r="C33223" t="str">
            <v>יולי 2019</v>
          </cell>
          <cell r="D33223" t="str">
            <v>אגד - 212</v>
          </cell>
          <cell r="E33223" t="str">
            <v>KT658</v>
          </cell>
          <cell r="F33223">
            <v>71640460833</v>
          </cell>
        </row>
        <row r="33224">
          <cell r="C33224" t="str">
            <v>יולי 2019</v>
          </cell>
          <cell r="D33224" t="str">
            <v>אגד - 212</v>
          </cell>
          <cell r="E33224" t="str">
            <v>KT659</v>
          </cell>
          <cell r="F33224">
            <v>78822519803</v>
          </cell>
        </row>
        <row r="33225">
          <cell r="C33225" t="str">
            <v>יולי 2019</v>
          </cell>
          <cell r="D33225" t="str">
            <v>אגד - 212</v>
          </cell>
          <cell r="E33225" t="str">
            <v>KT660</v>
          </cell>
          <cell r="F33225">
            <v>1005532430</v>
          </cell>
        </row>
        <row r="33226">
          <cell r="C33226" t="str">
            <v>יולי 2019</v>
          </cell>
          <cell r="D33226" t="str">
            <v>אגד - 212</v>
          </cell>
          <cell r="E33226" t="str">
            <v>KT661</v>
          </cell>
          <cell r="F33226">
            <v>1009912430</v>
          </cell>
        </row>
        <row r="33227">
          <cell r="C33227" t="str">
            <v>יולי 2019</v>
          </cell>
          <cell r="D33227" t="str">
            <v>אגד - 212</v>
          </cell>
          <cell r="E33227" t="str">
            <v>KT662</v>
          </cell>
          <cell r="F33227">
            <v>30324248907</v>
          </cell>
        </row>
        <row r="33228">
          <cell r="C33228" t="str">
            <v>יולי 2019</v>
          </cell>
          <cell r="D33228" t="str">
            <v>אגד - 212</v>
          </cell>
          <cell r="E33228" t="str">
            <v>KT663</v>
          </cell>
          <cell r="F33228">
            <v>76641384409</v>
          </cell>
        </row>
        <row r="33229">
          <cell r="C33229" t="str">
            <v>יולי 2019</v>
          </cell>
          <cell r="D33229" t="str">
            <v>אגד - 212</v>
          </cell>
          <cell r="E33229" t="str">
            <v>KT664</v>
          </cell>
          <cell r="F33229">
            <v>21596699013</v>
          </cell>
        </row>
        <row r="33230">
          <cell r="C33230" t="str">
            <v>יולי 2019</v>
          </cell>
          <cell r="D33230" t="str">
            <v>אגד - 212</v>
          </cell>
          <cell r="E33230" t="str">
            <v>KT665</v>
          </cell>
          <cell r="F33230">
            <v>45081036600</v>
          </cell>
        </row>
        <row r="33231">
          <cell r="C33231" t="str">
            <v>יולי 2019</v>
          </cell>
          <cell r="D33231" t="str">
            <v>אגד - 212</v>
          </cell>
          <cell r="E33231" t="str">
            <v>KT666</v>
          </cell>
          <cell r="F33231">
            <v>640320366600</v>
          </cell>
        </row>
        <row r="33232">
          <cell r="C33232" t="str">
            <v>יולי 2019</v>
          </cell>
          <cell r="D33232" t="str">
            <v>אגד - 212</v>
          </cell>
          <cell r="E33232" t="str">
            <v>KT667</v>
          </cell>
          <cell r="F33232">
            <v>95130502</v>
          </cell>
        </row>
        <row r="33233">
          <cell r="C33233" t="str">
            <v>יולי 2019</v>
          </cell>
          <cell r="D33233" t="str">
            <v>אגד - 212</v>
          </cell>
          <cell r="E33233" t="str">
            <v>KT668</v>
          </cell>
          <cell r="F33233">
            <v>95194946</v>
          </cell>
        </row>
        <row r="33234">
          <cell r="C33234" t="str">
            <v>יולי 2019</v>
          </cell>
          <cell r="D33234" t="str">
            <v>אגד - 212</v>
          </cell>
          <cell r="E33234" t="str">
            <v>KT669</v>
          </cell>
          <cell r="F33234">
            <v>95124345</v>
          </cell>
        </row>
        <row r="33235">
          <cell r="C33235" t="str">
            <v>יולי 2019</v>
          </cell>
          <cell r="D33235" t="str">
            <v>אגד - 212</v>
          </cell>
          <cell r="E33235" t="str">
            <v>KT670</v>
          </cell>
          <cell r="F33235">
            <v>95190581</v>
          </cell>
        </row>
        <row r="33236">
          <cell r="C33236" t="str">
            <v>יולי 2019</v>
          </cell>
          <cell r="D33236" t="str">
            <v>אגד - 212</v>
          </cell>
          <cell r="E33236" t="str">
            <v>KT671</v>
          </cell>
          <cell r="F33236">
            <v>95193571</v>
          </cell>
        </row>
        <row r="33237">
          <cell r="C33237" t="str">
            <v>יולי 2019</v>
          </cell>
          <cell r="D33237" t="str">
            <v>אגד - 212</v>
          </cell>
          <cell r="E33237" t="str">
            <v>KT672</v>
          </cell>
          <cell r="F33237">
            <v>95190502</v>
          </cell>
        </row>
        <row r="33238">
          <cell r="C33238" t="str">
            <v>יולי 2019</v>
          </cell>
          <cell r="D33238" t="str">
            <v>אגד - 212</v>
          </cell>
          <cell r="E33238" t="str">
            <v>KT673</v>
          </cell>
          <cell r="F33238">
            <v>29432870262</v>
          </cell>
        </row>
        <row r="33239">
          <cell r="C33239" t="str">
            <v>יולי 2019</v>
          </cell>
          <cell r="D33239" t="str">
            <v>אגד - 212</v>
          </cell>
          <cell r="E33239" t="str">
            <v>KT674</v>
          </cell>
          <cell r="F33239">
            <v>1006613430</v>
          </cell>
        </row>
        <row r="33240">
          <cell r="C33240" t="str">
            <v>יולי 2019</v>
          </cell>
          <cell r="D33240" t="str">
            <v>אגד - 212</v>
          </cell>
          <cell r="E33240" t="str">
            <v>KT675</v>
          </cell>
          <cell r="F33240">
            <v>7681864602</v>
          </cell>
        </row>
        <row r="33241">
          <cell r="C33241" t="str">
            <v>יולי 2019</v>
          </cell>
          <cell r="D33241" t="str">
            <v>אגד - 212</v>
          </cell>
          <cell r="E33241" t="str">
            <v>KT676</v>
          </cell>
          <cell r="F33241">
            <v>22973080500</v>
          </cell>
        </row>
        <row r="33242">
          <cell r="C33242" t="str">
            <v>יולי 2019</v>
          </cell>
          <cell r="D33242" t="str">
            <v>אגד - 212</v>
          </cell>
          <cell r="E33242" t="str">
            <v>KT677</v>
          </cell>
          <cell r="F33242">
            <v>95169901</v>
          </cell>
        </row>
        <row r="33243">
          <cell r="C33243" t="str">
            <v>יולי 2019</v>
          </cell>
          <cell r="D33243" t="str">
            <v>אגד - 212</v>
          </cell>
          <cell r="E33243" t="str">
            <v>KT678</v>
          </cell>
          <cell r="F33243">
            <v>95130507</v>
          </cell>
        </row>
        <row r="33244">
          <cell r="C33244" t="str">
            <v>יולי 2019</v>
          </cell>
          <cell r="D33244" t="str">
            <v>אגד - 212</v>
          </cell>
          <cell r="E33244" t="str">
            <v>KT679</v>
          </cell>
          <cell r="F33244">
            <v>95124311</v>
          </cell>
        </row>
        <row r="33245">
          <cell r="C33245" t="str">
            <v>יולי 2019</v>
          </cell>
          <cell r="D33245" t="str">
            <v>אגד - 212</v>
          </cell>
          <cell r="E33245" t="str">
            <v>KT830</v>
          </cell>
          <cell r="F33245">
            <v>95124334</v>
          </cell>
        </row>
        <row r="33246">
          <cell r="C33246" t="str">
            <v>יולי 2019</v>
          </cell>
          <cell r="D33246" t="str">
            <v>אגד - 212</v>
          </cell>
          <cell r="E33246" t="str">
            <v>KT831</v>
          </cell>
          <cell r="F33246">
            <v>113</v>
          </cell>
        </row>
        <row r="33247">
          <cell r="C33247" t="str">
            <v>יולי 2019</v>
          </cell>
          <cell r="D33247" t="str">
            <v>אגד - 212</v>
          </cell>
          <cell r="E33247" t="str">
            <v>FT650</v>
          </cell>
          <cell r="F33247">
            <v>510657554</v>
          </cell>
        </row>
        <row r="33248">
          <cell r="C33248" t="str">
            <v>יולי 2019</v>
          </cell>
          <cell r="D33248" t="str">
            <v>אגד - 212</v>
          </cell>
          <cell r="E33248" t="str">
            <v>FT651</v>
          </cell>
          <cell r="F33248">
            <v>513765396</v>
          </cell>
        </row>
        <row r="33249">
          <cell r="C33249" t="str">
            <v>יולי 2019</v>
          </cell>
          <cell r="D33249" t="str">
            <v>אגד - 212</v>
          </cell>
          <cell r="E33249" t="str">
            <v>FT652</v>
          </cell>
          <cell r="F33249">
            <v>520000522</v>
          </cell>
        </row>
        <row r="33250">
          <cell r="C33250" t="str">
            <v>יולי 2019</v>
          </cell>
          <cell r="D33250" t="str">
            <v>אגד - 212</v>
          </cell>
          <cell r="E33250" t="str">
            <v>FT653</v>
          </cell>
          <cell r="F33250">
            <v>512199381</v>
          </cell>
        </row>
        <row r="33251">
          <cell r="C33251" t="str">
            <v>יולי 2019</v>
          </cell>
          <cell r="D33251" t="str">
            <v>אגד - 212</v>
          </cell>
          <cell r="E33251" t="str">
            <v>FT654</v>
          </cell>
          <cell r="F33251">
            <v>510657554</v>
          </cell>
        </row>
        <row r="33252">
          <cell r="C33252" t="str">
            <v>יולי 2019</v>
          </cell>
          <cell r="D33252" t="str">
            <v>אגד - 212</v>
          </cell>
          <cell r="E33252" t="str">
            <v>FT655</v>
          </cell>
          <cell r="F33252">
            <v>520029084</v>
          </cell>
        </row>
        <row r="33253">
          <cell r="C33253" t="str">
            <v>יולי 2019</v>
          </cell>
          <cell r="D33253" t="str">
            <v>אגד - 212</v>
          </cell>
          <cell r="E33253" t="str">
            <v>FT656</v>
          </cell>
          <cell r="F33253">
            <v>520029084</v>
          </cell>
        </row>
        <row r="33254">
          <cell r="C33254" t="str">
            <v>יולי 2019</v>
          </cell>
          <cell r="D33254" t="str">
            <v>אגד - 212</v>
          </cell>
          <cell r="E33254" t="str">
            <v>FT657</v>
          </cell>
          <cell r="F33254">
            <v>520029084</v>
          </cell>
        </row>
        <row r="33255">
          <cell r="C33255" t="str">
            <v>יולי 2019</v>
          </cell>
          <cell r="D33255" t="str">
            <v>אגד - 212</v>
          </cell>
          <cell r="E33255" t="str">
            <v>FT658</v>
          </cell>
          <cell r="F33255">
            <v>520029084</v>
          </cell>
        </row>
        <row r="33256">
          <cell r="C33256" t="str">
            <v>יולי 2019</v>
          </cell>
          <cell r="D33256" t="str">
            <v>אגד - 212</v>
          </cell>
          <cell r="E33256" t="str">
            <v>FT659</v>
          </cell>
          <cell r="F33256">
            <v>513765396</v>
          </cell>
        </row>
        <row r="33257">
          <cell r="C33257" t="str">
            <v>יולי 2019</v>
          </cell>
          <cell r="D33257" t="str">
            <v>אגד - 212</v>
          </cell>
          <cell r="E33257" t="str">
            <v>FT660</v>
          </cell>
          <cell r="F33257">
            <v>520007030</v>
          </cell>
        </row>
        <row r="33258">
          <cell r="C33258" t="str">
            <v>יולי 2019</v>
          </cell>
          <cell r="D33258" t="str">
            <v>אגד - 212</v>
          </cell>
          <cell r="E33258" t="str">
            <v>FT661</v>
          </cell>
          <cell r="F33258">
            <v>520007030</v>
          </cell>
        </row>
        <row r="33259">
          <cell r="C33259" t="str">
            <v>יולי 2019</v>
          </cell>
          <cell r="D33259" t="str">
            <v>אגד - 212</v>
          </cell>
          <cell r="E33259" t="str">
            <v>FT662</v>
          </cell>
          <cell r="F33259">
            <v>520018078</v>
          </cell>
        </row>
        <row r="33260">
          <cell r="C33260" t="str">
            <v>יולי 2019</v>
          </cell>
          <cell r="D33260" t="str">
            <v>אגד - 212</v>
          </cell>
          <cell r="E33260" t="str">
            <v>FT663</v>
          </cell>
          <cell r="F33260">
            <v>520018078</v>
          </cell>
        </row>
        <row r="33261">
          <cell r="C33261" t="str">
            <v>יולי 2019</v>
          </cell>
          <cell r="D33261" t="str">
            <v>אגד - 212</v>
          </cell>
          <cell r="E33261" t="str">
            <v>FT664</v>
          </cell>
          <cell r="F33261">
            <v>520000522</v>
          </cell>
        </row>
        <row r="33262">
          <cell r="C33262" t="str">
            <v>יולי 2019</v>
          </cell>
          <cell r="D33262" t="str">
            <v>אגד - 212</v>
          </cell>
          <cell r="E33262" t="str">
            <v>FT665</v>
          </cell>
          <cell r="F33262">
            <v>512199381</v>
          </cell>
        </row>
        <row r="33263">
          <cell r="C33263" t="str">
            <v>יולי 2019</v>
          </cell>
          <cell r="D33263" t="str">
            <v>אגד - 212</v>
          </cell>
          <cell r="E33263" t="str">
            <v>FT666</v>
          </cell>
          <cell r="F33263">
            <v>512199381</v>
          </cell>
        </row>
        <row r="33264">
          <cell r="C33264" t="str">
            <v>יולי 2019</v>
          </cell>
          <cell r="D33264" t="str">
            <v>אגד - 212</v>
          </cell>
          <cell r="E33264" t="str">
            <v>FT667</v>
          </cell>
          <cell r="F33264">
            <v>510528276</v>
          </cell>
        </row>
        <row r="33265">
          <cell r="C33265" t="str">
            <v>יולי 2019</v>
          </cell>
          <cell r="D33265" t="str">
            <v>אגד - 212</v>
          </cell>
          <cell r="E33265" t="str">
            <v>FT668</v>
          </cell>
          <cell r="F33265">
            <v>512199381</v>
          </cell>
        </row>
        <row r="33266">
          <cell r="C33266" t="str">
            <v>יולי 2019</v>
          </cell>
          <cell r="D33266" t="str">
            <v>אגד - 212</v>
          </cell>
          <cell r="E33266" t="str">
            <v>FT669</v>
          </cell>
          <cell r="F33266">
            <v>513765396</v>
          </cell>
        </row>
        <row r="33267">
          <cell r="C33267" t="str">
            <v>יולי 2019</v>
          </cell>
          <cell r="D33267" t="str">
            <v>אגד - 212</v>
          </cell>
          <cell r="E33267" t="str">
            <v>FT670</v>
          </cell>
          <cell r="F33267">
            <v>510657554</v>
          </cell>
        </row>
        <row r="33268">
          <cell r="C33268" t="str">
            <v>יולי 2019</v>
          </cell>
          <cell r="D33268" t="str">
            <v>אגד - 212</v>
          </cell>
          <cell r="E33268" t="str">
            <v>FT671</v>
          </cell>
          <cell r="F33268">
            <v>510657554</v>
          </cell>
        </row>
        <row r="33269">
          <cell r="C33269" t="str">
            <v>יולי 2019</v>
          </cell>
          <cell r="D33269" t="str">
            <v>אגד - 212</v>
          </cell>
          <cell r="E33269" t="str">
            <v>FT672</v>
          </cell>
          <cell r="F33269">
            <v>511974834</v>
          </cell>
        </row>
        <row r="33270">
          <cell r="C33270" t="str">
            <v>יולי 2019</v>
          </cell>
          <cell r="D33270" t="str">
            <v>אגד - 212</v>
          </cell>
          <cell r="E33270" t="str">
            <v>FT673</v>
          </cell>
          <cell r="F33270">
            <v>520029084</v>
          </cell>
        </row>
        <row r="33271">
          <cell r="C33271" t="str">
            <v>יולי 2019</v>
          </cell>
          <cell r="D33271" t="str">
            <v>אגד - 212</v>
          </cell>
          <cell r="E33271" t="str">
            <v>FT674</v>
          </cell>
          <cell r="F33271">
            <v>520007030</v>
          </cell>
        </row>
        <row r="33272">
          <cell r="C33272" t="str">
            <v>יולי 2019</v>
          </cell>
          <cell r="D33272" t="str">
            <v>אגד - 212</v>
          </cell>
          <cell r="E33272" t="str">
            <v>FT675</v>
          </cell>
          <cell r="F33272">
            <v>520018078</v>
          </cell>
        </row>
        <row r="33273">
          <cell r="C33273" t="str">
            <v>יולי 2019</v>
          </cell>
          <cell r="D33273" t="str">
            <v>אגד - 212</v>
          </cell>
          <cell r="E33273" t="str">
            <v>FT676</v>
          </cell>
          <cell r="F33273">
            <v>512199381</v>
          </cell>
        </row>
        <row r="33274">
          <cell r="C33274" t="str">
            <v>יולי 2019</v>
          </cell>
          <cell r="D33274" t="str">
            <v>אגד - 212</v>
          </cell>
          <cell r="E33274" t="str">
            <v>FT677</v>
          </cell>
          <cell r="F33274">
            <v>512852211</v>
          </cell>
        </row>
        <row r="33275">
          <cell r="C33275" t="str">
            <v>יולי 2019</v>
          </cell>
          <cell r="D33275" t="str">
            <v>אגד - 212</v>
          </cell>
          <cell r="E33275" t="str">
            <v>FT678</v>
          </cell>
          <cell r="F33275">
            <v>510528276</v>
          </cell>
        </row>
        <row r="33276">
          <cell r="C33276" t="str">
            <v>יולי 2019</v>
          </cell>
          <cell r="D33276" t="str">
            <v>אגד - 212</v>
          </cell>
          <cell r="E33276" t="str">
            <v>FT679</v>
          </cell>
          <cell r="F33276">
            <v>513765396</v>
          </cell>
        </row>
        <row r="33277">
          <cell r="C33277" t="str">
            <v>יולי 2019</v>
          </cell>
          <cell r="D33277" t="str">
            <v>אגד - 212</v>
          </cell>
          <cell r="E33277" t="str">
            <v>FT830</v>
          </cell>
          <cell r="F33277">
            <v>51376396</v>
          </cell>
        </row>
        <row r="33278">
          <cell r="C33278" t="str">
            <v>יולי 2019</v>
          </cell>
          <cell r="D33278" t="str">
            <v>אגד - 212</v>
          </cell>
          <cell r="E33278" t="str">
            <v>FT831</v>
          </cell>
          <cell r="F33278">
            <v>512515081</v>
          </cell>
        </row>
        <row r="33279">
          <cell r="C33279" t="str">
            <v>יולי 2019</v>
          </cell>
          <cell r="D33279" t="str">
            <v>אגד - 212</v>
          </cell>
          <cell r="E33279" t="str">
            <v>KT770</v>
          </cell>
          <cell r="F33279">
            <v>7</v>
          </cell>
        </row>
        <row r="33280">
          <cell r="C33280" t="str">
            <v>יולי 2019</v>
          </cell>
          <cell r="D33280" t="str">
            <v>אגד - 212</v>
          </cell>
          <cell r="E33280" t="str">
            <v>KT771</v>
          </cell>
          <cell r="F33280">
            <v>9</v>
          </cell>
        </row>
        <row r="33281">
          <cell r="C33281" t="str">
            <v>יולי 2019</v>
          </cell>
          <cell r="D33281" t="str">
            <v>אגד - 212</v>
          </cell>
          <cell r="E33281" t="str">
            <v>KT772</v>
          </cell>
          <cell r="F33281">
            <v>9</v>
          </cell>
        </row>
        <row r="33282">
          <cell r="C33282" t="str">
            <v>יולי 2019</v>
          </cell>
          <cell r="D33282" t="str">
            <v>אגד - 212</v>
          </cell>
          <cell r="E33282" t="str">
            <v>KT773</v>
          </cell>
          <cell r="F33282">
            <v>1</v>
          </cell>
        </row>
        <row r="33283">
          <cell r="C33283" t="str">
            <v>יולי 2019</v>
          </cell>
          <cell r="D33283" t="str">
            <v>אגד - 212</v>
          </cell>
          <cell r="E33283" t="str">
            <v>KT774</v>
          </cell>
          <cell r="F33283">
            <v>5</v>
          </cell>
        </row>
        <row r="33284">
          <cell r="C33284" t="str">
            <v>יולי 2019</v>
          </cell>
          <cell r="D33284" t="str">
            <v>אגד - 212</v>
          </cell>
          <cell r="E33284" t="str">
            <v>KT775</v>
          </cell>
          <cell r="F33284">
            <v>4</v>
          </cell>
        </row>
        <row r="33285">
          <cell r="C33285" t="str">
            <v>יולי 2019</v>
          </cell>
          <cell r="D33285" t="str">
            <v>אגד - 212</v>
          </cell>
          <cell r="E33285" t="str">
            <v>KT776</v>
          </cell>
          <cell r="F33285">
            <v>1</v>
          </cell>
        </row>
        <row r="33286">
          <cell r="C33286" t="str">
            <v>יולי 2019</v>
          </cell>
          <cell r="D33286" t="str">
            <v>אגד - 212</v>
          </cell>
          <cell r="E33286" t="str">
            <v>KT777</v>
          </cell>
          <cell r="F33286">
            <v>5</v>
          </cell>
        </row>
        <row r="33287">
          <cell r="C33287" t="str">
            <v>יולי 2019</v>
          </cell>
          <cell r="D33287" t="str">
            <v>אגד - 212</v>
          </cell>
          <cell r="E33287" t="str">
            <v>KT778</v>
          </cell>
          <cell r="F33287">
            <v>5</v>
          </cell>
        </row>
        <row r="33288">
          <cell r="C33288" t="str">
            <v>יולי 2019</v>
          </cell>
          <cell r="D33288" t="str">
            <v>אגד - 212</v>
          </cell>
          <cell r="E33288" t="str">
            <v>KT779</v>
          </cell>
          <cell r="F33288">
            <v>5</v>
          </cell>
        </row>
        <row r="33289">
          <cell r="C33289" t="str">
            <v>יולי 2019</v>
          </cell>
          <cell r="D33289" t="str">
            <v>אגד - 212</v>
          </cell>
          <cell r="E33289" t="str">
            <v>KT780</v>
          </cell>
          <cell r="F33289">
            <v>4</v>
          </cell>
        </row>
        <row r="33290">
          <cell r="C33290" t="str">
            <v>יולי 2019</v>
          </cell>
          <cell r="D33290" t="str">
            <v>אגד - 212</v>
          </cell>
          <cell r="E33290" t="str">
            <v>KT781</v>
          </cell>
          <cell r="F33290">
            <v>6</v>
          </cell>
        </row>
        <row r="33291">
          <cell r="C33291" t="str">
            <v>יולי 2019</v>
          </cell>
          <cell r="D33291" t="str">
            <v>אגד - 212</v>
          </cell>
          <cell r="E33291" t="str">
            <v>KT782</v>
          </cell>
          <cell r="F33291">
            <v>6</v>
          </cell>
        </row>
        <row r="33292">
          <cell r="C33292" t="str">
            <v>יולי 2019</v>
          </cell>
          <cell r="D33292" t="str">
            <v>אגד - 212</v>
          </cell>
          <cell r="E33292" t="str">
            <v>KT783</v>
          </cell>
          <cell r="F33292">
            <v>9</v>
          </cell>
        </row>
        <row r="33293">
          <cell r="C33293" t="str">
            <v>יולי 2019</v>
          </cell>
          <cell r="D33293" t="str">
            <v>אגד - 212</v>
          </cell>
          <cell r="E33293" t="str">
            <v>KT784</v>
          </cell>
          <cell r="F33293">
            <v>3</v>
          </cell>
        </row>
        <row r="33294">
          <cell r="C33294" t="str">
            <v>יולי 2019</v>
          </cell>
          <cell r="D33294" t="str">
            <v>אגד - 212</v>
          </cell>
          <cell r="E33294" t="str">
            <v>KT785</v>
          </cell>
          <cell r="F33294">
            <v>2</v>
          </cell>
        </row>
        <row r="33295">
          <cell r="C33295" t="str">
            <v>יולי 2019</v>
          </cell>
          <cell r="D33295" t="str">
            <v>אגד - 212</v>
          </cell>
          <cell r="E33295" t="str">
            <v>KT786</v>
          </cell>
          <cell r="F33295">
            <v>1</v>
          </cell>
        </row>
        <row r="33296">
          <cell r="C33296" t="str">
            <v>יולי 2019</v>
          </cell>
          <cell r="D33296" t="str">
            <v>אגד - 212</v>
          </cell>
          <cell r="E33296" t="str">
            <v>KT787</v>
          </cell>
          <cell r="F33296">
            <v>8</v>
          </cell>
        </row>
        <row r="33297">
          <cell r="C33297" t="str">
            <v>יולי 2019</v>
          </cell>
          <cell r="D33297" t="str">
            <v>אגד - 212</v>
          </cell>
          <cell r="E33297" t="str">
            <v>KT790</v>
          </cell>
          <cell r="F33297">
            <v>9</v>
          </cell>
        </row>
        <row r="33298">
          <cell r="C33298" t="str">
            <v>יולי 2019</v>
          </cell>
          <cell r="D33298" t="str">
            <v>אגד - 212</v>
          </cell>
          <cell r="E33298" t="str">
            <v>KT791</v>
          </cell>
          <cell r="F33298">
            <v>7</v>
          </cell>
        </row>
        <row r="33299">
          <cell r="C33299" t="str">
            <v>יולי 2019</v>
          </cell>
          <cell r="D33299" t="str">
            <v>אגד - 212</v>
          </cell>
          <cell r="E33299" t="str">
            <v>KT792</v>
          </cell>
          <cell r="F33299">
            <v>5</v>
          </cell>
        </row>
        <row r="33300">
          <cell r="C33300" t="str">
            <v>יולי 2019</v>
          </cell>
          <cell r="D33300" t="str">
            <v>אגד - 212</v>
          </cell>
          <cell r="E33300" t="str">
            <v>KT793</v>
          </cell>
          <cell r="F33300">
            <v>5</v>
          </cell>
        </row>
        <row r="33301">
          <cell r="C33301" t="str">
            <v>יולי 2019</v>
          </cell>
          <cell r="D33301" t="str">
            <v>אגד - 212</v>
          </cell>
          <cell r="E33301" t="str">
            <v>KT794</v>
          </cell>
          <cell r="F33301">
            <v>4</v>
          </cell>
        </row>
        <row r="33302">
          <cell r="C33302" t="str">
            <v>יולי 2019</v>
          </cell>
          <cell r="D33302" t="str">
            <v>אגד - 212</v>
          </cell>
          <cell r="E33302" t="str">
            <v>KT795</v>
          </cell>
          <cell r="F33302">
            <v>8</v>
          </cell>
        </row>
        <row r="33303">
          <cell r="C33303" t="str">
            <v>יולי 2019</v>
          </cell>
          <cell r="D33303" t="str">
            <v>אגד - 212</v>
          </cell>
          <cell r="E33303" t="str">
            <v>KT796</v>
          </cell>
          <cell r="F33303">
            <v>4</v>
          </cell>
        </row>
        <row r="33304">
          <cell r="C33304" t="str">
            <v>יולי 2019</v>
          </cell>
          <cell r="D33304" t="str">
            <v>אגד - 212</v>
          </cell>
          <cell r="E33304" t="str">
            <v>KT797</v>
          </cell>
          <cell r="F33304">
            <v>6</v>
          </cell>
        </row>
        <row r="33305">
          <cell r="C33305" t="str">
            <v>יולי 2019</v>
          </cell>
          <cell r="D33305" t="str">
            <v>אגד - 212</v>
          </cell>
          <cell r="E33305" t="str">
            <v>KT798</v>
          </cell>
          <cell r="F33305">
            <v>7</v>
          </cell>
        </row>
        <row r="33306">
          <cell r="C33306" t="str">
            <v>יולי 2019</v>
          </cell>
          <cell r="D33306" t="str">
            <v>אגד - 212</v>
          </cell>
          <cell r="E33306" t="str">
            <v>KT799</v>
          </cell>
          <cell r="F33306">
            <v>2</v>
          </cell>
        </row>
        <row r="33307">
          <cell r="C33307" t="str">
            <v>יולי 2019</v>
          </cell>
          <cell r="D33307" t="str">
            <v>אגד - 212</v>
          </cell>
          <cell r="E33307" t="str">
            <v>KT840</v>
          </cell>
          <cell r="F33307">
            <v>4</v>
          </cell>
        </row>
        <row r="33308">
          <cell r="C33308" t="str">
            <v>יולי 2019</v>
          </cell>
          <cell r="D33308" t="str">
            <v>אגד - 212</v>
          </cell>
          <cell r="E33308" t="str">
            <v>KT821</v>
          </cell>
          <cell r="F33308">
            <v>1</v>
          </cell>
        </row>
        <row r="33309">
          <cell r="C33309" t="str">
            <v>יולי 2019</v>
          </cell>
          <cell r="D33309" t="str">
            <v>אגד - 212</v>
          </cell>
          <cell r="E33309" t="str">
            <v>KT823</v>
          </cell>
          <cell r="F33309">
            <v>1</v>
          </cell>
        </row>
        <row r="33310">
          <cell r="C33310" t="str">
            <v>יולי 2019</v>
          </cell>
          <cell r="D33310" t="str">
            <v>אגד - 212</v>
          </cell>
          <cell r="E33310" t="str">
            <v>KT824</v>
          </cell>
          <cell r="F33310">
            <v>1</v>
          </cell>
        </row>
        <row r="33311">
          <cell r="C33311" t="str">
            <v>יולי 2019</v>
          </cell>
          <cell r="D33311" t="str">
            <v>אגד - 212</v>
          </cell>
          <cell r="E33311" t="str">
            <v>KT825</v>
          </cell>
          <cell r="F33311">
            <v>1</v>
          </cell>
        </row>
        <row r="33312">
          <cell r="C33312" t="str">
            <v>יולי 2019</v>
          </cell>
          <cell r="D33312" t="str">
            <v>אגד - 212</v>
          </cell>
          <cell r="E33312" t="str">
            <v>KT826</v>
          </cell>
          <cell r="F33312">
            <v>1</v>
          </cell>
        </row>
        <row r="33313">
          <cell r="C33313" t="str">
            <v>יולי 2019</v>
          </cell>
          <cell r="D33313" t="str">
            <v>אגד - 212</v>
          </cell>
          <cell r="E33313" t="str">
            <v>KT827</v>
          </cell>
          <cell r="F33313">
            <v>1</v>
          </cell>
        </row>
        <row r="33314">
          <cell r="C33314" t="str">
            <v>יולי 2019</v>
          </cell>
          <cell r="D33314" t="str">
            <v>אגד - 212</v>
          </cell>
          <cell r="E33314" t="str">
            <v>KT828</v>
          </cell>
          <cell r="F33314">
            <v>1</v>
          </cell>
        </row>
        <row r="33315">
          <cell r="C33315" t="str">
            <v>יולי 2019</v>
          </cell>
          <cell r="D33315" t="str">
            <v>אגד - 212</v>
          </cell>
          <cell r="E33315" t="str">
            <v>KT829</v>
          </cell>
          <cell r="F33315">
            <v>1</v>
          </cell>
        </row>
        <row r="33316">
          <cell r="C33316" t="str">
            <v>יולי 2019</v>
          </cell>
          <cell r="D33316" t="str">
            <v>אגד - 212</v>
          </cell>
          <cell r="E33316" t="str">
            <v>KT850</v>
          </cell>
          <cell r="F33316">
            <v>1</v>
          </cell>
        </row>
        <row r="33317">
          <cell r="C33317" t="str">
            <v>יולי 2019</v>
          </cell>
          <cell r="D33317" t="str">
            <v>אגד - 212</v>
          </cell>
          <cell r="E33317" t="str">
            <v>KT851</v>
          </cell>
          <cell r="F33317">
            <v>1</v>
          </cell>
        </row>
        <row r="33318">
          <cell r="C33318" t="str">
            <v>יולי 2019</v>
          </cell>
          <cell r="D33318" t="str">
            <v>הדסה - 274</v>
          </cell>
          <cell r="E33318" t="str">
            <v>DE1</v>
          </cell>
          <cell r="F33318">
            <v>4474210.9050000003</v>
          </cell>
        </row>
        <row r="33319">
          <cell r="C33319" t="str">
            <v>יולי 2019</v>
          </cell>
          <cell r="D33319" t="str">
            <v>הדסה - 274</v>
          </cell>
          <cell r="E33319" t="str">
            <v>DA12</v>
          </cell>
          <cell r="F33319">
            <v>17868.933000000001</v>
          </cell>
        </row>
        <row r="33320">
          <cell r="C33320" t="str">
            <v>יולי 2019</v>
          </cell>
          <cell r="D33320" t="str">
            <v>הדסה - 274</v>
          </cell>
          <cell r="E33320" t="str">
            <v>DT11</v>
          </cell>
          <cell r="F33320">
            <v>5645.4930000000004</v>
          </cell>
        </row>
        <row r="33321">
          <cell r="C33321" t="str">
            <v>יולי 2019</v>
          </cell>
          <cell r="D33321" t="str">
            <v>הדסה - 274</v>
          </cell>
          <cell r="E33321" t="str">
            <v>DA10</v>
          </cell>
          <cell r="F33321">
            <v>21536.3</v>
          </cell>
        </row>
        <row r="33322">
          <cell r="C33322" t="str">
            <v>יולי 2019</v>
          </cell>
          <cell r="D33322" t="str">
            <v>הדסה - 274</v>
          </cell>
          <cell r="E33322" t="str">
            <v>DT13</v>
          </cell>
          <cell r="F33322">
            <v>157884.76</v>
          </cell>
        </row>
        <row r="33323">
          <cell r="C33323" t="str">
            <v>יולי 2019</v>
          </cell>
          <cell r="D33323" t="str">
            <v>הדסה - 274</v>
          </cell>
          <cell r="E33323" t="str">
            <v>DT15</v>
          </cell>
          <cell r="F33323">
            <v>93733.091</v>
          </cell>
        </row>
        <row r="33324">
          <cell r="C33324" t="str">
            <v>יולי 2019</v>
          </cell>
          <cell r="D33324" t="str">
            <v>הדסה - 274</v>
          </cell>
          <cell r="E33324" t="str">
            <v>DT16</v>
          </cell>
          <cell r="F33324">
            <v>1306.8330000000001</v>
          </cell>
        </row>
        <row r="33325">
          <cell r="C33325" t="str">
            <v>יולי 2019</v>
          </cell>
          <cell r="D33325" t="str">
            <v>הדסה - 274</v>
          </cell>
          <cell r="E33325" t="str">
            <v>DA9</v>
          </cell>
          <cell r="F33325">
            <v>40356.341</v>
          </cell>
        </row>
        <row r="33326">
          <cell r="C33326" t="str">
            <v>יולי 2019</v>
          </cell>
          <cell r="D33326" t="str">
            <v>הדסה - 274</v>
          </cell>
          <cell r="E33326" t="str">
            <v>DT1</v>
          </cell>
          <cell r="F33326">
            <v>77355.183000000005</v>
          </cell>
        </row>
        <row r="33327">
          <cell r="C33327" t="str">
            <v>יולי 2019</v>
          </cell>
          <cell r="D33327" t="str">
            <v>הדסה - 274</v>
          </cell>
          <cell r="E33327" t="str">
            <v>DT400</v>
          </cell>
          <cell r="F33327">
            <v>758491.33799999999</v>
          </cell>
        </row>
        <row r="33328">
          <cell r="C33328" t="str">
            <v>יולי 2019</v>
          </cell>
          <cell r="D33328" t="str">
            <v>הדסה - 274</v>
          </cell>
          <cell r="E33328" t="str">
            <v>DT3</v>
          </cell>
          <cell r="F33328">
            <v>2331932.12</v>
          </cell>
        </row>
        <row r="33329">
          <cell r="C33329" t="str">
            <v>יולי 2019</v>
          </cell>
          <cell r="D33329" t="str">
            <v>הדסה - 274</v>
          </cell>
          <cell r="E33329" t="str">
            <v>DT17</v>
          </cell>
          <cell r="F33329">
            <v>32224.313999999998</v>
          </cell>
        </row>
        <row r="33330">
          <cell r="C33330" t="str">
            <v>יולי 2019</v>
          </cell>
          <cell r="D33330" t="str">
            <v>הדסה - 274</v>
          </cell>
          <cell r="E33330" t="str">
            <v>DT301</v>
          </cell>
          <cell r="F33330">
            <v>22190.628000000001</v>
          </cell>
        </row>
        <row r="33331">
          <cell r="C33331" t="str">
            <v>יולי 2019</v>
          </cell>
          <cell r="D33331" t="str">
            <v>הדסה - 274</v>
          </cell>
          <cell r="E33331" t="str">
            <v>DT303</v>
          </cell>
          <cell r="F33331">
            <v>1128.27</v>
          </cell>
        </row>
        <row r="33332">
          <cell r="C33332" t="str">
            <v>יולי 2019</v>
          </cell>
          <cell r="D33332" t="str">
            <v>הדסה - 274</v>
          </cell>
          <cell r="E33332" t="str">
            <v>DT307</v>
          </cell>
          <cell r="F33332">
            <v>1795.82</v>
          </cell>
        </row>
        <row r="33333">
          <cell r="C33333" t="str">
            <v>יולי 2019</v>
          </cell>
          <cell r="D33333" t="str">
            <v>הדסה - 274</v>
          </cell>
          <cell r="E33333" t="str">
            <v>DT309</v>
          </cell>
          <cell r="F33333">
            <v>4510.0249999999996</v>
          </cell>
        </row>
        <row r="33334">
          <cell r="C33334" t="str">
            <v>יולי 2019</v>
          </cell>
          <cell r="D33334" t="str">
            <v>הדסה - 274</v>
          </cell>
          <cell r="E33334" t="str">
            <v>DT308</v>
          </cell>
          <cell r="F33334">
            <v>493.07900000000001</v>
          </cell>
        </row>
        <row r="33335">
          <cell r="C33335" t="str">
            <v>יולי 2019</v>
          </cell>
          <cell r="D33335" t="str">
            <v>הדסה - 274</v>
          </cell>
          <cell r="E33335" t="str">
            <v>DT319</v>
          </cell>
          <cell r="F33335">
            <v>33356.625999999997</v>
          </cell>
        </row>
        <row r="33336">
          <cell r="C33336" t="str">
            <v>יולי 2019</v>
          </cell>
          <cell r="D33336" t="str">
            <v>הדסה - 274</v>
          </cell>
          <cell r="E33336" t="str">
            <v>DT325</v>
          </cell>
          <cell r="F33336">
            <v>4713.5</v>
          </cell>
        </row>
        <row r="33337">
          <cell r="C33337" t="str">
            <v>יולי 2019</v>
          </cell>
          <cell r="D33337" t="str">
            <v>הדסה - 274</v>
          </cell>
          <cell r="E33337" t="str">
            <v>DT338</v>
          </cell>
          <cell r="F33337">
            <v>549.73500000000001</v>
          </cell>
        </row>
        <row r="33338">
          <cell r="C33338" t="str">
            <v>יולי 2019</v>
          </cell>
          <cell r="D33338" t="str">
            <v>הדסה - 274</v>
          </cell>
          <cell r="E33338" t="str">
            <v>DT455</v>
          </cell>
          <cell r="F33338">
            <v>5508.5749999999998</v>
          </cell>
        </row>
        <row r="33339">
          <cell r="C33339" t="str">
            <v>יולי 2019</v>
          </cell>
          <cell r="D33339" t="str">
            <v>הדסה - 274</v>
          </cell>
          <cell r="E33339" t="str">
            <v>DT457</v>
          </cell>
          <cell r="F33339">
            <v>1078.652</v>
          </cell>
        </row>
        <row r="33340">
          <cell r="C33340" t="str">
            <v>יולי 2019</v>
          </cell>
          <cell r="D33340" t="str">
            <v>הדסה - 274</v>
          </cell>
          <cell r="E33340" t="str">
            <v>DT458</v>
          </cell>
          <cell r="F33340">
            <v>2336.0030000000002</v>
          </cell>
        </row>
        <row r="33341">
          <cell r="C33341" t="str">
            <v>יולי 2019</v>
          </cell>
          <cell r="D33341" t="str">
            <v>הדסה - 274</v>
          </cell>
          <cell r="E33341" t="str">
            <v>DT463</v>
          </cell>
          <cell r="F33341">
            <v>10047.597</v>
          </cell>
        </row>
        <row r="33342">
          <cell r="C33342" t="str">
            <v>יולי 2019</v>
          </cell>
          <cell r="D33342" t="str">
            <v>הדסה - 274</v>
          </cell>
          <cell r="E33342" t="str">
            <v>DT465</v>
          </cell>
          <cell r="F33342">
            <v>21514.652999999998</v>
          </cell>
        </row>
        <row r="33343">
          <cell r="C33343" t="str">
            <v>יולי 2019</v>
          </cell>
          <cell r="D33343" t="str">
            <v>הדסה - 274</v>
          </cell>
          <cell r="E33343" t="str">
            <v>DT402</v>
          </cell>
          <cell r="F33343">
            <v>64672.381000000001</v>
          </cell>
        </row>
        <row r="33344">
          <cell r="C33344" t="str">
            <v>יולי 2019</v>
          </cell>
          <cell r="D33344" t="str">
            <v>הדסה - 274</v>
          </cell>
          <cell r="E33344" t="str">
            <v>DT403</v>
          </cell>
          <cell r="F33344">
            <v>1614.652</v>
          </cell>
        </row>
        <row r="33345">
          <cell r="C33345" t="str">
            <v>יולי 2019</v>
          </cell>
          <cell r="D33345" t="str">
            <v>הדסה - 274</v>
          </cell>
          <cell r="E33345" t="str">
            <v>DC9</v>
          </cell>
          <cell r="F33345">
            <v>172.209</v>
          </cell>
        </row>
        <row r="33346">
          <cell r="C33346" t="str">
            <v>יולי 2019</v>
          </cell>
          <cell r="D33346" t="str">
            <v>הדסה - 274</v>
          </cell>
          <cell r="E33346" t="str">
            <v>DT28</v>
          </cell>
          <cell r="F33346">
            <v>3380.49</v>
          </cell>
        </row>
        <row r="33347">
          <cell r="C33347" t="str">
            <v>יולי 2019</v>
          </cell>
          <cell r="D33347" t="str">
            <v>הדסה - 274</v>
          </cell>
          <cell r="E33347" t="str">
            <v>DT30</v>
          </cell>
          <cell r="F33347">
            <v>9447.6740000000009</v>
          </cell>
        </row>
        <row r="33348">
          <cell r="C33348" t="str">
            <v>יולי 2019</v>
          </cell>
          <cell r="D33348" t="str">
            <v>הדסה - 274</v>
          </cell>
          <cell r="E33348" t="str">
            <v>DT360</v>
          </cell>
          <cell r="F33348">
            <v>20914.527999999998</v>
          </cell>
        </row>
        <row r="33349">
          <cell r="C33349" t="str">
            <v>יולי 2019</v>
          </cell>
          <cell r="D33349" t="str">
            <v>הדסה - 274</v>
          </cell>
          <cell r="E33349" t="str">
            <v>DT366</v>
          </cell>
          <cell r="F33349">
            <v>323910.12900000002</v>
          </cell>
        </row>
        <row r="33350">
          <cell r="C33350" t="str">
            <v>יולי 2019</v>
          </cell>
          <cell r="D33350" t="str">
            <v>הדסה - 274</v>
          </cell>
          <cell r="E33350" t="str">
            <v>DT367</v>
          </cell>
          <cell r="F33350">
            <v>7198.8720000000003</v>
          </cell>
        </row>
        <row r="33351">
          <cell r="C33351" t="str">
            <v>יולי 2019</v>
          </cell>
          <cell r="D33351" t="str">
            <v>הדסה - 274</v>
          </cell>
          <cell r="E33351" t="str">
            <v>DT701</v>
          </cell>
          <cell r="F33351">
            <v>5579.2619999999997</v>
          </cell>
        </row>
        <row r="33352">
          <cell r="C33352" t="str">
            <v>יולי 2019</v>
          </cell>
          <cell r="D33352" t="str">
            <v>הדסה - 274</v>
          </cell>
          <cell r="E33352" t="str">
            <v>DT703</v>
          </cell>
          <cell r="F33352">
            <v>78152.267000000007</v>
          </cell>
        </row>
        <row r="33353">
          <cell r="C33353" t="str">
            <v>יולי 2019</v>
          </cell>
          <cell r="D33353" t="str">
            <v>הדסה - 274</v>
          </cell>
          <cell r="E33353" t="str">
            <v>DT52</v>
          </cell>
          <cell r="F33353">
            <v>2277.0230000000001</v>
          </cell>
        </row>
        <row r="33354">
          <cell r="C33354" t="str">
            <v>יולי 2019</v>
          </cell>
          <cell r="D33354" t="str">
            <v>הדסה - 274</v>
          </cell>
          <cell r="E33354" t="str">
            <v>DT442</v>
          </cell>
          <cell r="F33354">
            <v>8025.5249999999996</v>
          </cell>
        </row>
        <row r="33355">
          <cell r="C33355" t="str">
            <v>יולי 2019</v>
          </cell>
          <cell r="D33355" t="str">
            <v>הדסה - 274</v>
          </cell>
          <cell r="E33355" t="str">
            <v>DT443</v>
          </cell>
          <cell r="F33355">
            <v>19.166</v>
          </cell>
        </row>
        <row r="33356">
          <cell r="C33356" t="str">
            <v>יולי 2019</v>
          </cell>
          <cell r="D33356" t="str">
            <v>הדסה - 274</v>
          </cell>
          <cell r="E33356" t="str">
            <v>DT444</v>
          </cell>
          <cell r="F33356">
            <v>832.423</v>
          </cell>
        </row>
        <row r="33357">
          <cell r="C33357" t="str">
            <v>יולי 2019</v>
          </cell>
          <cell r="D33357" t="str">
            <v>הדסה - 274</v>
          </cell>
          <cell r="E33357" t="str">
            <v>DT445</v>
          </cell>
          <cell r="F33357">
            <v>-129.57300000000001</v>
          </cell>
        </row>
        <row r="33358">
          <cell r="C33358" t="str">
            <v>יולי 2019</v>
          </cell>
          <cell r="D33358" t="str">
            <v>הדסה - 274</v>
          </cell>
          <cell r="E33358" t="str">
            <v>DT446</v>
          </cell>
          <cell r="F33358">
            <v>1906.9059999999999</v>
          </cell>
        </row>
        <row r="33359">
          <cell r="C33359" t="str">
            <v>יולי 2019</v>
          </cell>
          <cell r="D33359" t="str">
            <v>הדסה - 274</v>
          </cell>
          <cell r="E33359" t="str">
            <v>DT447</v>
          </cell>
          <cell r="F33359">
            <v>-3754.9740000000002</v>
          </cell>
        </row>
        <row r="33360">
          <cell r="C33360" t="str">
            <v>יולי 2019</v>
          </cell>
          <cell r="D33360" t="str">
            <v>הדסה - 274</v>
          </cell>
          <cell r="E33360" t="str">
            <v>DT448</v>
          </cell>
          <cell r="F33360">
            <v>523.64400000000001</v>
          </cell>
        </row>
        <row r="33361">
          <cell r="C33361" t="str">
            <v>יולי 2019</v>
          </cell>
          <cell r="D33361" t="str">
            <v>הדסה - 274</v>
          </cell>
          <cell r="E33361" t="str">
            <v>DT449</v>
          </cell>
          <cell r="F33361">
            <v>-1814.239</v>
          </cell>
        </row>
        <row r="33362">
          <cell r="C33362" t="str">
            <v>יולי 2019</v>
          </cell>
          <cell r="D33362" t="str">
            <v>הדסה - 274</v>
          </cell>
          <cell r="E33362" t="str">
            <v>DT669</v>
          </cell>
          <cell r="F33362">
            <v>7123.3609999999999</v>
          </cell>
        </row>
        <row r="33363">
          <cell r="C33363" t="str">
            <v>יולי 2019</v>
          </cell>
          <cell r="D33363" t="str">
            <v>הדסה - 274</v>
          </cell>
          <cell r="E33363" t="str">
            <v>DT451</v>
          </cell>
          <cell r="F33363">
            <v>41069.855000000003</v>
          </cell>
        </row>
        <row r="33364">
          <cell r="C33364" t="str">
            <v>יולי 2019</v>
          </cell>
          <cell r="D33364" t="str">
            <v>הדסה - 274</v>
          </cell>
          <cell r="E33364" t="str">
            <v>DT506</v>
          </cell>
          <cell r="F33364">
            <v>2348.5369999999998</v>
          </cell>
        </row>
        <row r="33365">
          <cell r="C33365" t="str">
            <v>יולי 2019</v>
          </cell>
          <cell r="D33365" t="str">
            <v>הדסה - 274</v>
          </cell>
          <cell r="E33365" t="str">
            <v>DT507</v>
          </cell>
          <cell r="F33365">
            <v>3109.0920000000001</v>
          </cell>
        </row>
        <row r="33366">
          <cell r="C33366" t="str">
            <v>יולי 2019</v>
          </cell>
          <cell r="D33366" t="str">
            <v>הדסה - 274</v>
          </cell>
          <cell r="E33366" t="str">
            <v>DT577</v>
          </cell>
          <cell r="F33366">
            <v>3300.8609999999999</v>
          </cell>
        </row>
        <row r="33367">
          <cell r="C33367" t="str">
            <v>יולי 2019</v>
          </cell>
          <cell r="D33367" t="str">
            <v>הדסה - 274</v>
          </cell>
          <cell r="E33367" t="str">
            <v>DT513</v>
          </cell>
          <cell r="F33367">
            <v>10559.85</v>
          </cell>
        </row>
        <row r="33368">
          <cell r="C33368" t="str">
            <v>יולי 2019</v>
          </cell>
          <cell r="D33368" t="str">
            <v>הדסה - 274</v>
          </cell>
          <cell r="E33368" t="str">
            <v>DT514</v>
          </cell>
          <cell r="F33368">
            <v>95358.403000000006</v>
          </cell>
        </row>
        <row r="33369">
          <cell r="C33369" t="str">
            <v>יולי 2019</v>
          </cell>
          <cell r="D33369" t="str">
            <v>הדסה - 274</v>
          </cell>
          <cell r="E33369" t="str">
            <v>DT516</v>
          </cell>
          <cell r="F33369">
            <v>19267.554</v>
          </cell>
        </row>
        <row r="33370">
          <cell r="C33370" t="str">
            <v>יולי 2019</v>
          </cell>
          <cell r="D33370" t="str">
            <v>הדסה - 274</v>
          </cell>
          <cell r="E33370" t="str">
            <v>DT517</v>
          </cell>
          <cell r="F33370">
            <v>5326</v>
          </cell>
        </row>
        <row r="33371">
          <cell r="C33371" t="str">
            <v>יולי 2019</v>
          </cell>
          <cell r="D33371" t="str">
            <v>הדסה - 274</v>
          </cell>
          <cell r="E33371" t="str">
            <v>DT518</v>
          </cell>
          <cell r="F33371">
            <v>7135.8609999999999</v>
          </cell>
        </row>
        <row r="33372">
          <cell r="C33372" t="str">
            <v>יולי 2019</v>
          </cell>
          <cell r="D33372" t="str">
            <v>הדסה - 274</v>
          </cell>
          <cell r="E33372" t="str">
            <v>DT54</v>
          </cell>
          <cell r="F33372">
            <v>8499.1990000000005</v>
          </cell>
        </row>
        <row r="33373">
          <cell r="C33373" t="str">
            <v>יולי 2019</v>
          </cell>
          <cell r="D33373" t="str">
            <v>הדסה - 274</v>
          </cell>
          <cell r="E33373" t="str">
            <v>DT55</v>
          </cell>
          <cell r="F33373">
            <v>-17373.900000000001</v>
          </cell>
        </row>
        <row r="33374">
          <cell r="C33374" t="str">
            <v>יולי 2019</v>
          </cell>
          <cell r="D33374" t="str">
            <v>הדסה - 274</v>
          </cell>
          <cell r="E33374" t="str">
            <v>DT546</v>
          </cell>
          <cell r="F33374">
            <v>118000</v>
          </cell>
        </row>
        <row r="33375">
          <cell r="C33375" t="str">
            <v>יולי 2019</v>
          </cell>
          <cell r="D33375" t="str">
            <v>הדסה - 274</v>
          </cell>
          <cell r="E33375" t="str">
            <v>AT999</v>
          </cell>
          <cell r="F33375">
            <v>75271.828999999998</v>
          </cell>
        </row>
        <row r="33376">
          <cell r="C33376" t="str">
            <v>יולי 2019</v>
          </cell>
          <cell r="D33376" t="str">
            <v>הדסה - 274</v>
          </cell>
          <cell r="E33376" t="str">
            <v>AT24</v>
          </cell>
          <cell r="F33376">
            <v>43764.175000000003</v>
          </cell>
        </row>
        <row r="33377">
          <cell r="C33377" t="str">
            <v>יולי 2019</v>
          </cell>
          <cell r="D33377" t="str">
            <v>הדסה - 274</v>
          </cell>
          <cell r="E33377" t="str">
            <v>AT21</v>
          </cell>
          <cell r="F33377">
            <v>4713.1170000000002</v>
          </cell>
        </row>
        <row r="33378">
          <cell r="C33378" t="str">
            <v>יולי 2019</v>
          </cell>
          <cell r="D33378" t="str">
            <v>הדסה - 274</v>
          </cell>
          <cell r="E33378" t="str">
            <v>AT8</v>
          </cell>
          <cell r="F33378">
            <v>2815.511</v>
          </cell>
        </row>
        <row r="33379">
          <cell r="C33379" t="str">
            <v>יולי 2019</v>
          </cell>
          <cell r="D33379" t="str">
            <v>הדסה - 274</v>
          </cell>
          <cell r="E33379" t="str">
            <v>AT400</v>
          </cell>
          <cell r="F33379">
            <v>1611.222</v>
          </cell>
        </row>
        <row r="33380">
          <cell r="C33380" t="str">
            <v>יולי 2019</v>
          </cell>
          <cell r="D33380" t="str">
            <v>הדסה - 274</v>
          </cell>
          <cell r="E33380" t="str">
            <v>AT20</v>
          </cell>
          <cell r="F33380">
            <v>33.667000000000002</v>
          </cell>
        </row>
        <row r="33381">
          <cell r="C33381" t="str">
            <v>יולי 2019</v>
          </cell>
          <cell r="D33381" t="str">
            <v>הדסה - 274</v>
          </cell>
          <cell r="E33381" t="str">
            <v>AT301</v>
          </cell>
          <cell r="F33381">
            <v>0.66800000000000004</v>
          </cell>
        </row>
        <row r="33382">
          <cell r="C33382" t="str">
            <v>יולי 2019</v>
          </cell>
          <cell r="D33382" t="str">
            <v>הדסה - 274</v>
          </cell>
          <cell r="E33382" t="str">
            <v>AT307</v>
          </cell>
          <cell r="F33382">
            <v>14.298999999999999</v>
          </cell>
        </row>
        <row r="33383">
          <cell r="C33383" t="str">
            <v>יולי 2019</v>
          </cell>
          <cell r="D33383" t="str">
            <v>הדסה - 274</v>
          </cell>
          <cell r="E33383" t="str">
            <v>AT319</v>
          </cell>
          <cell r="F33383">
            <v>463.76799999999997</v>
          </cell>
        </row>
        <row r="33384">
          <cell r="C33384" t="str">
            <v>יולי 2019</v>
          </cell>
          <cell r="D33384" t="str">
            <v>הדסה - 274</v>
          </cell>
          <cell r="E33384" t="str">
            <v>AT338</v>
          </cell>
          <cell r="F33384">
            <v>12.802</v>
          </cell>
        </row>
        <row r="33385">
          <cell r="C33385" t="str">
            <v>יולי 2019</v>
          </cell>
          <cell r="D33385" t="str">
            <v>הדסה - 274</v>
          </cell>
          <cell r="E33385" t="str">
            <v>AT458</v>
          </cell>
          <cell r="F33385">
            <v>988.53</v>
          </cell>
        </row>
        <row r="33386">
          <cell r="C33386" t="str">
            <v>יולי 2019</v>
          </cell>
          <cell r="D33386" t="str">
            <v>הדסה - 274</v>
          </cell>
          <cell r="E33386" t="str">
            <v>AT465</v>
          </cell>
          <cell r="F33386">
            <v>341.69299999999998</v>
          </cell>
        </row>
        <row r="33387">
          <cell r="C33387" t="str">
            <v>יולי 2019</v>
          </cell>
          <cell r="D33387" t="str">
            <v>הדסה - 274</v>
          </cell>
          <cell r="E33387" t="str">
            <v>AT402</v>
          </cell>
          <cell r="F33387">
            <v>2514.5590000000002</v>
          </cell>
        </row>
        <row r="33388">
          <cell r="C33388" t="str">
            <v>יולי 2019</v>
          </cell>
          <cell r="D33388" t="str">
            <v>הדסה - 274</v>
          </cell>
          <cell r="E33388" t="str">
            <v>AT35</v>
          </cell>
          <cell r="F33388">
            <v>289.39699999999999</v>
          </cell>
        </row>
        <row r="33389">
          <cell r="C33389" t="str">
            <v>יולי 2019</v>
          </cell>
          <cell r="D33389" t="str">
            <v>הדסה - 274</v>
          </cell>
          <cell r="E33389" t="str">
            <v>AT37</v>
          </cell>
          <cell r="F33389">
            <v>8.7520000000000007</v>
          </cell>
        </row>
        <row r="33390">
          <cell r="C33390" t="str">
            <v>יולי 2019</v>
          </cell>
          <cell r="D33390" t="str">
            <v>הדסה - 274</v>
          </cell>
          <cell r="E33390" t="str">
            <v>AT360</v>
          </cell>
          <cell r="F33390">
            <v>1.89</v>
          </cell>
        </row>
        <row r="33391">
          <cell r="C33391" t="str">
            <v>יולי 2019</v>
          </cell>
          <cell r="D33391" t="str">
            <v>הדסה - 274</v>
          </cell>
          <cell r="E33391" t="str">
            <v>AT366</v>
          </cell>
          <cell r="F33391">
            <v>11199.117</v>
          </cell>
        </row>
        <row r="33392">
          <cell r="C33392" t="str">
            <v>יולי 2019</v>
          </cell>
          <cell r="D33392" t="str">
            <v>הדסה - 274</v>
          </cell>
          <cell r="E33392" t="str">
            <v>AT367</v>
          </cell>
          <cell r="F33392">
            <v>6.2350000000000003</v>
          </cell>
        </row>
        <row r="33393">
          <cell r="C33393" t="str">
            <v>יולי 2019</v>
          </cell>
          <cell r="D33393" t="str">
            <v>הדסה - 274</v>
          </cell>
          <cell r="E33393" t="str">
            <v>AT701</v>
          </cell>
          <cell r="F33393">
            <v>2.355</v>
          </cell>
        </row>
        <row r="33394">
          <cell r="C33394" t="str">
            <v>יולי 2019</v>
          </cell>
          <cell r="D33394" t="str">
            <v>הדסה - 274</v>
          </cell>
          <cell r="E33394" t="str">
            <v>AT703</v>
          </cell>
          <cell r="F33394">
            <v>11.723000000000001</v>
          </cell>
        </row>
        <row r="33395">
          <cell r="C33395" t="str">
            <v>יולי 2019</v>
          </cell>
          <cell r="D33395" t="str">
            <v>הדסה - 274</v>
          </cell>
          <cell r="E33395" t="str">
            <v>AT442</v>
          </cell>
          <cell r="F33395">
            <v>117.36</v>
          </cell>
        </row>
        <row r="33396">
          <cell r="C33396" t="str">
            <v>יולי 2019</v>
          </cell>
          <cell r="D33396" t="str">
            <v>הדסה - 274</v>
          </cell>
          <cell r="E33396" t="str">
            <v>AT447</v>
          </cell>
          <cell r="F33396">
            <v>2274.1579999999999</v>
          </cell>
        </row>
        <row r="33397">
          <cell r="C33397" t="str">
            <v>יולי 2019</v>
          </cell>
          <cell r="D33397" t="str">
            <v>הדסה - 274</v>
          </cell>
          <cell r="E33397" t="str">
            <v>AT451</v>
          </cell>
          <cell r="F33397">
            <v>97.596000000000004</v>
          </cell>
        </row>
        <row r="33398">
          <cell r="C33398" t="str">
            <v>יולי 2019</v>
          </cell>
          <cell r="D33398" t="str">
            <v>הדסה - 274</v>
          </cell>
          <cell r="E33398" t="str">
            <v>AT506</v>
          </cell>
          <cell r="F33398">
            <v>2209.8539999999998</v>
          </cell>
        </row>
        <row r="33399">
          <cell r="C33399" t="str">
            <v>יולי 2019</v>
          </cell>
          <cell r="D33399" t="str">
            <v>הדסה - 274</v>
          </cell>
          <cell r="E33399" t="str">
            <v>AT513</v>
          </cell>
          <cell r="F33399">
            <v>1779.3810000000001</v>
          </cell>
        </row>
        <row r="33400">
          <cell r="C33400" t="str">
            <v>יולי 2019</v>
          </cell>
          <cell r="D33400" t="str">
            <v>הדסה - 274</v>
          </cell>
          <cell r="E33400" t="str">
            <v>BT999</v>
          </cell>
          <cell r="F33400">
            <v>63009.644</v>
          </cell>
        </row>
        <row r="33401">
          <cell r="C33401" t="str">
            <v>יולי 2019</v>
          </cell>
          <cell r="D33401" t="str">
            <v>הדסה - 274</v>
          </cell>
          <cell r="E33401" t="str">
            <v>BT34</v>
          </cell>
          <cell r="F33401">
            <v>35448.002</v>
          </cell>
        </row>
        <row r="33402">
          <cell r="C33402" t="str">
            <v>יולי 2019</v>
          </cell>
          <cell r="D33402" t="str">
            <v>הדסה - 274</v>
          </cell>
          <cell r="E33402" t="str">
            <v>BT29</v>
          </cell>
          <cell r="F33402">
            <v>7049.2719999999999</v>
          </cell>
        </row>
        <row r="33403">
          <cell r="C33403" t="str">
            <v>יולי 2019</v>
          </cell>
          <cell r="D33403" t="str">
            <v>הדסה - 274</v>
          </cell>
          <cell r="E33403" t="str">
            <v>BT402</v>
          </cell>
          <cell r="F33403">
            <v>880.66300000000001</v>
          </cell>
        </row>
        <row r="33404">
          <cell r="C33404" t="str">
            <v>יולי 2019</v>
          </cell>
          <cell r="D33404" t="str">
            <v>הדסה - 274</v>
          </cell>
          <cell r="E33404" t="str">
            <v>BT403</v>
          </cell>
          <cell r="F33404">
            <v>132.59100000000001</v>
          </cell>
        </row>
        <row r="33405">
          <cell r="C33405" t="str">
            <v>יולי 2019</v>
          </cell>
          <cell r="D33405" t="str">
            <v>הדסה - 274</v>
          </cell>
          <cell r="E33405" t="str">
            <v>BT44</v>
          </cell>
          <cell r="F33405">
            <v>351.26499999999999</v>
          </cell>
        </row>
        <row r="33406">
          <cell r="C33406" t="str">
            <v>יולי 2019</v>
          </cell>
          <cell r="D33406" t="str">
            <v>הדסה - 274</v>
          </cell>
          <cell r="E33406" t="str">
            <v>BT46</v>
          </cell>
          <cell r="F33406">
            <v>317.37700000000001</v>
          </cell>
        </row>
        <row r="33407">
          <cell r="C33407" t="str">
            <v>יולי 2019</v>
          </cell>
          <cell r="D33407" t="str">
            <v>הדסה - 274</v>
          </cell>
          <cell r="E33407" t="str">
            <v>BT366</v>
          </cell>
          <cell r="F33407">
            <v>6760.51</v>
          </cell>
        </row>
        <row r="33408">
          <cell r="C33408" t="str">
            <v>יולי 2019</v>
          </cell>
          <cell r="D33408" t="str">
            <v>הדסה - 274</v>
          </cell>
          <cell r="E33408" t="str">
            <v>BT367</v>
          </cell>
          <cell r="F33408">
            <v>815.58500000000004</v>
          </cell>
        </row>
        <row r="33409">
          <cell r="C33409" t="str">
            <v>יולי 2019</v>
          </cell>
          <cell r="D33409" t="str">
            <v>הדסה - 274</v>
          </cell>
          <cell r="E33409" t="str">
            <v>BT442</v>
          </cell>
          <cell r="F33409">
            <v>136.02699999999999</v>
          </cell>
        </row>
        <row r="33410">
          <cell r="C33410" t="str">
            <v>יולי 2019</v>
          </cell>
          <cell r="D33410" t="str">
            <v>הדסה - 274</v>
          </cell>
          <cell r="E33410" t="str">
            <v>BT447</v>
          </cell>
          <cell r="F33410">
            <v>44.777999999999999</v>
          </cell>
        </row>
        <row r="33411">
          <cell r="C33411" t="str">
            <v>יולי 2019</v>
          </cell>
          <cell r="D33411" t="str">
            <v>הדסה - 274</v>
          </cell>
          <cell r="E33411" t="str">
            <v>BT451</v>
          </cell>
          <cell r="F33411">
            <v>2751.404</v>
          </cell>
        </row>
        <row r="33412">
          <cell r="C33412" t="str">
            <v>יולי 2019</v>
          </cell>
          <cell r="D33412" t="str">
            <v>הדסה - 274</v>
          </cell>
          <cell r="E33412" t="str">
            <v>BT506</v>
          </cell>
          <cell r="F33412">
            <v>510.464</v>
          </cell>
        </row>
        <row r="33413">
          <cell r="C33413" t="str">
            <v>יולי 2019</v>
          </cell>
          <cell r="D33413" t="str">
            <v>הדסה - 274</v>
          </cell>
          <cell r="E33413" t="str">
            <v>BT514</v>
          </cell>
          <cell r="F33413">
            <v>7507.5</v>
          </cell>
        </row>
        <row r="33414">
          <cell r="C33414" t="str">
            <v>יולי 2019</v>
          </cell>
          <cell r="D33414" t="str">
            <v>הדסה - 274</v>
          </cell>
          <cell r="E33414" t="str">
            <v>BT72</v>
          </cell>
          <cell r="F33414">
            <v>245.114</v>
          </cell>
        </row>
        <row r="33415">
          <cell r="C33415" t="str">
            <v>יולי 2019</v>
          </cell>
          <cell r="D33415" t="str">
            <v>הדסה - 274</v>
          </cell>
          <cell r="E33415" t="str">
            <v>BT119</v>
          </cell>
          <cell r="F33415">
            <v>59.093000000000004</v>
          </cell>
        </row>
        <row r="33416">
          <cell r="C33416" t="str">
            <v>יולי 2019</v>
          </cell>
          <cell r="D33416" t="str">
            <v>הדסה - 274</v>
          </cell>
          <cell r="E33416" t="str">
            <v>A1</v>
          </cell>
          <cell r="F33416">
            <v>3033.846</v>
          </cell>
        </row>
        <row r="33417">
          <cell r="C33417" t="str">
            <v>יולי 2019</v>
          </cell>
          <cell r="D33417" t="str">
            <v>הדסה - 274</v>
          </cell>
          <cell r="E33417" t="str">
            <v>AT411</v>
          </cell>
          <cell r="F33417">
            <v>2776.3980000000001</v>
          </cell>
        </row>
        <row r="33418">
          <cell r="C33418" t="str">
            <v>יולי 2019</v>
          </cell>
          <cell r="D33418" t="str">
            <v>הדסה - 274</v>
          </cell>
          <cell r="E33418" t="str">
            <v>AT255</v>
          </cell>
          <cell r="F33418">
            <v>257.44799999999998</v>
          </cell>
        </row>
        <row r="33419">
          <cell r="C33419" t="str">
            <v>יולי 2019</v>
          </cell>
          <cell r="D33419" t="str">
            <v>הדסה - 274</v>
          </cell>
          <cell r="E33419" t="str">
            <v>B1</v>
          </cell>
          <cell r="F33419">
            <v>16803.065999999999</v>
          </cell>
        </row>
        <row r="33420">
          <cell r="C33420" t="str">
            <v>יולי 2019</v>
          </cell>
          <cell r="D33420" t="str">
            <v>הדסה - 274</v>
          </cell>
          <cell r="E33420" t="str">
            <v>BT137</v>
          </cell>
          <cell r="F33420">
            <v>436.39499999999998</v>
          </cell>
        </row>
        <row r="33421">
          <cell r="C33421" t="str">
            <v>יולי 2019</v>
          </cell>
          <cell r="D33421" t="str">
            <v>הדסה - 274</v>
          </cell>
          <cell r="E33421" t="str">
            <v>BT6</v>
          </cell>
          <cell r="F33421">
            <v>13700.767</v>
          </cell>
        </row>
        <row r="33422">
          <cell r="C33422" t="str">
            <v>יולי 2019</v>
          </cell>
          <cell r="D33422" t="str">
            <v>הדסה - 274</v>
          </cell>
          <cell r="E33422" t="str">
            <v>BT7</v>
          </cell>
          <cell r="F33422">
            <v>240.602</v>
          </cell>
        </row>
        <row r="33423">
          <cell r="C33423" t="str">
            <v>יולי 2019</v>
          </cell>
          <cell r="D33423" t="str">
            <v>הדסה - 274</v>
          </cell>
          <cell r="E33423" t="str">
            <v>BT8</v>
          </cell>
          <cell r="F33423">
            <v>1360.3630000000001</v>
          </cell>
        </row>
        <row r="33424">
          <cell r="C33424" t="str">
            <v>יולי 2019</v>
          </cell>
          <cell r="D33424" t="str">
            <v>הדסה - 274</v>
          </cell>
          <cell r="E33424" t="str">
            <v>BT11</v>
          </cell>
          <cell r="F33424">
            <v>914.98500000000001</v>
          </cell>
        </row>
        <row r="33425">
          <cell r="C33425" t="str">
            <v>יולי 2019</v>
          </cell>
          <cell r="D33425" t="str">
            <v>הדסה - 274</v>
          </cell>
          <cell r="E33425" t="str">
            <v>BF4</v>
          </cell>
          <cell r="F33425">
            <v>141.381</v>
          </cell>
        </row>
        <row r="33426">
          <cell r="C33426" t="str">
            <v>יולי 2019</v>
          </cell>
          <cell r="D33426" t="str">
            <v>הדסה - 274</v>
          </cell>
          <cell r="E33426" t="str">
            <v>BT634</v>
          </cell>
          <cell r="F33426">
            <v>8.5730000000000004</v>
          </cell>
        </row>
        <row r="33427">
          <cell r="C33427" t="str">
            <v>יולי 2019</v>
          </cell>
          <cell r="D33427" t="str">
            <v>הדסה - 274</v>
          </cell>
          <cell r="E33427" t="str">
            <v>KT31</v>
          </cell>
          <cell r="F33427">
            <v>1082</v>
          </cell>
        </row>
        <row r="33428">
          <cell r="C33428" t="str">
            <v>יולי 2019</v>
          </cell>
          <cell r="D33428" t="str">
            <v>הדסה - 274</v>
          </cell>
          <cell r="E33428" t="str">
            <v>KT32</v>
          </cell>
          <cell r="F33428">
            <v>836</v>
          </cell>
        </row>
        <row r="33429">
          <cell r="C33429" t="str">
            <v>יולי 2019</v>
          </cell>
          <cell r="D33429" t="str">
            <v>הדסה - 274</v>
          </cell>
          <cell r="E33429" t="str">
            <v>KT33</v>
          </cell>
          <cell r="F33429">
            <v>2128</v>
          </cell>
        </row>
        <row r="33430">
          <cell r="C33430" t="str">
            <v>יולי 2019</v>
          </cell>
          <cell r="D33430" t="str">
            <v>הדסה - 274</v>
          </cell>
          <cell r="E33430" t="str">
            <v>KT34</v>
          </cell>
          <cell r="F33430">
            <v>45</v>
          </cell>
        </row>
        <row r="33431">
          <cell r="C33431" t="str">
            <v>יולי 2019</v>
          </cell>
          <cell r="D33431" t="str">
            <v>הדסה - 274</v>
          </cell>
          <cell r="E33431" t="str">
            <v>KT35</v>
          </cell>
          <cell r="F33431">
            <v>353</v>
          </cell>
        </row>
        <row r="33432">
          <cell r="C33432" t="str">
            <v>יולי 2019</v>
          </cell>
          <cell r="D33432" t="str">
            <v>הדסה - 274</v>
          </cell>
          <cell r="E33432" t="str">
            <v>KT22</v>
          </cell>
          <cell r="F33432">
            <v>2.5710000000000002</v>
          </cell>
        </row>
        <row r="33433">
          <cell r="C33433" t="str">
            <v>יולי 2019</v>
          </cell>
          <cell r="D33433" t="str">
            <v>הדסה - 274</v>
          </cell>
          <cell r="E33433" t="str">
            <v>KT51</v>
          </cell>
          <cell r="F33433">
            <v>11.2</v>
          </cell>
        </row>
        <row r="33434">
          <cell r="C33434" t="str">
            <v>יולי 2019</v>
          </cell>
          <cell r="D33434" t="str">
            <v>הדסה - 274</v>
          </cell>
          <cell r="E33434" t="str">
            <v>KT502</v>
          </cell>
          <cell r="F33434">
            <v>111927.37300000001</v>
          </cell>
        </row>
        <row r="33435">
          <cell r="C33435" t="str">
            <v>יולי 2019</v>
          </cell>
          <cell r="D33435" t="str">
            <v>הדסה - 274</v>
          </cell>
          <cell r="E33435" t="str">
            <v>KT503</v>
          </cell>
          <cell r="F33435">
            <v>452263.299</v>
          </cell>
        </row>
        <row r="33436">
          <cell r="C33436" t="str">
            <v>יולי 2019</v>
          </cell>
          <cell r="D33436" t="str">
            <v>הדסה - 274</v>
          </cell>
          <cell r="E33436" t="str">
            <v>KT551</v>
          </cell>
          <cell r="F33436">
            <v>2011.6220000000001</v>
          </cell>
        </row>
        <row r="33437">
          <cell r="C33437" t="str">
            <v>יולי 2019</v>
          </cell>
          <cell r="D33437" t="str">
            <v>הדסה - 274</v>
          </cell>
          <cell r="E33437" t="str">
            <v>KT305</v>
          </cell>
          <cell r="F33437">
            <v>-92914.361000000004</v>
          </cell>
        </row>
        <row r="33438">
          <cell r="C33438" t="str">
            <v>יולי 2019</v>
          </cell>
          <cell r="D33438" t="str">
            <v>הדסה - 274</v>
          </cell>
          <cell r="E33438" t="str">
            <v>KT461</v>
          </cell>
          <cell r="F33438">
            <v>96677.085999999996</v>
          </cell>
        </row>
        <row r="33439">
          <cell r="C33439" t="str">
            <v>יולי 2019</v>
          </cell>
          <cell r="D33439" t="str">
            <v>הדסה - 274</v>
          </cell>
          <cell r="E33439" t="str">
            <v>KT717</v>
          </cell>
          <cell r="F33439">
            <v>1</v>
          </cell>
        </row>
        <row r="33440">
          <cell r="C33440" t="str">
            <v>יולי 2019</v>
          </cell>
          <cell r="D33440" t="str">
            <v>הדסה - 274</v>
          </cell>
          <cell r="E33440" t="str">
            <v>KT549</v>
          </cell>
          <cell r="F33440">
            <v>85687.512000000002</v>
          </cell>
        </row>
        <row r="33441">
          <cell r="C33441" t="str">
            <v>יולי 2019</v>
          </cell>
          <cell r="D33441" t="str">
            <v>הדסה - 274</v>
          </cell>
          <cell r="E33441" t="str">
            <v>KT761</v>
          </cell>
          <cell r="F33441">
            <v>606064.777</v>
          </cell>
        </row>
        <row r="33442">
          <cell r="C33442" t="str">
            <v>יולי 2019</v>
          </cell>
          <cell r="D33442" t="str">
            <v>הדסה - 274</v>
          </cell>
          <cell r="E33442" t="str">
            <v>KT762</v>
          </cell>
          <cell r="F33442">
            <v>700459.05099999998</v>
          </cell>
        </row>
        <row r="33443">
          <cell r="C33443" t="str">
            <v>יולי 2019</v>
          </cell>
          <cell r="D33443" t="str">
            <v>הדסה - 274</v>
          </cell>
          <cell r="E33443" t="str">
            <v>KT763</v>
          </cell>
          <cell r="F33443">
            <v>551316.04599999997</v>
          </cell>
        </row>
        <row r="33444">
          <cell r="C33444" t="str">
            <v>יולי 2019</v>
          </cell>
          <cell r="D33444" t="str">
            <v>הדסה - 274</v>
          </cell>
          <cell r="E33444" t="str">
            <v>KT943</v>
          </cell>
          <cell r="F33444">
            <v>619103.70200000005</v>
          </cell>
        </row>
        <row r="33445">
          <cell r="C33445" t="str">
            <v>יולי 2019</v>
          </cell>
          <cell r="D33445" t="str">
            <v>הדסה - 274</v>
          </cell>
          <cell r="E33445" t="str">
            <v>KT944</v>
          </cell>
          <cell r="F33445">
            <v>571067.745</v>
          </cell>
        </row>
        <row r="33446">
          <cell r="C33446" t="str">
            <v>יולי 2019</v>
          </cell>
          <cell r="D33446" t="str">
            <v>הדסה - 274</v>
          </cell>
          <cell r="E33446" t="str">
            <v>KT945</v>
          </cell>
          <cell r="F33446">
            <v>722905.80599999998</v>
          </cell>
        </row>
        <row r="33447">
          <cell r="C33447" t="str">
            <v>יולי 2019</v>
          </cell>
          <cell r="D33447" t="str">
            <v>הדסה - 274</v>
          </cell>
          <cell r="E33447" t="str">
            <v>KT933</v>
          </cell>
          <cell r="F33447">
            <v>43292.843999999997</v>
          </cell>
        </row>
        <row r="33448">
          <cell r="C33448" t="str">
            <v>יולי 2019</v>
          </cell>
          <cell r="D33448" t="str">
            <v>הדסה - 274</v>
          </cell>
          <cell r="E33448" t="str">
            <v>KT934</v>
          </cell>
          <cell r="F33448">
            <v>12214.492</v>
          </cell>
        </row>
        <row r="33449">
          <cell r="C33449" t="str">
            <v>יולי 2019</v>
          </cell>
          <cell r="D33449" t="str">
            <v>הדסה - 274</v>
          </cell>
          <cell r="E33449" t="str">
            <v>KT935</v>
          </cell>
          <cell r="F33449">
            <v>2277.0230000000001</v>
          </cell>
        </row>
        <row r="33450">
          <cell r="C33450" t="str">
            <v>יולי 2019</v>
          </cell>
          <cell r="D33450" t="str">
            <v>הדסה - 274</v>
          </cell>
          <cell r="E33450" t="str">
            <v>KT42</v>
          </cell>
          <cell r="F33450">
            <v>1000</v>
          </cell>
        </row>
        <row r="33451">
          <cell r="C33451" t="str">
            <v>יולי 2019</v>
          </cell>
          <cell r="D33451" t="str">
            <v>הדסה - 274</v>
          </cell>
          <cell r="E33451" t="str">
            <v>KT43</v>
          </cell>
          <cell r="F33451">
            <v>1500</v>
          </cell>
        </row>
        <row r="33452">
          <cell r="C33452" t="str">
            <v>יולי 2019</v>
          </cell>
          <cell r="D33452" t="str">
            <v>הדסה - 274</v>
          </cell>
          <cell r="E33452" t="str">
            <v>KT44</v>
          </cell>
          <cell r="F33452">
            <v>700</v>
          </cell>
        </row>
        <row r="33453">
          <cell r="C33453" t="str">
            <v>יולי 2019</v>
          </cell>
          <cell r="D33453" t="str">
            <v>הדסה - 274</v>
          </cell>
          <cell r="E33453" t="str">
            <v>KT650</v>
          </cell>
          <cell r="F33453">
            <v>95190506</v>
          </cell>
        </row>
        <row r="33454">
          <cell r="C33454" t="str">
            <v>יולי 2019</v>
          </cell>
          <cell r="D33454" t="str">
            <v>הדסה - 274</v>
          </cell>
          <cell r="E33454" t="str">
            <v>KT651</v>
          </cell>
          <cell r="F33454">
            <v>87511270401</v>
          </cell>
        </row>
        <row r="33455">
          <cell r="C33455" t="str">
            <v>יולי 2019</v>
          </cell>
          <cell r="D33455" t="str">
            <v>הדסה - 274</v>
          </cell>
          <cell r="E33455" t="str">
            <v>KT652</v>
          </cell>
          <cell r="F33455">
            <v>61234149201</v>
          </cell>
        </row>
        <row r="33456">
          <cell r="C33456" t="str">
            <v>יולי 2019</v>
          </cell>
          <cell r="D33456" t="str">
            <v>הדסה - 274</v>
          </cell>
          <cell r="E33456" t="str">
            <v>KT653</v>
          </cell>
          <cell r="F33456">
            <v>95169005</v>
          </cell>
        </row>
        <row r="33457">
          <cell r="C33457" t="str">
            <v>יולי 2019</v>
          </cell>
          <cell r="D33457" t="str">
            <v>הדסה - 274</v>
          </cell>
          <cell r="E33457" t="str">
            <v>KT654</v>
          </cell>
          <cell r="F33457">
            <v>95193219</v>
          </cell>
        </row>
        <row r="33458">
          <cell r="C33458" t="str">
            <v>יולי 2019</v>
          </cell>
          <cell r="D33458" t="str">
            <v>הדסה - 274</v>
          </cell>
          <cell r="E33458" t="str">
            <v>KT655</v>
          </cell>
          <cell r="F33458">
            <v>95191718</v>
          </cell>
        </row>
        <row r="33459">
          <cell r="C33459" t="str">
            <v>יולי 2019</v>
          </cell>
          <cell r="D33459" t="str">
            <v>הדסה - 274</v>
          </cell>
          <cell r="E33459" t="str">
            <v>KT656</v>
          </cell>
          <cell r="F33459">
            <v>95130500</v>
          </cell>
        </row>
        <row r="33460">
          <cell r="C33460" t="str">
            <v>יולי 2019</v>
          </cell>
          <cell r="D33460" t="str">
            <v>הדסה - 274</v>
          </cell>
          <cell r="E33460" t="str">
            <v>KT657</v>
          </cell>
          <cell r="F33460">
            <v>49802870852</v>
          </cell>
        </row>
        <row r="33461">
          <cell r="C33461" t="str">
            <v>יולי 2019</v>
          </cell>
          <cell r="D33461" t="str">
            <v>הדסה - 274</v>
          </cell>
          <cell r="E33461" t="str">
            <v>KT658</v>
          </cell>
          <cell r="F33461">
            <v>2160115501</v>
          </cell>
        </row>
        <row r="33462">
          <cell r="C33462" t="str">
            <v>יולי 2019</v>
          </cell>
          <cell r="D33462" t="str">
            <v>הדסה - 274</v>
          </cell>
          <cell r="E33462" t="str">
            <v>KT659</v>
          </cell>
          <cell r="F33462">
            <v>1001152430</v>
          </cell>
        </row>
        <row r="33463">
          <cell r="C33463" t="str">
            <v>יולי 2019</v>
          </cell>
          <cell r="D33463" t="str">
            <v>הדסה - 274</v>
          </cell>
          <cell r="E33463" t="str">
            <v>KT660</v>
          </cell>
          <cell r="F33463">
            <v>95193571</v>
          </cell>
        </row>
        <row r="33464">
          <cell r="C33464" t="str">
            <v>יולי 2019</v>
          </cell>
          <cell r="D33464" t="str">
            <v>הדסה - 274</v>
          </cell>
          <cell r="E33464" t="str">
            <v>KT661</v>
          </cell>
          <cell r="F33464">
            <v>95190502</v>
          </cell>
        </row>
        <row r="33465">
          <cell r="C33465" t="str">
            <v>יולי 2019</v>
          </cell>
          <cell r="D33465" t="str">
            <v>הדסה - 274</v>
          </cell>
          <cell r="E33465" t="str">
            <v>KT662</v>
          </cell>
          <cell r="F33465">
            <v>95169901</v>
          </cell>
        </row>
        <row r="33466">
          <cell r="C33466" t="str">
            <v>יולי 2019</v>
          </cell>
          <cell r="D33466" t="str">
            <v>הדסה - 274</v>
          </cell>
          <cell r="E33466" t="str">
            <v>KT663</v>
          </cell>
          <cell r="F33466">
            <v>95533901</v>
          </cell>
        </row>
        <row r="33467">
          <cell r="C33467" t="str">
            <v>יולי 2019</v>
          </cell>
          <cell r="D33467" t="str">
            <v>הדסה - 274</v>
          </cell>
          <cell r="E33467" t="str">
            <v>KT664</v>
          </cell>
          <cell r="F33467">
            <v>95535271</v>
          </cell>
        </row>
        <row r="33468">
          <cell r="C33468" t="str">
            <v>יולי 2019</v>
          </cell>
          <cell r="D33468" t="str">
            <v>הדסה - 274</v>
          </cell>
          <cell r="E33468" t="str">
            <v>KT665</v>
          </cell>
          <cell r="F33468">
            <v>95535273</v>
          </cell>
        </row>
        <row r="33469">
          <cell r="C33469" t="str">
            <v>יולי 2019</v>
          </cell>
          <cell r="D33469" t="str">
            <v>הדסה - 274</v>
          </cell>
          <cell r="E33469" t="str">
            <v>KT666</v>
          </cell>
          <cell r="F33469">
            <v>95130507</v>
          </cell>
        </row>
        <row r="33470">
          <cell r="C33470" t="str">
            <v>יולי 2019</v>
          </cell>
          <cell r="D33470" t="str">
            <v>הדסה - 274</v>
          </cell>
          <cell r="E33470" t="str">
            <v>KT667</v>
          </cell>
          <cell r="F33470">
            <v>58014940834</v>
          </cell>
        </row>
        <row r="33471">
          <cell r="C33471" t="str">
            <v>יולי 2019</v>
          </cell>
          <cell r="D33471" t="str">
            <v>הדסה - 274</v>
          </cell>
          <cell r="E33471" t="str">
            <v>KT668</v>
          </cell>
          <cell r="F33471">
            <v>79100122605</v>
          </cell>
        </row>
        <row r="33472">
          <cell r="C33472" t="str">
            <v>יולי 2019</v>
          </cell>
          <cell r="D33472" t="str">
            <v>הדסה - 274</v>
          </cell>
          <cell r="E33472" t="str">
            <v>KT669</v>
          </cell>
          <cell r="F33472">
            <v>15789061000</v>
          </cell>
        </row>
        <row r="33473">
          <cell r="C33473" t="str">
            <v>יולי 2019</v>
          </cell>
          <cell r="D33473" t="str">
            <v>הדסה - 274</v>
          </cell>
          <cell r="E33473" t="str">
            <v>KT670</v>
          </cell>
          <cell r="F33473">
            <v>95106520</v>
          </cell>
        </row>
        <row r="33474">
          <cell r="C33474" t="str">
            <v>יולי 2019</v>
          </cell>
          <cell r="D33474" t="str">
            <v>הדסה - 274</v>
          </cell>
          <cell r="E33474" t="str">
            <v>KT671</v>
          </cell>
          <cell r="F33474">
            <v>95106528</v>
          </cell>
        </row>
        <row r="33475">
          <cell r="C33475" t="str">
            <v>יולי 2019</v>
          </cell>
          <cell r="D33475" t="str">
            <v>הדסה - 274</v>
          </cell>
          <cell r="E33475" t="str">
            <v>FT650</v>
          </cell>
          <cell r="F33475">
            <v>511974834</v>
          </cell>
        </row>
        <row r="33476">
          <cell r="C33476" t="str">
            <v>יולי 2019</v>
          </cell>
          <cell r="D33476" t="str">
            <v>הדסה - 274</v>
          </cell>
          <cell r="E33476" t="str">
            <v>FT651</v>
          </cell>
          <cell r="F33476">
            <v>520018649</v>
          </cell>
        </row>
        <row r="33477">
          <cell r="C33477" t="str">
            <v>יולי 2019</v>
          </cell>
          <cell r="D33477" t="str">
            <v>הדסה - 274</v>
          </cell>
          <cell r="E33477" t="str">
            <v>FT652</v>
          </cell>
          <cell r="F33477">
            <v>520018078</v>
          </cell>
        </row>
        <row r="33478">
          <cell r="C33478" t="str">
            <v>יולי 2019</v>
          </cell>
          <cell r="D33478" t="str">
            <v>הדסה - 274</v>
          </cell>
          <cell r="E33478" t="str">
            <v>FT653</v>
          </cell>
          <cell r="F33478">
            <v>512852211</v>
          </cell>
        </row>
        <row r="33479">
          <cell r="C33479" t="str">
            <v>יולי 2019</v>
          </cell>
          <cell r="D33479" t="str">
            <v>הדסה - 274</v>
          </cell>
          <cell r="E33479" t="str">
            <v>FT654</v>
          </cell>
          <cell r="F33479">
            <v>510657554</v>
          </cell>
        </row>
        <row r="33480">
          <cell r="C33480" t="str">
            <v>יולי 2019</v>
          </cell>
          <cell r="D33480" t="str">
            <v>הדסה - 274</v>
          </cell>
          <cell r="E33480" t="str">
            <v>FT655</v>
          </cell>
          <cell r="F33480">
            <v>512199381</v>
          </cell>
        </row>
        <row r="33481">
          <cell r="C33481" t="str">
            <v>יולי 2019</v>
          </cell>
          <cell r="D33481" t="str">
            <v>הדסה - 274</v>
          </cell>
          <cell r="E33481" t="str">
            <v>FT656</v>
          </cell>
          <cell r="F33481">
            <v>514324235</v>
          </cell>
        </row>
        <row r="33482">
          <cell r="C33482" t="str">
            <v>יולי 2019</v>
          </cell>
          <cell r="D33482" t="str">
            <v>הדסה - 274</v>
          </cell>
          <cell r="E33482" t="str">
            <v>FT657</v>
          </cell>
          <cell r="F33482">
            <v>520004490</v>
          </cell>
        </row>
        <row r="33483">
          <cell r="C33483" t="str">
            <v>יולי 2019</v>
          </cell>
          <cell r="D33483" t="str">
            <v>הדסה - 274</v>
          </cell>
          <cell r="E33483" t="str">
            <v>FT658</v>
          </cell>
          <cell r="F33483">
            <v>520000522</v>
          </cell>
        </row>
        <row r="33484">
          <cell r="C33484" t="str">
            <v>יולי 2019</v>
          </cell>
          <cell r="D33484" t="str">
            <v>הדסה - 274</v>
          </cell>
          <cell r="E33484" t="str">
            <v>FT659</v>
          </cell>
          <cell r="F33484">
            <v>520007030</v>
          </cell>
        </row>
        <row r="33485">
          <cell r="C33485" t="str">
            <v>יולי 2019</v>
          </cell>
          <cell r="D33485" t="str">
            <v>הדסה - 274</v>
          </cell>
          <cell r="E33485" t="str">
            <v>FT660</v>
          </cell>
          <cell r="F33485">
            <v>510657554</v>
          </cell>
        </row>
        <row r="33486">
          <cell r="C33486" t="str">
            <v>יולי 2019</v>
          </cell>
          <cell r="D33486" t="str">
            <v>הדסה - 274</v>
          </cell>
          <cell r="E33486" t="str">
            <v>FT661</v>
          </cell>
          <cell r="F33486">
            <v>511974834</v>
          </cell>
        </row>
        <row r="33487">
          <cell r="C33487" t="str">
            <v>יולי 2019</v>
          </cell>
          <cell r="D33487" t="str">
            <v>הדסה - 274</v>
          </cell>
          <cell r="E33487" t="str">
            <v>FT662</v>
          </cell>
          <cell r="F33487">
            <v>512852211</v>
          </cell>
        </row>
        <row r="33488">
          <cell r="C33488" t="str">
            <v>יולי 2019</v>
          </cell>
          <cell r="D33488" t="str">
            <v>הדסה - 274</v>
          </cell>
          <cell r="E33488" t="str">
            <v>FT663</v>
          </cell>
          <cell r="F33488">
            <v>513992115</v>
          </cell>
        </row>
        <row r="33489">
          <cell r="C33489" t="str">
            <v>יולי 2019</v>
          </cell>
          <cell r="D33489" t="str">
            <v>הדסה - 274</v>
          </cell>
          <cell r="E33489" t="str">
            <v>FT664</v>
          </cell>
          <cell r="F33489">
            <v>513992115</v>
          </cell>
        </row>
        <row r="33490">
          <cell r="C33490" t="str">
            <v>יולי 2019</v>
          </cell>
          <cell r="D33490" t="str">
            <v>הדסה - 274</v>
          </cell>
          <cell r="E33490" t="str">
            <v>FT665</v>
          </cell>
          <cell r="F33490">
            <v>513992115</v>
          </cell>
        </row>
        <row r="33491">
          <cell r="C33491" t="str">
            <v>יולי 2019</v>
          </cell>
          <cell r="D33491" t="str">
            <v>הדסה - 274</v>
          </cell>
          <cell r="E33491" t="str">
            <v>FT666</v>
          </cell>
          <cell r="F33491">
            <v>514324235</v>
          </cell>
        </row>
        <row r="33492">
          <cell r="C33492" t="str">
            <v>יולי 2019</v>
          </cell>
          <cell r="D33492" t="str">
            <v>הדסה - 274</v>
          </cell>
          <cell r="E33492" t="str">
            <v>FT667</v>
          </cell>
          <cell r="F33492">
            <v>520007030</v>
          </cell>
        </row>
        <row r="33493">
          <cell r="C33493" t="str">
            <v>יולי 2019</v>
          </cell>
          <cell r="D33493" t="str">
            <v>הדסה - 274</v>
          </cell>
          <cell r="E33493" t="str">
            <v>FT668</v>
          </cell>
          <cell r="F33493">
            <v>520018078</v>
          </cell>
        </row>
        <row r="33494">
          <cell r="C33494" t="str">
            <v>יולי 2019</v>
          </cell>
          <cell r="D33494" t="str">
            <v>הדסה - 274</v>
          </cell>
          <cell r="E33494" t="str">
            <v>FT669</v>
          </cell>
          <cell r="F33494">
            <v>520018649</v>
          </cell>
        </row>
        <row r="33495">
          <cell r="C33495" t="str">
            <v>יולי 2019</v>
          </cell>
          <cell r="D33495" t="str">
            <v>הדסה - 274</v>
          </cell>
          <cell r="E33495" t="str">
            <v>FT670</v>
          </cell>
          <cell r="F33495">
            <v>510528276</v>
          </cell>
        </row>
        <row r="33496">
          <cell r="C33496" t="str">
            <v>יולי 2019</v>
          </cell>
          <cell r="D33496" t="str">
            <v>הדסה - 274</v>
          </cell>
          <cell r="E33496" t="str">
            <v>FT671</v>
          </cell>
          <cell r="F33496">
            <v>510528276</v>
          </cell>
        </row>
        <row r="33497">
          <cell r="C33497" t="str">
            <v>יולי 2019</v>
          </cell>
          <cell r="D33497" t="str">
            <v>הדסה - 274</v>
          </cell>
          <cell r="E33497" t="str">
            <v>KT770</v>
          </cell>
          <cell r="F33497">
            <v>6</v>
          </cell>
        </row>
        <row r="33498">
          <cell r="C33498" t="str">
            <v>יולי 2019</v>
          </cell>
          <cell r="D33498" t="str">
            <v>הדסה - 274</v>
          </cell>
          <cell r="E33498" t="str">
            <v>KT771</v>
          </cell>
          <cell r="F33498">
            <v>5</v>
          </cell>
        </row>
        <row r="33499">
          <cell r="C33499" t="str">
            <v>יולי 2019</v>
          </cell>
          <cell r="D33499" t="str">
            <v>הדסה - 274</v>
          </cell>
          <cell r="E33499" t="str">
            <v>KT772</v>
          </cell>
          <cell r="F33499">
            <v>7</v>
          </cell>
        </row>
        <row r="33500">
          <cell r="C33500" t="str">
            <v>יולי 2019</v>
          </cell>
          <cell r="D33500" t="str">
            <v>הדסה - 274</v>
          </cell>
          <cell r="E33500" t="str">
            <v>KT773</v>
          </cell>
          <cell r="F33500">
            <v>6</v>
          </cell>
        </row>
        <row r="33501">
          <cell r="C33501" t="str">
            <v>יולי 2019</v>
          </cell>
          <cell r="D33501" t="str">
            <v>הדסה - 274</v>
          </cell>
          <cell r="E33501" t="str">
            <v>KT774</v>
          </cell>
          <cell r="F33501">
            <v>3</v>
          </cell>
        </row>
        <row r="33502">
          <cell r="C33502" t="str">
            <v>יולי 2019</v>
          </cell>
          <cell r="D33502" t="str">
            <v>הדסה - 274</v>
          </cell>
          <cell r="E33502" t="str">
            <v>KT775</v>
          </cell>
          <cell r="F33502">
            <v>6</v>
          </cell>
        </row>
        <row r="33503">
          <cell r="C33503" t="str">
            <v>יולי 2019</v>
          </cell>
          <cell r="D33503" t="str">
            <v>הדסה - 274</v>
          </cell>
          <cell r="E33503" t="str">
            <v>KT776</v>
          </cell>
          <cell r="F33503">
            <v>2</v>
          </cell>
        </row>
        <row r="33504">
          <cell r="C33504" t="str">
            <v>יולי 2019</v>
          </cell>
          <cell r="D33504" t="str">
            <v>הדסה - 274</v>
          </cell>
          <cell r="E33504" t="str">
            <v>KT777</v>
          </cell>
          <cell r="F33504">
            <v>3</v>
          </cell>
        </row>
        <row r="33505">
          <cell r="C33505" t="str">
            <v>יולי 2019</v>
          </cell>
          <cell r="D33505" t="str">
            <v>הדסה - 274</v>
          </cell>
          <cell r="E33505" t="str">
            <v>KT778</v>
          </cell>
          <cell r="F33505">
            <v>9</v>
          </cell>
        </row>
        <row r="33506">
          <cell r="C33506" t="str">
            <v>יולי 2019</v>
          </cell>
          <cell r="D33506" t="str">
            <v>הדסה - 274</v>
          </cell>
          <cell r="E33506" t="str">
            <v>KT779</v>
          </cell>
          <cell r="F33506">
            <v>2</v>
          </cell>
        </row>
        <row r="33507">
          <cell r="C33507" t="str">
            <v>יולי 2019</v>
          </cell>
          <cell r="D33507" t="str">
            <v>הדסה - 274</v>
          </cell>
          <cell r="E33507" t="str">
            <v>KT780</v>
          </cell>
          <cell r="F33507">
            <v>7</v>
          </cell>
        </row>
        <row r="33508">
          <cell r="C33508" t="str">
            <v>יולי 2019</v>
          </cell>
          <cell r="D33508" t="str">
            <v>הדסה - 274</v>
          </cell>
          <cell r="E33508" t="str">
            <v>KT781</v>
          </cell>
          <cell r="F33508">
            <v>5</v>
          </cell>
        </row>
        <row r="33509">
          <cell r="C33509" t="str">
            <v>יולי 2019</v>
          </cell>
          <cell r="D33509" t="str">
            <v>הדסה - 274</v>
          </cell>
          <cell r="E33509" t="str">
            <v>KT782</v>
          </cell>
          <cell r="F33509">
            <v>6</v>
          </cell>
        </row>
        <row r="33510">
          <cell r="C33510" t="str">
            <v>יולי 2019</v>
          </cell>
          <cell r="D33510" t="str">
            <v>הדסה - 274</v>
          </cell>
          <cell r="E33510" t="str">
            <v>KT783</v>
          </cell>
          <cell r="F33510">
            <v>5</v>
          </cell>
        </row>
        <row r="33511">
          <cell r="C33511" t="str">
            <v>יולי 2019</v>
          </cell>
          <cell r="D33511" t="str">
            <v>הדסה - 274</v>
          </cell>
          <cell r="E33511" t="str">
            <v>KT784</v>
          </cell>
          <cell r="F33511">
            <v>1</v>
          </cell>
        </row>
        <row r="33512">
          <cell r="C33512" t="str">
            <v>יולי 2019</v>
          </cell>
          <cell r="D33512" t="str">
            <v>הדסה - 274</v>
          </cell>
          <cell r="E33512" t="str">
            <v>KT785</v>
          </cell>
          <cell r="F33512">
            <v>7</v>
          </cell>
        </row>
        <row r="33513">
          <cell r="C33513" t="str">
            <v>יולי 2019</v>
          </cell>
          <cell r="D33513" t="str">
            <v>הדסה - 274</v>
          </cell>
          <cell r="E33513" t="str">
            <v>KT786</v>
          </cell>
          <cell r="F33513">
            <v>7</v>
          </cell>
        </row>
        <row r="33514">
          <cell r="C33514" t="str">
            <v>יולי 2019</v>
          </cell>
          <cell r="D33514" t="str">
            <v>הדסה - 274</v>
          </cell>
          <cell r="E33514" t="str">
            <v>KT787</v>
          </cell>
          <cell r="F33514">
            <v>7</v>
          </cell>
        </row>
        <row r="33515">
          <cell r="C33515" t="str">
            <v>יולי 2019</v>
          </cell>
          <cell r="D33515" t="str">
            <v>הדסה - 274</v>
          </cell>
          <cell r="E33515" t="str">
            <v>KT788</v>
          </cell>
          <cell r="F33515">
            <v>3</v>
          </cell>
        </row>
        <row r="33516">
          <cell r="C33516" t="str">
            <v>יולי 2019</v>
          </cell>
          <cell r="D33516" t="str">
            <v>הדסה - 274</v>
          </cell>
          <cell r="E33516" t="str">
            <v>KT789</v>
          </cell>
          <cell r="F33516">
            <v>7</v>
          </cell>
        </row>
        <row r="33517">
          <cell r="C33517" t="str">
            <v>יולי 2019</v>
          </cell>
          <cell r="D33517" t="str">
            <v>הדסה - 274</v>
          </cell>
          <cell r="E33517" t="str">
            <v>KT791</v>
          </cell>
          <cell r="F33517">
            <v>3</v>
          </cell>
        </row>
        <row r="33518">
          <cell r="C33518" t="str">
            <v>יולי 2019</v>
          </cell>
          <cell r="D33518" t="str">
            <v>הדסה - 274</v>
          </cell>
          <cell r="E33518" t="str">
            <v>KT810</v>
          </cell>
          <cell r="F33518">
            <v>1</v>
          </cell>
        </row>
        <row r="33519">
          <cell r="C33519" t="str">
            <v>יולי 2019</v>
          </cell>
          <cell r="D33519" t="str">
            <v>הדסה - 274</v>
          </cell>
          <cell r="E33519" t="str">
            <v>KT811</v>
          </cell>
          <cell r="F33519">
            <v>1</v>
          </cell>
        </row>
        <row r="33520">
          <cell r="C33520" t="str">
            <v>יולי 2019</v>
          </cell>
          <cell r="D33520" t="str">
            <v>הדסה - 274</v>
          </cell>
          <cell r="E33520" t="str">
            <v>KT812</v>
          </cell>
          <cell r="F33520">
            <v>1</v>
          </cell>
        </row>
        <row r="33521">
          <cell r="C33521" t="str">
            <v>יולי 2019</v>
          </cell>
          <cell r="D33521" t="str">
            <v>הדסה - 274</v>
          </cell>
          <cell r="E33521" t="str">
            <v>KT813</v>
          </cell>
          <cell r="F33521">
            <v>1</v>
          </cell>
        </row>
        <row r="33522">
          <cell r="C33522" t="str">
            <v>יולי 2019</v>
          </cell>
          <cell r="D33522" t="str">
            <v>הדסה - 274</v>
          </cell>
          <cell r="E33522" t="str">
            <v>KT814</v>
          </cell>
          <cell r="F33522">
            <v>1</v>
          </cell>
        </row>
        <row r="33523">
          <cell r="C33523" t="str">
            <v>יולי 2019</v>
          </cell>
          <cell r="D33523" t="str">
            <v>הדסה - 274</v>
          </cell>
          <cell r="E33523" t="str">
            <v>KT815</v>
          </cell>
          <cell r="F33523">
            <v>1</v>
          </cell>
        </row>
        <row r="33524">
          <cell r="C33524" t="str">
            <v>יולי 2019</v>
          </cell>
          <cell r="D33524" t="str">
            <v>הדסה - 274</v>
          </cell>
          <cell r="E33524" t="str">
            <v>KT816</v>
          </cell>
          <cell r="F33524">
            <v>1</v>
          </cell>
        </row>
        <row r="33525">
          <cell r="C33525" t="str">
            <v>יולי 2019</v>
          </cell>
          <cell r="D33525" t="str">
            <v>הדסה - 274</v>
          </cell>
          <cell r="E33525" t="str">
            <v>KT817</v>
          </cell>
          <cell r="F33525">
            <v>1</v>
          </cell>
        </row>
        <row r="33526">
          <cell r="C33526" t="str">
            <v>יולי 2019</v>
          </cell>
          <cell r="D33526" t="str">
            <v>הדסה - 274</v>
          </cell>
          <cell r="E33526" t="str">
            <v>KT818</v>
          </cell>
          <cell r="F33526">
            <v>1</v>
          </cell>
        </row>
        <row r="33527">
          <cell r="C33527" t="str">
            <v>יולי 2019</v>
          </cell>
          <cell r="D33527" t="str">
            <v>הדסה - 274</v>
          </cell>
          <cell r="E33527" t="str">
            <v>KT819</v>
          </cell>
          <cell r="F33527">
            <v>1</v>
          </cell>
        </row>
        <row r="33528">
          <cell r="C33528" t="str">
            <v>יולי 2019</v>
          </cell>
          <cell r="D33528" t="str">
            <v>הדסה - 274</v>
          </cell>
          <cell r="E33528" t="str">
            <v>KT820</v>
          </cell>
          <cell r="F33528">
            <v>1</v>
          </cell>
        </row>
        <row r="33529">
          <cell r="C33529" t="str">
            <v>יולי 2019</v>
          </cell>
          <cell r="D33529" t="str">
            <v>הדסה - 274</v>
          </cell>
          <cell r="E33529" t="str">
            <v>KT821</v>
          </cell>
          <cell r="F33529">
            <v>1</v>
          </cell>
        </row>
        <row r="33530">
          <cell r="C33530" t="str">
            <v>יולי 2019</v>
          </cell>
          <cell r="D33530" t="str">
            <v>נתיב -332</v>
          </cell>
          <cell r="E33530" t="str">
            <v>DE1</v>
          </cell>
          <cell r="F33530">
            <v>18525788.515999999</v>
          </cell>
        </row>
        <row r="33531">
          <cell r="C33531" t="str">
            <v>יולי 2019</v>
          </cell>
          <cell r="D33531" t="str">
            <v>נתיב -332</v>
          </cell>
          <cell r="E33531" t="str">
            <v>DA12</v>
          </cell>
          <cell r="F33531">
            <v>26.832000000000001</v>
          </cell>
        </row>
        <row r="33532">
          <cell r="C33532" t="str">
            <v>יולי 2019</v>
          </cell>
          <cell r="D33532" t="str">
            <v>נתיב -332</v>
          </cell>
          <cell r="E33532" t="str">
            <v>DT11</v>
          </cell>
          <cell r="F33532">
            <v>0.59099999999999997</v>
          </cell>
        </row>
        <row r="33533">
          <cell r="C33533" t="str">
            <v>יולי 2019</v>
          </cell>
          <cell r="D33533" t="str">
            <v>נתיב -332</v>
          </cell>
          <cell r="E33533" t="str">
            <v>DA10</v>
          </cell>
          <cell r="F33533">
            <v>203532.821</v>
          </cell>
        </row>
        <row r="33534">
          <cell r="C33534" t="str">
            <v>יולי 2019</v>
          </cell>
          <cell r="D33534" t="str">
            <v>נתיב -332</v>
          </cell>
          <cell r="E33534" t="str">
            <v>DT420</v>
          </cell>
          <cell r="F33534">
            <v>305006.5</v>
          </cell>
        </row>
        <row r="33535">
          <cell r="C33535" t="str">
            <v>יולי 2019</v>
          </cell>
          <cell r="D33535" t="str">
            <v>נתיב -332</v>
          </cell>
          <cell r="E33535" t="str">
            <v>DT15</v>
          </cell>
          <cell r="F33535">
            <v>55325.464</v>
          </cell>
        </row>
        <row r="33536">
          <cell r="C33536" t="str">
            <v>יולי 2019</v>
          </cell>
          <cell r="D33536" t="str">
            <v>נתיב -332</v>
          </cell>
          <cell r="E33536" t="str">
            <v>DT16</v>
          </cell>
          <cell r="F33536">
            <v>10414.343000000001</v>
          </cell>
        </row>
        <row r="33537">
          <cell r="C33537" t="str">
            <v>יולי 2019</v>
          </cell>
          <cell r="D33537" t="str">
            <v>נתיב -332</v>
          </cell>
          <cell r="E33537" t="str">
            <v>DA9</v>
          </cell>
          <cell r="F33537">
            <v>287699.35200000001</v>
          </cell>
        </row>
        <row r="33538">
          <cell r="C33538" t="str">
            <v>יולי 2019</v>
          </cell>
          <cell r="D33538" t="str">
            <v>נתיב -332</v>
          </cell>
          <cell r="E33538" t="str">
            <v>DT400</v>
          </cell>
          <cell r="F33538">
            <v>886719.45600000001</v>
          </cell>
        </row>
        <row r="33539">
          <cell r="C33539" t="str">
            <v>יולי 2019</v>
          </cell>
          <cell r="D33539" t="str">
            <v>נתיב -332</v>
          </cell>
          <cell r="E33539" t="str">
            <v>DT3</v>
          </cell>
          <cell r="F33539">
            <v>16648251.290999999</v>
          </cell>
        </row>
        <row r="33540">
          <cell r="C33540" t="str">
            <v>יולי 2019</v>
          </cell>
          <cell r="D33540" t="str">
            <v>נתיב -332</v>
          </cell>
          <cell r="E33540" t="str">
            <v>DT513</v>
          </cell>
          <cell r="F33540">
            <v>14547.4</v>
          </cell>
        </row>
        <row r="33541">
          <cell r="C33541" t="str">
            <v>יולי 2019</v>
          </cell>
          <cell r="D33541" t="str">
            <v>נתיב -332</v>
          </cell>
          <cell r="E33541" t="str">
            <v>DT111</v>
          </cell>
          <cell r="F33541">
            <v>27750</v>
          </cell>
        </row>
        <row r="33542">
          <cell r="C33542" t="str">
            <v>יולי 2019</v>
          </cell>
          <cell r="D33542" t="str">
            <v>נתיב -332</v>
          </cell>
          <cell r="E33542" t="str">
            <v>DT54</v>
          </cell>
          <cell r="F33542">
            <v>39483.275999999998</v>
          </cell>
        </row>
        <row r="33543">
          <cell r="C33543" t="str">
            <v>יולי 2019</v>
          </cell>
          <cell r="D33543" t="str">
            <v>נתיב -332</v>
          </cell>
          <cell r="E33543" t="str">
            <v>DT55</v>
          </cell>
          <cell r="F33543">
            <v>-76968.81</v>
          </cell>
        </row>
        <row r="33544">
          <cell r="C33544" t="str">
            <v>יולי 2019</v>
          </cell>
          <cell r="D33544" t="str">
            <v>נתיב -332</v>
          </cell>
          <cell r="E33544" t="str">
            <v>DT546</v>
          </cell>
          <cell r="F33544">
            <v>124000</v>
          </cell>
        </row>
        <row r="33545">
          <cell r="C33545" t="str">
            <v>יולי 2019</v>
          </cell>
          <cell r="D33545" t="str">
            <v>נתיב -332</v>
          </cell>
          <cell r="E33545" t="str">
            <v>AT999</v>
          </cell>
          <cell r="F33545">
            <v>1538629.764</v>
          </cell>
        </row>
        <row r="33546">
          <cell r="C33546" t="str">
            <v>יולי 2019</v>
          </cell>
          <cell r="D33546" t="str">
            <v>נתיב -332</v>
          </cell>
          <cell r="E33546" t="str">
            <v>AT24</v>
          </cell>
          <cell r="F33546">
            <v>117244.19899999999</v>
          </cell>
        </row>
        <row r="33547">
          <cell r="C33547" t="str">
            <v>יולי 2019</v>
          </cell>
          <cell r="D33547" t="str">
            <v>נתיב -332</v>
          </cell>
          <cell r="E33547" t="str">
            <v>AT420</v>
          </cell>
          <cell r="F33547">
            <v>1395059.6780000001</v>
          </cell>
        </row>
        <row r="33548">
          <cell r="C33548" t="str">
            <v>יולי 2019</v>
          </cell>
          <cell r="D33548" t="str">
            <v>נתיב -332</v>
          </cell>
          <cell r="E33548" t="str">
            <v>AT21</v>
          </cell>
          <cell r="F33548">
            <v>19792.608</v>
          </cell>
        </row>
        <row r="33549">
          <cell r="C33549" t="str">
            <v>יולי 2019</v>
          </cell>
          <cell r="D33549" t="str">
            <v>נתיב -332</v>
          </cell>
          <cell r="E33549" t="str">
            <v>AT400</v>
          </cell>
          <cell r="F33549">
            <v>6533.2790000000005</v>
          </cell>
        </row>
        <row r="33550">
          <cell r="C33550" t="str">
            <v>יולי 2019</v>
          </cell>
          <cell r="D33550" t="str">
            <v>נתיב -332</v>
          </cell>
          <cell r="E33550" t="str">
            <v>BT999</v>
          </cell>
          <cell r="F33550">
            <v>1483959.933</v>
          </cell>
        </row>
        <row r="33551">
          <cell r="C33551" t="str">
            <v>יולי 2019</v>
          </cell>
          <cell r="D33551" t="str">
            <v>נתיב -332</v>
          </cell>
          <cell r="E33551" t="str">
            <v>BT34</v>
          </cell>
          <cell r="F33551">
            <v>78959.922000000006</v>
          </cell>
        </row>
        <row r="33552">
          <cell r="C33552" t="str">
            <v>יולי 2019</v>
          </cell>
          <cell r="D33552" t="str">
            <v>נתיב -332</v>
          </cell>
          <cell r="E33552" t="str">
            <v>BT420</v>
          </cell>
          <cell r="F33552">
            <v>1405000</v>
          </cell>
        </row>
        <row r="33553">
          <cell r="C33553" t="str">
            <v>יולי 2019</v>
          </cell>
          <cell r="D33553" t="str">
            <v>נתיב -332</v>
          </cell>
          <cell r="E33553" t="str">
            <v>BT72</v>
          </cell>
          <cell r="F33553">
            <v>1.0999999999999999E-2</v>
          </cell>
        </row>
        <row r="33554">
          <cell r="C33554" t="str">
            <v>יולי 2019</v>
          </cell>
          <cell r="D33554" t="str">
            <v>נתיב -332</v>
          </cell>
          <cell r="E33554" t="str">
            <v>A1</v>
          </cell>
          <cell r="F33554">
            <v>21957.097000000002</v>
          </cell>
        </row>
        <row r="33555">
          <cell r="C33555" t="str">
            <v>יולי 2019</v>
          </cell>
          <cell r="D33555" t="str">
            <v>נתיב -332</v>
          </cell>
          <cell r="E33555" t="str">
            <v>AT411</v>
          </cell>
          <cell r="F33555">
            <v>14096.541999999999</v>
          </cell>
        </row>
        <row r="33556">
          <cell r="C33556" t="str">
            <v>יולי 2019</v>
          </cell>
          <cell r="D33556" t="str">
            <v>נתיב -332</v>
          </cell>
          <cell r="E33556" t="str">
            <v>AT255</v>
          </cell>
          <cell r="F33556">
            <v>5029.1149999999998</v>
          </cell>
        </row>
        <row r="33557">
          <cell r="C33557" t="str">
            <v>יולי 2019</v>
          </cell>
          <cell r="D33557" t="str">
            <v>נתיב -332</v>
          </cell>
          <cell r="E33557" t="str">
            <v>AT86</v>
          </cell>
          <cell r="F33557">
            <v>575.66700000000003</v>
          </cell>
        </row>
        <row r="33558">
          <cell r="C33558" t="str">
            <v>יולי 2019</v>
          </cell>
          <cell r="D33558" t="str">
            <v>נתיב -332</v>
          </cell>
          <cell r="E33558" t="str">
            <v>AT88</v>
          </cell>
          <cell r="F33558">
            <v>2255.7739999999999</v>
          </cell>
        </row>
        <row r="33559">
          <cell r="C33559" t="str">
            <v>יולי 2019</v>
          </cell>
          <cell r="D33559" t="str">
            <v>נתיב -332</v>
          </cell>
          <cell r="E33559" t="str">
            <v>B1</v>
          </cell>
          <cell r="F33559">
            <v>78126.510999999999</v>
          </cell>
        </row>
        <row r="33560">
          <cell r="C33560" t="str">
            <v>יולי 2019</v>
          </cell>
          <cell r="D33560" t="str">
            <v>נתיב -332</v>
          </cell>
          <cell r="E33560" t="str">
            <v>BT137</v>
          </cell>
          <cell r="F33560">
            <v>3647.346</v>
          </cell>
        </row>
        <row r="33561">
          <cell r="C33561" t="str">
            <v>יולי 2019</v>
          </cell>
          <cell r="D33561" t="str">
            <v>נתיב -332</v>
          </cell>
          <cell r="E33561" t="str">
            <v>BT98</v>
          </cell>
          <cell r="F33561">
            <v>18.425999999999998</v>
          </cell>
        </row>
        <row r="33562">
          <cell r="C33562" t="str">
            <v>יולי 2019</v>
          </cell>
          <cell r="D33562" t="str">
            <v>נתיב -332</v>
          </cell>
          <cell r="E33562" t="str">
            <v>BT6</v>
          </cell>
          <cell r="F33562">
            <v>54507.040000000001</v>
          </cell>
        </row>
        <row r="33563">
          <cell r="C33563" t="str">
            <v>יולי 2019</v>
          </cell>
          <cell r="D33563" t="str">
            <v>נתיב -332</v>
          </cell>
          <cell r="E33563" t="str">
            <v>BT7</v>
          </cell>
          <cell r="F33563">
            <v>1088.0940000000001</v>
          </cell>
        </row>
        <row r="33564">
          <cell r="C33564" t="str">
            <v>יולי 2019</v>
          </cell>
          <cell r="D33564" t="str">
            <v>נתיב -332</v>
          </cell>
          <cell r="E33564" t="str">
            <v>BT8</v>
          </cell>
          <cell r="F33564">
            <v>15458.974</v>
          </cell>
        </row>
        <row r="33565">
          <cell r="C33565" t="str">
            <v>יולי 2019</v>
          </cell>
          <cell r="D33565" t="str">
            <v>נתיב -332</v>
          </cell>
          <cell r="E33565" t="str">
            <v>BT11</v>
          </cell>
          <cell r="F33565">
            <v>2190.1289999999999</v>
          </cell>
        </row>
        <row r="33566">
          <cell r="C33566" t="str">
            <v>יולי 2019</v>
          </cell>
          <cell r="D33566" t="str">
            <v>נתיב -332</v>
          </cell>
          <cell r="E33566" t="str">
            <v>BF4</v>
          </cell>
          <cell r="F33566">
            <v>1213.1110000000001</v>
          </cell>
        </row>
        <row r="33567">
          <cell r="C33567" t="str">
            <v>יולי 2019</v>
          </cell>
          <cell r="D33567" t="str">
            <v>נתיב -332</v>
          </cell>
          <cell r="E33567" t="str">
            <v>BT634</v>
          </cell>
          <cell r="F33567">
            <v>3.391</v>
          </cell>
        </row>
        <row r="33568">
          <cell r="C33568" t="str">
            <v>יולי 2019</v>
          </cell>
          <cell r="D33568" t="str">
            <v>נתיב -332</v>
          </cell>
          <cell r="E33568" t="str">
            <v>KT31</v>
          </cell>
          <cell r="F33568">
            <v>3148</v>
          </cell>
        </row>
        <row r="33569">
          <cell r="C33569" t="str">
            <v>יולי 2019</v>
          </cell>
          <cell r="D33569" t="str">
            <v>נתיב -332</v>
          </cell>
          <cell r="E33569" t="str">
            <v>KT32</v>
          </cell>
          <cell r="F33569">
            <v>9030</v>
          </cell>
        </row>
        <row r="33570">
          <cell r="C33570" t="str">
            <v>יולי 2019</v>
          </cell>
          <cell r="D33570" t="str">
            <v>נתיב -332</v>
          </cell>
          <cell r="E33570" t="str">
            <v>KT33</v>
          </cell>
          <cell r="F33570">
            <v>7496</v>
          </cell>
        </row>
        <row r="33571">
          <cell r="C33571" t="str">
            <v>יולי 2019</v>
          </cell>
          <cell r="D33571" t="str">
            <v>נתיב -332</v>
          </cell>
          <cell r="E33571" t="str">
            <v>KT34</v>
          </cell>
          <cell r="F33571">
            <v>168</v>
          </cell>
        </row>
        <row r="33572">
          <cell r="C33572" t="str">
            <v>יולי 2019</v>
          </cell>
          <cell r="D33572" t="str">
            <v>נתיב -332</v>
          </cell>
          <cell r="E33572" t="str">
            <v>KT35</v>
          </cell>
          <cell r="F33572">
            <v>4259</v>
          </cell>
        </row>
        <row r="33573">
          <cell r="C33573" t="str">
            <v>יולי 2019</v>
          </cell>
          <cell r="D33573" t="str">
            <v>נתיב -332</v>
          </cell>
          <cell r="E33573" t="str">
            <v>KT22</v>
          </cell>
          <cell r="F33573">
            <v>2.1349999999999998</v>
          </cell>
        </row>
        <row r="33574">
          <cell r="C33574" t="str">
            <v>יולי 2019</v>
          </cell>
          <cell r="D33574" t="str">
            <v>נתיב -332</v>
          </cell>
          <cell r="E33574" t="str">
            <v>KT51</v>
          </cell>
          <cell r="F33574">
            <v>9.0429999999999993</v>
          </cell>
        </row>
        <row r="33575">
          <cell r="C33575" t="str">
            <v>יולי 2019</v>
          </cell>
          <cell r="D33575" t="str">
            <v>נתיב -332</v>
          </cell>
          <cell r="E33575" t="str">
            <v>KT502</v>
          </cell>
          <cell r="F33575">
            <v>386772.266</v>
          </cell>
        </row>
        <row r="33576">
          <cell r="C33576" t="str">
            <v>יולי 2019</v>
          </cell>
          <cell r="D33576" t="str">
            <v>נתיב -332</v>
          </cell>
          <cell r="E33576" t="str">
            <v>KT503</v>
          </cell>
          <cell r="F33576">
            <v>1548619.004</v>
          </cell>
        </row>
        <row r="33577">
          <cell r="C33577" t="str">
            <v>יולי 2019</v>
          </cell>
          <cell r="D33577" t="str">
            <v>נתיב -332</v>
          </cell>
          <cell r="E33577" t="str">
            <v>KT762</v>
          </cell>
          <cell r="F33577">
            <v>0.59099999999999997</v>
          </cell>
        </row>
        <row r="33578">
          <cell r="C33578" t="str">
            <v>יולי 2019</v>
          </cell>
          <cell r="D33578" t="str">
            <v>נתיב -332</v>
          </cell>
          <cell r="E33578" t="str">
            <v>KT945</v>
          </cell>
          <cell r="F33578">
            <v>0.60299999999999998</v>
          </cell>
        </row>
        <row r="33579">
          <cell r="C33579" t="str">
            <v>יולי 2019</v>
          </cell>
          <cell r="D33579" t="str">
            <v>נתיב -332</v>
          </cell>
          <cell r="E33579" t="str">
            <v>KT650</v>
          </cell>
          <cell r="F33579">
            <v>95130591</v>
          </cell>
        </row>
        <row r="33580">
          <cell r="C33580" t="str">
            <v>יולי 2019</v>
          </cell>
          <cell r="D33580" t="str">
            <v>נתיב -332</v>
          </cell>
          <cell r="E33580" t="str">
            <v>KT651</v>
          </cell>
          <cell r="F33580">
            <v>95190871</v>
          </cell>
        </row>
        <row r="33581">
          <cell r="C33581" t="str">
            <v>יולי 2019</v>
          </cell>
          <cell r="D33581" t="str">
            <v>נתיב -332</v>
          </cell>
          <cell r="E33581" t="str">
            <v>KT652</v>
          </cell>
          <cell r="F33581">
            <v>95198092</v>
          </cell>
        </row>
        <row r="33582">
          <cell r="C33582" t="str">
            <v>יולי 2019</v>
          </cell>
          <cell r="D33582" t="str">
            <v>נתיב -332</v>
          </cell>
          <cell r="E33582" t="str">
            <v>FT650</v>
          </cell>
          <cell r="F33582">
            <v>510528276</v>
          </cell>
        </row>
        <row r="33583">
          <cell r="C33583" t="str">
            <v>יולי 2019</v>
          </cell>
          <cell r="D33583" t="str">
            <v>נתיב -332</v>
          </cell>
          <cell r="E33583" t="str">
            <v>FT651</v>
          </cell>
          <cell r="F33583">
            <v>512199381</v>
          </cell>
        </row>
        <row r="33584">
          <cell r="C33584" t="str">
            <v>יולי 2019</v>
          </cell>
          <cell r="D33584" t="str">
            <v>נתיב -332</v>
          </cell>
          <cell r="E33584" t="str">
            <v>FT652</v>
          </cell>
          <cell r="F33584">
            <v>512199381</v>
          </cell>
        </row>
        <row r="33585">
          <cell r="C33585" t="str">
            <v>יולי 2019</v>
          </cell>
          <cell r="D33585" t="str">
            <v>נתיב -332</v>
          </cell>
          <cell r="E33585" t="str">
            <v>KT770</v>
          </cell>
          <cell r="F33585">
            <v>1</v>
          </cell>
        </row>
        <row r="33586">
          <cell r="C33586" t="str">
            <v>יולי 2019</v>
          </cell>
          <cell r="D33586" t="str">
            <v>נתיב -332</v>
          </cell>
          <cell r="E33586" t="str">
            <v>KT771</v>
          </cell>
          <cell r="F33586">
            <v>4</v>
          </cell>
        </row>
        <row r="33587">
          <cell r="C33587" t="str">
            <v>יולי 2019</v>
          </cell>
          <cell r="D33587" t="str">
            <v>נתיב -332</v>
          </cell>
          <cell r="E33587" t="str">
            <v>KT772</v>
          </cell>
          <cell r="F33587">
            <v>9</v>
          </cell>
        </row>
        <row r="33588">
          <cell r="C33588" t="str">
            <v>אוגוסט 2019</v>
          </cell>
          <cell r="D33588" t="str">
            <v>מבטחים - 316</v>
          </cell>
          <cell r="E33588" t="str">
            <v>DE1</v>
          </cell>
          <cell r="F33588">
            <v>208473804.41</v>
          </cell>
        </row>
        <row r="33589">
          <cell r="C33589" t="str">
            <v>אוגוסט 2019</v>
          </cell>
          <cell r="D33589" t="str">
            <v>מבטחים - 316</v>
          </cell>
          <cell r="E33589" t="str">
            <v>DA12</v>
          </cell>
          <cell r="F33589">
            <v>8036.5259999999998</v>
          </cell>
        </row>
        <row r="33590">
          <cell r="C33590" t="str">
            <v>אוגוסט 2019</v>
          </cell>
          <cell r="D33590" t="str">
            <v>מבטחים - 316</v>
          </cell>
          <cell r="E33590" t="str">
            <v>DT11</v>
          </cell>
          <cell r="F33590">
            <v>409833.94199999998</v>
          </cell>
        </row>
        <row r="33591">
          <cell r="C33591" t="str">
            <v>אוגוסט 2019</v>
          </cell>
          <cell r="D33591" t="str">
            <v>מבטחים - 316</v>
          </cell>
          <cell r="E33591" t="str">
            <v>DA10</v>
          </cell>
          <cell r="F33591">
            <v>2167880.5580000002</v>
          </cell>
        </row>
        <row r="33592">
          <cell r="C33592" t="str">
            <v>אוגוסט 2019</v>
          </cell>
          <cell r="D33592" t="str">
            <v>מבטחים - 316</v>
          </cell>
          <cell r="E33592" t="str">
            <v>DT420</v>
          </cell>
          <cell r="F33592">
            <v>39191.932000000001</v>
          </cell>
        </row>
        <row r="33593">
          <cell r="C33593" t="str">
            <v>אוגוסט 2019</v>
          </cell>
          <cell r="D33593" t="str">
            <v>מבטחים - 316</v>
          </cell>
          <cell r="E33593" t="str">
            <v>DT13</v>
          </cell>
          <cell r="F33593">
            <v>18546690.307</v>
          </cell>
        </row>
        <row r="33594">
          <cell r="C33594" t="str">
            <v>אוגוסט 2019</v>
          </cell>
          <cell r="D33594" t="str">
            <v>מבטחים - 316</v>
          </cell>
          <cell r="E33594" t="str">
            <v>DT15</v>
          </cell>
          <cell r="F33594">
            <v>12181095.238</v>
          </cell>
        </row>
        <row r="33595">
          <cell r="C33595" t="str">
            <v>אוגוסט 2019</v>
          </cell>
          <cell r="D33595" t="str">
            <v>מבטחים - 316</v>
          </cell>
          <cell r="E33595" t="str">
            <v>DT16</v>
          </cell>
          <cell r="F33595">
            <v>2633564.5720000002</v>
          </cell>
        </row>
        <row r="33596">
          <cell r="C33596" t="str">
            <v>אוגוסט 2019</v>
          </cell>
          <cell r="D33596" t="str">
            <v>מבטחים - 316</v>
          </cell>
          <cell r="E33596" t="str">
            <v>DA9</v>
          </cell>
          <cell r="F33596">
            <v>654465.18400000001</v>
          </cell>
        </row>
        <row r="33597">
          <cell r="C33597" t="str">
            <v>אוגוסט 2019</v>
          </cell>
          <cell r="D33597" t="str">
            <v>מבטחים - 316</v>
          </cell>
          <cell r="E33597" t="str">
            <v>DT1</v>
          </cell>
          <cell r="F33597">
            <v>6012850.6320000002</v>
          </cell>
        </row>
        <row r="33598">
          <cell r="C33598" t="str">
            <v>אוגוסט 2019</v>
          </cell>
          <cell r="D33598" t="str">
            <v>מבטחים - 316</v>
          </cell>
          <cell r="E33598" t="str">
            <v>DT400</v>
          </cell>
          <cell r="F33598">
            <v>50141999.649999999</v>
          </cell>
        </row>
        <row r="33599">
          <cell r="C33599" t="str">
            <v>אוגוסט 2019</v>
          </cell>
          <cell r="D33599" t="str">
            <v>מבטחים - 316</v>
          </cell>
          <cell r="E33599" t="str">
            <v>DT3</v>
          </cell>
          <cell r="F33599">
            <v>61322372.920000002</v>
          </cell>
        </row>
        <row r="33600">
          <cell r="C33600" t="str">
            <v>אוגוסט 2019</v>
          </cell>
          <cell r="D33600" t="str">
            <v>מבטחים - 316</v>
          </cell>
          <cell r="E33600" t="str">
            <v>DT17</v>
          </cell>
          <cell r="F33600">
            <v>1218265.9369999999</v>
          </cell>
        </row>
        <row r="33601">
          <cell r="C33601" t="str">
            <v>אוגוסט 2019</v>
          </cell>
          <cell r="D33601" t="str">
            <v>מבטחים - 316</v>
          </cell>
          <cell r="E33601" t="str">
            <v>DT301</v>
          </cell>
          <cell r="F33601">
            <v>1432736.449</v>
          </cell>
        </row>
        <row r="33602">
          <cell r="C33602" t="str">
            <v>אוגוסט 2019</v>
          </cell>
          <cell r="D33602" t="str">
            <v>מבטחים - 316</v>
          </cell>
          <cell r="E33602" t="str">
            <v>DT303</v>
          </cell>
          <cell r="F33602">
            <v>109213.34299999999</v>
          </cell>
        </row>
        <row r="33603">
          <cell r="C33603" t="str">
            <v>אוגוסט 2019</v>
          </cell>
          <cell r="D33603" t="str">
            <v>מבטחים - 316</v>
          </cell>
          <cell r="E33603" t="str">
            <v>DT307</v>
          </cell>
          <cell r="F33603">
            <v>152239.592</v>
          </cell>
        </row>
        <row r="33604">
          <cell r="C33604" t="str">
            <v>אוגוסט 2019</v>
          </cell>
          <cell r="D33604" t="str">
            <v>מבטחים - 316</v>
          </cell>
          <cell r="E33604" t="str">
            <v>DT309</v>
          </cell>
          <cell r="F33604">
            <v>98286.423999999999</v>
          </cell>
        </row>
        <row r="33605">
          <cell r="C33605" t="str">
            <v>אוגוסט 2019</v>
          </cell>
          <cell r="D33605" t="str">
            <v>מבטחים - 316</v>
          </cell>
          <cell r="E33605" t="str">
            <v>DT308</v>
          </cell>
          <cell r="F33605">
            <v>20115.668000000001</v>
          </cell>
        </row>
        <row r="33606">
          <cell r="C33606" t="str">
            <v>אוגוסט 2019</v>
          </cell>
          <cell r="D33606" t="str">
            <v>מבטחים - 316</v>
          </cell>
          <cell r="E33606" t="str">
            <v>DT319</v>
          </cell>
          <cell r="F33606">
            <v>2580632.3160000001</v>
          </cell>
        </row>
        <row r="33607">
          <cell r="C33607" t="str">
            <v>אוגוסט 2019</v>
          </cell>
          <cell r="D33607" t="str">
            <v>מבטחים - 316</v>
          </cell>
          <cell r="E33607" t="str">
            <v>DT321</v>
          </cell>
          <cell r="F33607">
            <v>192408.5</v>
          </cell>
        </row>
        <row r="33608">
          <cell r="C33608" t="str">
            <v>אוגוסט 2019</v>
          </cell>
          <cell r="D33608" t="str">
            <v>מבטחים - 316</v>
          </cell>
          <cell r="E33608" t="str">
            <v>DT320</v>
          </cell>
          <cell r="F33608">
            <v>26339.882000000001</v>
          </cell>
        </row>
        <row r="33609">
          <cell r="C33609" t="str">
            <v>אוגוסט 2019</v>
          </cell>
          <cell r="D33609" t="str">
            <v>מבטחים - 316</v>
          </cell>
          <cell r="E33609" t="str">
            <v>DT325</v>
          </cell>
          <cell r="F33609">
            <v>335774.8</v>
          </cell>
        </row>
        <row r="33610">
          <cell r="C33610" t="str">
            <v>אוגוסט 2019</v>
          </cell>
          <cell r="D33610" t="str">
            <v>מבטחים - 316</v>
          </cell>
          <cell r="E33610" t="str">
            <v>DT327</v>
          </cell>
          <cell r="F33610">
            <v>58015.65</v>
          </cell>
        </row>
        <row r="33611">
          <cell r="C33611" t="str">
            <v>אוגוסט 2019</v>
          </cell>
          <cell r="D33611" t="str">
            <v>מבטחים - 316</v>
          </cell>
          <cell r="E33611" t="str">
            <v>DT338</v>
          </cell>
          <cell r="F33611">
            <v>21410.146000000001</v>
          </cell>
        </row>
        <row r="33612">
          <cell r="C33612" t="str">
            <v>אוגוסט 2019</v>
          </cell>
          <cell r="D33612" t="str">
            <v>מבטחים - 316</v>
          </cell>
          <cell r="E33612" t="str">
            <v>DT455</v>
          </cell>
          <cell r="F33612">
            <v>601912.723</v>
          </cell>
        </row>
        <row r="33613">
          <cell r="C33613" t="str">
            <v>אוגוסט 2019</v>
          </cell>
          <cell r="D33613" t="str">
            <v>מבטחים - 316</v>
          </cell>
          <cell r="E33613" t="str">
            <v>DT457</v>
          </cell>
          <cell r="F33613">
            <v>27953.242999999999</v>
          </cell>
        </row>
        <row r="33614">
          <cell r="C33614" t="str">
            <v>אוגוסט 2019</v>
          </cell>
          <cell r="D33614" t="str">
            <v>מבטחים - 316</v>
          </cell>
          <cell r="E33614" t="str">
            <v>DT458</v>
          </cell>
          <cell r="F33614">
            <v>167183.005</v>
          </cell>
        </row>
        <row r="33615">
          <cell r="C33615" t="str">
            <v>אוגוסט 2019</v>
          </cell>
          <cell r="D33615" t="str">
            <v>מבטחים - 316</v>
          </cell>
          <cell r="E33615" t="str">
            <v>DT463</v>
          </cell>
          <cell r="F33615">
            <v>436895.55800000002</v>
          </cell>
        </row>
        <row r="33616">
          <cell r="C33616" t="str">
            <v>אוגוסט 2019</v>
          </cell>
          <cell r="D33616" t="str">
            <v>מבטחים - 316</v>
          </cell>
          <cell r="E33616" t="str">
            <v>DT465</v>
          </cell>
          <cell r="F33616">
            <v>1252135.115</v>
          </cell>
        </row>
        <row r="33617">
          <cell r="C33617" t="str">
            <v>אוגוסט 2019</v>
          </cell>
          <cell r="D33617" t="str">
            <v>מבטחים - 316</v>
          </cell>
          <cell r="E33617" t="str">
            <v>DT402</v>
          </cell>
          <cell r="F33617">
            <v>2843062.4509999999</v>
          </cell>
        </row>
        <row r="33618">
          <cell r="C33618" t="str">
            <v>אוגוסט 2019</v>
          </cell>
          <cell r="D33618" t="str">
            <v>מבטחים - 316</v>
          </cell>
          <cell r="E33618" t="str">
            <v>DT403</v>
          </cell>
          <cell r="F33618">
            <v>109108.74099999999</v>
          </cell>
        </row>
        <row r="33619">
          <cell r="C33619" t="str">
            <v>אוגוסט 2019</v>
          </cell>
          <cell r="D33619" t="str">
            <v>מבטחים - 316</v>
          </cell>
          <cell r="E33619" t="str">
            <v>DC9</v>
          </cell>
          <cell r="F33619">
            <v>198369.29399999999</v>
          </cell>
        </row>
        <row r="33620">
          <cell r="C33620" t="str">
            <v>אוגוסט 2019</v>
          </cell>
          <cell r="D33620" t="str">
            <v>מבטחים - 316</v>
          </cell>
          <cell r="E33620" t="str">
            <v>DT28</v>
          </cell>
          <cell r="F33620">
            <v>141361.45600000001</v>
          </cell>
        </row>
        <row r="33621">
          <cell r="C33621" t="str">
            <v>אוגוסט 2019</v>
          </cell>
          <cell r="D33621" t="str">
            <v>מבטחים - 316</v>
          </cell>
          <cell r="E33621" t="str">
            <v>DT30</v>
          </cell>
          <cell r="F33621">
            <v>353714.29499999998</v>
          </cell>
        </row>
        <row r="33622">
          <cell r="C33622" t="str">
            <v>אוגוסט 2019</v>
          </cell>
          <cell r="D33622" t="str">
            <v>מבטחים - 316</v>
          </cell>
          <cell r="E33622" t="str">
            <v>DT83</v>
          </cell>
          <cell r="F33622">
            <v>1203234.375</v>
          </cell>
        </row>
        <row r="33623">
          <cell r="C33623" t="str">
            <v>אוגוסט 2019</v>
          </cell>
          <cell r="D33623" t="str">
            <v>מבטחים - 316</v>
          </cell>
          <cell r="E33623" t="str">
            <v>DT360</v>
          </cell>
          <cell r="F33623">
            <v>543785.65099999995</v>
          </cell>
        </row>
        <row r="33624">
          <cell r="C33624" t="str">
            <v>אוגוסט 2019</v>
          </cell>
          <cell r="D33624" t="str">
            <v>מבטחים - 316</v>
          </cell>
          <cell r="E33624" t="str">
            <v>DT366</v>
          </cell>
          <cell r="F33624">
            <v>14104821.604</v>
          </cell>
        </row>
        <row r="33625">
          <cell r="C33625" t="str">
            <v>אוגוסט 2019</v>
          </cell>
          <cell r="D33625" t="str">
            <v>מבטחים - 316</v>
          </cell>
          <cell r="E33625" t="str">
            <v>DT367</v>
          </cell>
          <cell r="F33625">
            <v>645150.04299999995</v>
          </cell>
        </row>
        <row r="33626">
          <cell r="C33626" t="str">
            <v>אוגוסט 2019</v>
          </cell>
          <cell r="D33626" t="str">
            <v>מבטחים - 316</v>
          </cell>
          <cell r="E33626" t="str">
            <v>DT701</v>
          </cell>
          <cell r="F33626">
            <v>465643.09100000001</v>
          </cell>
        </row>
        <row r="33627">
          <cell r="C33627" t="str">
            <v>אוגוסט 2019</v>
          </cell>
          <cell r="D33627" t="str">
            <v>מבטחים - 316</v>
          </cell>
          <cell r="E33627" t="str">
            <v>DT703</v>
          </cell>
          <cell r="F33627">
            <v>3700278.3679999998</v>
          </cell>
        </row>
        <row r="33628">
          <cell r="C33628" t="str">
            <v>אוגוסט 2019</v>
          </cell>
          <cell r="D33628" t="str">
            <v>מבטחים - 316</v>
          </cell>
          <cell r="E33628" t="str">
            <v>DT53</v>
          </cell>
          <cell r="F33628">
            <v>427211.95600000001</v>
          </cell>
        </row>
        <row r="33629">
          <cell r="C33629" t="str">
            <v>אוגוסט 2019</v>
          </cell>
          <cell r="D33629" t="str">
            <v>מבטחים - 316</v>
          </cell>
          <cell r="E33629" t="str">
            <v>DT225</v>
          </cell>
          <cell r="F33629">
            <v>101162.55100000001</v>
          </cell>
        </row>
        <row r="33630">
          <cell r="C33630" t="str">
            <v>אוגוסט 2019</v>
          </cell>
          <cell r="D33630" t="str">
            <v>מבטחים - 316</v>
          </cell>
          <cell r="E33630" t="str">
            <v>DT52</v>
          </cell>
          <cell r="F33630">
            <v>958239.8</v>
          </cell>
        </row>
        <row r="33631">
          <cell r="C33631" t="str">
            <v>אוגוסט 2019</v>
          </cell>
          <cell r="D33631" t="str">
            <v>מבטחים - 316</v>
          </cell>
          <cell r="E33631" t="str">
            <v>DT226</v>
          </cell>
          <cell r="F33631">
            <v>766079.23199999996</v>
          </cell>
        </row>
        <row r="33632">
          <cell r="C33632" t="str">
            <v>אוגוסט 2019</v>
          </cell>
          <cell r="D33632" t="str">
            <v>מבטחים - 316</v>
          </cell>
          <cell r="E33632" t="str">
            <v>DT88</v>
          </cell>
          <cell r="F33632">
            <v>4339319.676</v>
          </cell>
        </row>
        <row r="33633">
          <cell r="C33633" t="str">
            <v>אוגוסט 2019</v>
          </cell>
          <cell r="D33633" t="str">
            <v>מבטחים - 316</v>
          </cell>
          <cell r="E33633" t="str">
            <v>DT441</v>
          </cell>
          <cell r="F33633">
            <v>1949.7729999999999</v>
          </cell>
        </row>
        <row r="33634">
          <cell r="C33634" t="str">
            <v>אוגוסט 2019</v>
          </cell>
          <cell r="D33634" t="str">
            <v>מבטחים - 316</v>
          </cell>
          <cell r="E33634" t="str">
            <v>DT442</v>
          </cell>
          <cell r="F33634">
            <v>283838.21999999997</v>
          </cell>
        </row>
        <row r="33635">
          <cell r="C33635" t="str">
            <v>אוגוסט 2019</v>
          </cell>
          <cell r="D33635" t="str">
            <v>מבטחים - 316</v>
          </cell>
          <cell r="E33635" t="str">
            <v>DT443</v>
          </cell>
          <cell r="F33635">
            <v>935.31899999999996</v>
          </cell>
        </row>
        <row r="33636">
          <cell r="C33636" t="str">
            <v>אוגוסט 2019</v>
          </cell>
          <cell r="D33636" t="str">
            <v>מבטחים - 316</v>
          </cell>
          <cell r="E33636" t="str">
            <v>DT444</v>
          </cell>
          <cell r="F33636">
            <v>30305.183000000001</v>
          </cell>
        </row>
        <row r="33637">
          <cell r="C33637" t="str">
            <v>אוגוסט 2019</v>
          </cell>
          <cell r="D33637" t="str">
            <v>מבטחים - 316</v>
          </cell>
          <cell r="E33637" t="str">
            <v>DT445</v>
          </cell>
          <cell r="F33637">
            <v>-8591.7849999999999</v>
          </cell>
        </row>
        <row r="33638">
          <cell r="C33638" t="str">
            <v>אוגוסט 2019</v>
          </cell>
          <cell r="D33638" t="str">
            <v>מבטחים - 316</v>
          </cell>
          <cell r="E33638" t="str">
            <v>DT446</v>
          </cell>
          <cell r="F33638">
            <v>-7658.8119999999999</v>
          </cell>
        </row>
        <row r="33639">
          <cell r="C33639" t="str">
            <v>אוגוסט 2019</v>
          </cell>
          <cell r="D33639" t="str">
            <v>מבטחים - 316</v>
          </cell>
          <cell r="E33639" t="str">
            <v>DT447</v>
          </cell>
          <cell r="F33639">
            <v>49281.404999999999</v>
          </cell>
        </row>
        <row r="33640">
          <cell r="C33640" t="str">
            <v>אוגוסט 2019</v>
          </cell>
          <cell r="D33640" t="str">
            <v>מבטחים - 316</v>
          </cell>
          <cell r="E33640" t="str">
            <v>DT448</v>
          </cell>
          <cell r="F33640">
            <v>16501.03</v>
          </cell>
        </row>
        <row r="33641">
          <cell r="C33641" t="str">
            <v>אוגוסט 2019</v>
          </cell>
          <cell r="D33641" t="str">
            <v>מבטחים - 316</v>
          </cell>
          <cell r="E33641" t="str">
            <v>DT449</v>
          </cell>
          <cell r="F33641">
            <v>-178017.829</v>
          </cell>
        </row>
        <row r="33642">
          <cell r="C33642" t="str">
            <v>אוגוסט 2019</v>
          </cell>
          <cell r="D33642" t="str">
            <v>מבטחים - 316</v>
          </cell>
          <cell r="E33642" t="str">
            <v>DT669</v>
          </cell>
          <cell r="F33642">
            <v>320399.06900000002</v>
          </cell>
        </row>
        <row r="33643">
          <cell r="C33643" t="str">
            <v>אוגוסט 2019</v>
          </cell>
          <cell r="D33643" t="str">
            <v>מבטחים - 316</v>
          </cell>
          <cell r="E33643" t="str">
            <v>DT503</v>
          </cell>
          <cell r="F33643">
            <v>0.35699999999999998</v>
          </cell>
        </row>
        <row r="33644">
          <cell r="C33644" t="str">
            <v>אוגוסט 2019</v>
          </cell>
          <cell r="D33644" t="str">
            <v>מבטחים - 316</v>
          </cell>
          <cell r="E33644" t="str">
            <v>DT451</v>
          </cell>
          <cell r="F33644">
            <v>2476708.307</v>
          </cell>
        </row>
        <row r="33645">
          <cell r="C33645" t="str">
            <v>אוגוסט 2019</v>
          </cell>
          <cell r="D33645" t="str">
            <v>מבטחים - 316</v>
          </cell>
          <cell r="E33645" t="str">
            <v>DT506</v>
          </cell>
          <cell r="F33645">
            <v>2701895.41</v>
          </cell>
        </row>
        <row r="33646">
          <cell r="C33646" t="str">
            <v>אוגוסט 2019</v>
          </cell>
          <cell r="D33646" t="str">
            <v>מבטחים - 316</v>
          </cell>
          <cell r="E33646" t="str">
            <v>DT507</v>
          </cell>
          <cell r="F33646">
            <v>121791.101</v>
          </cell>
        </row>
        <row r="33647">
          <cell r="C33647" t="str">
            <v>אוגוסט 2019</v>
          </cell>
          <cell r="D33647" t="str">
            <v>מבטחים - 316</v>
          </cell>
          <cell r="E33647" t="str">
            <v>DT577</v>
          </cell>
          <cell r="F33647">
            <v>878092.15399999998</v>
          </cell>
        </row>
        <row r="33648">
          <cell r="C33648" t="str">
            <v>אוגוסט 2019</v>
          </cell>
          <cell r="D33648" t="str">
            <v>מבטחים - 316</v>
          </cell>
          <cell r="E33648" t="str">
            <v>DT513</v>
          </cell>
          <cell r="F33648">
            <v>406117.40700000001</v>
          </cell>
        </row>
        <row r="33649">
          <cell r="C33649" t="str">
            <v>אוגוסט 2019</v>
          </cell>
          <cell r="D33649" t="str">
            <v>מבטחים - 316</v>
          </cell>
          <cell r="E33649" t="str">
            <v>DT514</v>
          </cell>
          <cell r="F33649">
            <v>4677030.0029999996</v>
          </cell>
        </row>
        <row r="33650">
          <cell r="C33650" t="str">
            <v>אוגוסט 2019</v>
          </cell>
          <cell r="D33650" t="str">
            <v>מבטחים - 316</v>
          </cell>
          <cell r="E33650" t="str">
            <v>DT516</v>
          </cell>
          <cell r="F33650">
            <v>105488.132</v>
          </cell>
        </row>
        <row r="33651">
          <cell r="C33651" t="str">
            <v>אוגוסט 2019</v>
          </cell>
          <cell r="D33651" t="str">
            <v>מבטחים - 316</v>
          </cell>
          <cell r="E33651" t="str">
            <v>DT517</v>
          </cell>
          <cell r="F33651">
            <v>202754</v>
          </cell>
        </row>
        <row r="33652">
          <cell r="C33652" t="str">
            <v>אוגוסט 2019</v>
          </cell>
          <cell r="D33652" t="str">
            <v>מבטחים - 316</v>
          </cell>
          <cell r="E33652" t="str">
            <v>DT518</v>
          </cell>
          <cell r="F33652">
            <v>173480.83199999999</v>
          </cell>
        </row>
        <row r="33653">
          <cell r="C33653" t="str">
            <v>אוגוסט 2019</v>
          </cell>
          <cell r="D33653" t="str">
            <v>מבטחים - 316</v>
          </cell>
          <cell r="E33653" t="str">
            <v>DT111</v>
          </cell>
          <cell r="F33653">
            <v>108598.755</v>
          </cell>
        </row>
        <row r="33654">
          <cell r="C33654" t="str">
            <v>אוגוסט 2019</v>
          </cell>
          <cell r="D33654" t="str">
            <v>מבטחים - 316</v>
          </cell>
          <cell r="E33654" t="str">
            <v>DT62</v>
          </cell>
          <cell r="F33654">
            <v>1829.83</v>
          </cell>
        </row>
        <row r="33655">
          <cell r="C33655" t="str">
            <v>אוגוסט 2019</v>
          </cell>
          <cell r="D33655" t="str">
            <v>מבטחים - 316</v>
          </cell>
          <cell r="E33655" t="str">
            <v>DT54</v>
          </cell>
          <cell r="F33655">
            <v>329759.261</v>
          </cell>
        </row>
        <row r="33656">
          <cell r="C33656" t="str">
            <v>אוגוסט 2019</v>
          </cell>
          <cell r="D33656" t="str">
            <v>מבטחים - 316</v>
          </cell>
          <cell r="E33656" t="str">
            <v>DT55</v>
          </cell>
          <cell r="F33656">
            <v>-911725.11</v>
          </cell>
        </row>
        <row r="33657">
          <cell r="C33657" t="str">
            <v>אוגוסט 2019</v>
          </cell>
          <cell r="D33657" t="str">
            <v>מבטחים - 316</v>
          </cell>
          <cell r="E33657" t="str">
            <v>DT546</v>
          </cell>
          <cell r="F33657">
            <v>2943000</v>
          </cell>
        </row>
        <row r="33658">
          <cell r="C33658" t="str">
            <v>אוגוסט 2019</v>
          </cell>
          <cell r="D33658" t="str">
            <v>מבטחים - 316</v>
          </cell>
          <cell r="E33658" t="str">
            <v>AT999</v>
          </cell>
          <cell r="F33658">
            <v>6311247.6859999998</v>
          </cell>
        </row>
        <row r="33659">
          <cell r="C33659" t="str">
            <v>אוגוסט 2019</v>
          </cell>
          <cell r="D33659" t="str">
            <v>מבטחים - 316</v>
          </cell>
          <cell r="E33659" t="str">
            <v>AT24</v>
          </cell>
          <cell r="F33659">
            <v>1718270.8529999999</v>
          </cell>
        </row>
        <row r="33660">
          <cell r="C33660" t="str">
            <v>אוגוסט 2019</v>
          </cell>
          <cell r="D33660" t="str">
            <v>מבטחים - 316</v>
          </cell>
          <cell r="E33660" t="str">
            <v>AT420</v>
          </cell>
          <cell r="F33660">
            <v>359203.685</v>
          </cell>
        </row>
        <row r="33661">
          <cell r="C33661" t="str">
            <v>אוגוסט 2019</v>
          </cell>
          <cell r="D33661" t="str">
            <v>מבטחים - 316</v>
          </cell>
          <cell r="E33661" t="str">
            <v>AT17</v>
          </cell>
          <cell r="F33661">
            <v>234694.02</v>
          </cell>
        </row>
        <row r="33662">
          <cell r="C33662" t="str">
            <v>אוגוסט 2019</v>
          </cell>
          <cell r="D33662" t="str">
            <v>מבטחים - 316</v>
          </cell>
          <cell r="E33662" t="str">
            <v>AT19</v>
          </cell>
          <cell r="F33662">
            <v>140021.06599999999</v>
          </cell>
        </row>
        <row r="33663">
          <cell r="C33663" t="str">
            <v>אוגוסט 2019</v>
          </cell>
          <cell r="D33663" t="str">
            <v>מבטחים - 316</v>
          </cell>
          <cell r="E33663" t="str">
            <v>AT121</v>
          </cell>
          <cell r="F33663">
            <v>73951.251999999993</v>
          </cell>
        </row>
        <row r="33664">
          <cell r="C33664" t="str">
            <v>אוגוסט 2019</v>
          </cell>
          <cell r="D33664" t="str">
            <v>מבטחים - 316</v>
          </cell>
          <cell r="E33664" t="str">
            <v>AT21</v>
          </cell>
          <cell r="F33664">
            <v>31711.61</v>
          </cell>
        </row>
        <row r="33665">
          <cell r="C33665" t="str">
            <v>אוגוסט 2019</v>
          </cell>
          <cell r="D33665" t="str">
            <v>מבטחים - 316</v>
          </cell>
          <cell r="E33665" t="str">
            <v>AT8</v>
          </cell>
          <cell r="F33665">
            <v>136685.25399999999</v>
          </cell>
        </row>
        <row r="33666">
          <cell r="C33666" t="str">
            <v>אוגוסט 2019</v>
          </cell>
          <cell r="D33666" t="str">
            <v>מבטחים - 316</v>
          </cell>
          <cell r="E33666" t="str">
            <v>AT400</v>
          </cell>
          <cell r="F33666">
            <v>129346.391</v>
          </cell>
        </row>
        <row r="33667">
          <cell r="C33667" t="str">
            <v>אוגוסט 2019</v>
          </cell>
          <cell r="D33667" t="str">
            <v>מבטחים - 316</v>
          </cell>
          <cell r="E33667" t="str">
            <v>AT20</v>
          </cell>
          <cell r="F33667">
            <v>72706.311000000002</v>
          </cell>
        </row>
        <row r="33668">
          <cell r="C33668" t="str">
            <v>אוגוסט 2019</v>
          </cell>
          <cell r="D33668" t="str">
            <v>מבטחים - 316</v>
          </cell>
          <cell r="E33668" t="str">
            <v>AT301</v>
          </cell>
          <cell r="F33668">
            <v>79.709999999999994</v>
          </cell>
        </row>
        <row r="33669">
          <cell r="C33669" t="str">
            <v>אוגוסט 2019</v>
          </cell>
          <cell r="D33669" t="str">
            <v>מבטחים - 316</v>
          </cell>
          <cell r="E33669" t="str">
            <v>AT308</v>
          </cell>
          <cell r="F33669">
            <v>1695.1569999999999</v>
          </cell>
        </row>
        <row r="33670">
          <cell r="C33670" t="str">
            <v>אוגוסט 2019</v>
          </cell>
          <cell r="D33670" t="str">
            <v>מבטחים - 316</v>
          </cell>
          <cell r="E33670" t="str">
            <v>AT319</v>
          </cell>
          <cell r="F33670">
            <v>9077.2309999999998</v>
          </cell>
        </row>
        <row r="33671">
          <cell r="C33671" t="str">
            <v>אוגוסט 2019</v>
          </cell>
          <cell r="D33671" t="str">
            <v>מבטחים - 316</v>
          </cell>
          <cell r="E33671" t="str">
            <v>AT325</v>
          </cell>
          <cell r="F33671">
            <v>2226.9789999999998</v>
          </cell>
        </row>
        <row r="33672">
          <cell r="C33672" t="str">
            <v>אוגוסט 2019</v>
          </cell>
          <cell r="D33672" t="str">
            <v>מבטחים - 316</v>
          </cell>
          <cell r="E33672" t="str">
            <v>AT338</v>
          </cell>
          <cell r="F33672">
            <v>646.27800000000002</v>
          </cell>
        </row>
        <row r="33673">
          <cell r="C33673" t="str">
            <v>אוגוסט 2019</v>
          </cell>
          <cell r="D33673" t="str">
            <v>מבטחים - 316</v>
          </cell>
          <cell r="E33673" t="str">
            <v>AT457</v>
          </cell>
          <cell r="F33673">
            <v>613.62599999999998</v>
          </cell>
        </row>
        <row r="33674">
          <cell r="C33674" t="str">
            <v>אוגוסט 2019</v>
          </cell>
          <cell r="D33674" t="str">
            <v>מבטחים - 316</v>
          </cell>
          <cell r="E33674" t="str">
            <v>AT458</v>
          </cell>
          <cell r="F33674">
            <v>620.75199999999995</v>
          </cell>
        </row>
        <row r="33675">
          <cell r="C33675" t="str">
            <v>אוגוסט 2019</v>
          </cell>
          <cell r="D33675" t="str">
            <v>מבטחים - 316</v>
          </cell>
          <cell r="E33675" t="str">
            <v>AT463</v>
          </cell>
          <cell r="F33675">
            <v>103909.924</v>
          </cell>
        </row>
        <row r="33676">
          <cell r="C33676" t="str">
            <v>אוגוסט 2019</v>
          </cell>
          <cell r="D33676" t="str">
            <v>מבטחים - 316</v>
          </cell>
          <cell r="E33676" t="str">
            <v>AT465</v>
          </cell>
          <cell r="F33676">
            <v>10.455</v>
          </cell>
        </row>
        <row r="33677">
          <cell r="C33677" t="str">
            <v>אוגוסט 2019</v>
          </cell>
          <cell r="D33677" t="str">
            <v>מבטחים - 316</v>
          </cell>
          <cell r="E33677" t="str">
            <v>AT402</v>
          </cell>
          <cell r="F33677">
            <v>48810.447</v>
          </cell>
        </row>
        <row r="33678">
          <cell r="C33678" t="str">
            <v>אוגוסט 2019</v>
          </cell>
          <cell r="D33678" t="str">
            <v>מבטחים - 316</v>
          </cell>
          <cell r="E33678" t="str">
            <v>AT403</v>
          </cell>
          <cell r="F33678">
            <v>866.09900000000005</v>
          </cell>
        </row>
        <row r="33679">
          <cell r="C33679" t="str">
            <v>אוגוסט 2019</v>
          </cell>
          <cell r="D33679" t="str">
            <v>מבטחים - 316</v>
          </cell>
          <cell r="E33679" t="str">
            <v>AT37</v>
          </cell>
          <cell r="F33679">
            <v>24660.816999999999</v>
          </cell>
        </row>
        <row r="33680">
          <cell r="C33680" t="str">
            <v>אוגוסט 2019</v>
          </cell>
          <cell r="D33680" t="str">
            <v>מבטחים - 316</v>
          </cell>
          <cell r="E33680" t="str">
            <v>AT125</v>
          </cell>
          <cell r="F33680">
            <v>4577.2939999999999</v>
          </cell>
        </row>
        <row r="33681">
          <cell r="C33681" t="str">
            <v>אוגוסט 2019</v>
          </cell>
          <cell r="D33681" t="str">
            <v>מבטחים - 316</v>
          </cell>
          <cell r="E33681" t="str">
            <v>AT360</v>
          </cell>
          <cell r="F33681">
            <v>72.447999999999993</v>
          </cell>
        </row>
        <row r="33682">
          <cell r="C33682" t="str">
            <v>אוגוסט 2019</v>
          </cell>
          <cell r="D33682" t="str">
            <v>מבטחים - 316</v>
          </cell>
          <cell r="E33682" t="str">
            <v>AT366</v>
          </cell>
          <cell r="F33682">
            <v>291618.72499999998</v>
          </cell>
        </row>
        <row r="33683">
          <cell r="C33683" t="str">
            <v>אוגוסט 2019</v>
          </cell>
          <cell r="D33683" t="str">
            <v>מבטחים - 316</v>
          </cell>
          <cell r="E33683" t="str">
            <v>AT367</v>
          </cell>
          <cell r="F33683">
            <v>484.65600000000001</v>
          </cell>
        </row>
        <row r="33684">
          <cell r="C33684" t="str">
            <v>אוגוסט 2019</v>
          </cell>
          <cell r="D33684" t="str">
            <v>מבטחים - 316</v>
          </cell>
          <cell r="E33684" t="str">
            <v>AT703</v>
          </cell>
          <cell r="F33684">
            <v>316.34300000000002</v>
          </cell>
        </row>
        <row r="33685">
          <cell r="C33685" t="str">
            <v>אוגוסט 2019</v>
          </cell>
          <cell r="D33685" t="str">
            <v>מבטחים - 316</v>
          </cell>
          <cell r="E33685" t="str">
            <v>AT61</v>
          </cell>
          <cell r="F33685">
            <v>783.85</v>
          </cell>
        </row>
        <row r="33686">
          <cell r="C33686" t="str">
            <v>אוגוסט 2019</v>
          </cell>
          <cell r="D33686" t="str">
            <v>מבטחים - 316</v>
          </cell>
          <cell r="E33686" t="str">
            <v>AT60</v>
          </cell>
          <cell r="F33686">
            <v>11372.281000000001</v>
          </cell>
        </row>
        <row r="33687">
          <cell r="C33687" t="str">
            <v>אוגוסט 2019</v>
          </cell>
          <cell r="D33687" t="str">
            <v>מבטחים - 316</v>
          </cell>
          <cell r="E33687" t="str">
            <v>AT226</v>
          </cell>
          <cell r="F33687">
            <v>862.18200000000002</v>
          </cell>
        </row>
        <row r="33688">
          <cell r="C33688" t="str">
            <v>אוגוסט 2019</v>
          </cell>
          <cell r="D33688" t="str">
            <v>מבטחים - 316</v>
          </cell>
          <cell r="E33688" t="str">
            <v>AT137</v>
          </cell>
          <cell r="F33688">
            <v>24505.58</v>
          </cell>
        </row>
        <row r="33689">
          <cell r="C33689" t="str">
            <v>אוגוסט 2019</v>
          </cell>
          <cell r="D33689" t="str">
            <v>מבטחים - 316</v>
          </cell>
          <cell r="E33689" t="str">
            <v>AT442</v>
          </cell>
          <cell r="F33689">
            <v>207611.13200000001</v>
          </cell>
        </row>
        <row r="33690">
          <cell r="C33690" t="str">
            <v>אוגוסט 2019</v>
          </cell>
          <cell r="D33690" t="str">
            <v>מבטחים - 316</v>
          </cell>
          <cell r="E33690" t="str">
            <v>AT444</v>
          </cell>
          <cell r="F33690">
            <v>202.47</v>
          </cell>
        </row>
        <row r="33691">
          <cell r="C33691" t="str">
            <v>אוגוסט 2019</v>
          </cell>
          <cell r="D33691" t="str">
            <v>מבטחים - 316</v>
          </cell>
          <cell r="E33691" t="str">
            <v>AT446</v>
          </cell>
          <cell r="F33691">
            <v>7199.8639999999996</v>
          </cell>
        </row>
        <row r="33692">
          <cell r="C33692" t="str">
            <v>אוגוסט 2019</v>
          </cell>
          <cell r="D33692" t="str">
            <v>מבטחים - 316</v>
          </cell>
          <cell r="E33692" t="str">
            <v>AT447</v>
          </cell>
          <cell r="F33692">
            <v>343089.22399999999</v>
          </cell>
        </row>
        <row r="33693">
          <cell r="C33693" t="str">
            <v>אוגוסט 2019</v>
          </cell>
          <cell r="D33693" t="str">
            <v>מבטחים - 316</v>
          </cell>
          <cell r="E33693" t="str">
            <v>AT503</v>
          </cell>
          <cell r="F33693">
            <v>3.0000000000000001E-3</v>
          </cell>
        </row>
        <row r="33694">
          <cell r="C33694" t="str">
            <v>אוגוסט 2019</v>
          </cell>
          <cell r="D33694" t="str">
            <v>מבטחים - 316</v>
          </cell>
          <cell r="E33694" t="str">
            <v>AT451</v>
          </cell>
          <cell r="F33694">
            <v>7781.9409999999998</v>
          </cell>
        </row>
        <row r="33695">
          <cell r="C33695" t="str">
            <v>אוגוסט 2019</v>
          </cell>
          <cell r="D33695" t="str">
            <v>מבטחים - 316</v>
          </cell>
          <cell r="E33695" t="str">
            <v>AT506</v>
          </cell>
          <cell r="F33695">
            <v>232.44900000000001</v>
          </cell>
        </row>
        <row r="33696">
          <cell r="C33696" t="str">
            <v>אוגוסט 2019</v>
          </cell>
          <cell r="D33696" t="str">
            <v>מבטחים - 316</v>
          </cell>
          <cell r="E33696" t="str">
            <v>AT577</v>
          </cell>
          <cell r="F33696">
            <v>27011.798999999999</v>
          </cell>
        </row>
        <row r="33697">
          <cell r="C33697" t="str">
            <v>אוגוסט 2019</v>
          </cell>
          <cell r="D33697" t="str">
            <v>מבטחים - 316</v>
          </cell>
          <cell r="E33697" t="str">
            <v>AT513</v>
          </cell>
          <cell r="F33697">
            <v>81821.83</v>
          </cell>
        </row>
        <row r="33698">
          <cell r="C33698" t="str">
            <v>אוגוסט 2019</v>
          </cell>
          <cell r="D33698" t="str">
            <v>מבטחים - 316</v>
          </cell>
          <cell r="E33698" t="str">
            <v>AT514</v>
          </cell>
          <cell r="F33698">
            <v>2207726.835</v>
          </cell>
        </row>
        <row r="33699">
          <cell r="C33699" t="str">
            <v>אוגוסט 2019</v>
          </cell>
          <cell r="D33699" t="str">
            <v>מבטחים - 316</v>
          </cell>
          <cell r="E33699" t="str">
            <v>AT516</v>
          </cell>
          <cell r="F33699">
            <v>331.899</v>
          </cell>
        </row>
        <row r="33700">
          <cell r="C33700" t="str">
            <v>אוגוסט 2019</v>
          </cell>
          <cell r="D33700" t="str">
            <v>מבטחים - 316</v>
          </cell>
          <cell r="E33700" t="str">
            <v>AT162</v>
          </cell>
          <cell r="F33700">
            <v>267.12900000000002</v>
          </cell>
        </row>
        <row r="33701">
          <cell r="C33701" t="str">
            <v>אוגוסט 2019</v>
          </cell>
          <cell r="D33701" t="str">
            <v>מבטחים - 316</v>
          </cell>
          <cell r="E33701" t="str">
            <v>AT63</v>
          </cell>
          <cell r="F33701">
            <v>3569.8339999999998</v>
          </cell>
        </row>
        <row r="33702">
          <cell r="C33702" t="str">
            <v>אוגוסט 2019</v>
          </cell>
          <cell r="D33702" t="str">
            <v>מבטחים - 316</v>
          </cell>
          <cell r="E33702" t="str">
            <v>BT999</v>
          </cell>
          <cell r="F33702">
            <v>7436912.7060000002</v>
          </cell>
        </row>
        <row r="33703">
          <cell r="C33703" t="str">
            <v>אוגוסט 2019</v>
          </cell>
          <cell r="D33703" t="str">
            <v>מבטחים - 316</v>
          </cell>
          <cell r="E33703" t="str">
            <v>BT34</v>
          </cell>
          <cell r="F33703">
            <v>2424263.301</v>
          </cell>
        </row>
        <row r="33704">
          <cell r="C33704" t="str">
            <v>אוגוסט 2019</v>
          </cell>
          <cell r="D33704" t="str">
            <v>מבטחים - 316</v>
          </cell>
          <cell r="E33704" t="str">
            <v>BT420</v>
          </cell>
          <cell r="F33704">
            <v>359189.57</v>
          </cell>
        </row>
        <row r="33705">
          <cell r="C33705" t="str">
            <v>אוגוסט 2019</v>
          </cell>
          <cell r="D33705" t="str">
            <v>מבטחים - 316</v>
          </cell>
          <cell r="E33705" t="str">
            <v>BT400</v>
          </cell>
          <cell r="F33705">
            <v>431077</v>
          </cell>
        </row>
        <row r="33706">
          <cell r="C33706" t="str">
            <v>אוגוסט 2019</v>
          </cell>
          <cell r="D33706" t="str">
            <v>מבטחים - 316</v>
          </cell>
          <cell r="E33706" t="str">
            <v>BT402</v>
          </cell>
          <cell r="F33706">
            <v>107460.45</v>
          </cell>
        </row>
        <row r="33707">
          <cell r="C33707" t="str">
            <v>אוגוסט 2019</v>
          </cell>
          <cell r="D33707" t="str">
            <v>מבטחים - 316</v>
          </cell>
          <cell r="E33707" t="str">
            <v>BT46</v>
          </cell>
          <cell r="F33707">
            <v>14714.505999999999</v>
          </cell>
        </row>
        <row r="33708">
          <cell r="C33708" t="str">
            <v>אוגוסט 2019</v>
          </cell>
          <cell r="D33708" t="str">
            <v>מבטחים - 316</v>
          </cell>
          <cell r="E33708" t="str">
            <v>BT366</v>
          </cell>
          <cell r="F33708">
            <v>673775.01100000006</v>
          </cell>
        </row>
        <row r="33709">
          <cell r="C33709" t="str">
            <v>אוגוסט 2019</v>
          </cell>
          <cell r="D33709" t="str">
            <v>מבטחים - 316</v>
          </cell>
          <cell r="E33709" t="str">
            <v>BT703</v>
          </cell>
          <cell r="F33709">
            <v>60690.326999999997</v>
          </cell>
        </row>
        <row r="33710">
          <cell r="C33710" t="str">
            <v>אוגוסט 2019</v>
          </cell>
          <cell r="D33710" t="str">
            <v>מבטחים - 316</v>
          </cell>
          <cell r="E33710" t="str">
            <v>BT225</v>
          </cell>
          <cell r="F33710">
            <v>3146.509</v>
          </cell>
        </row>
        <row r="33711">
          <cell r="C33711" t="str">
            <v>אוגוסט 2019</v>
          </cell>
          <cell r="D33711" t="str">
            <v>מבטחים - 316</v>
          </cell>
          <cell r="E33711" t="str">
            <v>BT69</v>
          </cell>
          <cell r="F33711">
            <v>662.84699999999998</v>
          </cell>
        </row>
        <row r="33712">
          <cell r="C33712" t="str">
            <v>אוגוסט 2019</v>
          </cell>
          <cell r="D33712" t="str">
            <v>מבטחים - 316</v>
          </cell>
          <cell r="E33712" t="str">
            <v>BT226</v>
          </cell>
          <cell r="F33712">
            <v>6100.1030000000001</v>
          </cell>
        </row>
        <row r="33713">
          <cell r="C33713" t="str">
            <v>אוגוסט 2019</v>
          </cell>
          <cell r="D33713" t="str">
            <v>מבטחים - 316</v>
          </cell>
          <cell r="E33713" t="str">
            <v>BT117</v>
          </cell>
          <cell r="F33713">
            <v>38064.875999999997</v>
          </cell>
        </row>
        <row r="33714">
          <cell r="C33714" t="str">
            <v>אוגוסט 2019</v>
          </cell>
          <cell r="D33714" t="str">
            <v>מבטחים - 316</v>
          </cell>
          <cell r="E33714" t="str">
            <v>BT442</v>
          </cell>
          <cell r="F33714">
            <v>179735.23</v>
          </cell>
        </row>
        <row r="33715">
          <cell r="C33715" t="str">
            <v>אוגוסט 2019</v>
          </cell>
          <cell r="D33715" t="str">
            <v>מבטחים - 316</v>
          </cell>
          <cell r="E33715" t="str">
            <v>BT444</v>
          </cell>
          <cell r="F33715">
            <v>202.47</v>
          </cell>
        </row>
        <row r="33716">
          <cell r="C33716" t="str">
            <v>אוגוסט 2019</v>
          </cell>
          <cell r="D33716" t="str">
            <v>מבטחים - 316</v>
          </cell>
          <cell r="E33716" t="str">
            <v>BT446</v>
          </cell>
          <cell r="F33716">
            <v>5150.8459999999995</v>
          </cell>
        </row>
        <row r="33717">
          <cell r="C33717" t="str">
            <v>אוגוסט 2019</v>
          </cell>
          <cell r="D33717" t="str">
            <v>מבטחים - 316</v>
          </cell>
          <cell r="E33717" t="str">
            <v>BT447</v>
          </cell>
          <cell r="F33717">
            <v>583530.43700000003</v>
          </cell>
        </row>
        <row r="33718">
          <cell r="C33718" t="str">
            <v>אוגוסט 2019</v>
          </cell>
          <cell r="D33718" t="str">
            <v>מבטחים - 316</v>
          </cell>
          <cell r="E33718" t="str">
            <v>BT506</v>
          </cell>
          <cell r="F33718">
            <v>6431.2309999999998</v>
          </cell>
        </row>
        <row r="33719">
          <cell r="C33719" t="str">
            <v>אוגוסט 2019</v>
          </cell>
          <cell r="D33719" t="str">
            <v>מבטחים - 316</v>
          </cell>
          <cell r="E33719" t="str">
            <v>BT577</v>
          </cell>
          <cell r="F33719">
            <v>138600</v>
          </cell>
        </row>
        <row r="33720">
          <cell r="C33720" t="str">
            <v>אוגוסט 2019</v>
          </cell>
          <cell r="D33720" t="str">
            <v>מבטחים - 316</v>
          </cell>
          <cell r="E33720" t="str">
            <v>BT514</v>
          </cell>
          <cell r="F33720">
            <v>2403754.4</v>
          </cell>
        </row>
        <row r="33721">
          <cell r="C33721" t="str">
            <v>אוגוסט 2019</v>
          </cell>
          <cell r="D33721" t="str">
            <v>מבטחים - 316</v>
          </cell>
          <cell r="E33721" t="str">
            <v>BT119</v>
          </cell>
          <cell r="F33721">
            <v>363.59199999999998</v>
          </cell>
        </row>
        <row r="33722">
          <cell r="C33722" t="str">
            <v>אוגוסט 2019</v>
          </cell>
          <cell r="D33722" t="str">
            <v>מבטחים - 316</v>
          </cell>
          <cell r="E33722" t="str">
            <v>A1</v>
          </cell>
          <cell r="F33722">
            <v>170407.94099999999</v>
          </cell>
        </row>
        <row r="33723">
          <cell r="C33723" t="str">
            <v>אוגוסט 2019</v>
          </cell>
          <cell r="D33723" t="str">
            <v>מבטחים - 316</v>
          </cell>
          <cell r="E33723" t="str">
            <v>AT411</v>
          </cell>
          <cell r="F33723">
            <v>123199.137</v>
          </cell>
        </row>
        <row r="33724">
          <cell r="C33724" t="str">
            <v>אוגוסט 2019</v>
          </cell>
          <cell r="D33724" t="str">
            <v>מבטחים - 316</v>
          </cell>
          <cell r="E33724" t="str">
            <v>AT255</v>
          </cell>
          <cell r="F33724">
            <v>12154.499</v>
          </cell>
        </row>
        <row r="33725">
          <cell r="C33725" t="str">
            <v>אוגוסט 2019</v>
          </cell>
          <cell r="D33725" t="str">
            <v>מבטחים - 316</v>
          </cell>
          <cell r="E33725" t="str">
            <v>AT88</v>
          </cell>
          <cell r="F33725">
            <v>28384.992999999999</v>
          </cell>
        </row>
        <row r="33726">
          <cell r="C33726" t="str">
            <v>אוגוסט 2019</v>
          </cell>
          <cell r="D33726" t="str">
            <v>מבטחים - 316</v>
          </cell>
          <cell r="E33726" t="str">
            <v>AT108</v>
          </cell>
          <cell r="F33726">
            <v>24.117999999999999</v>
          </cell>
        </row>
        <row r="33727">
          <cell r="C33727" t="str">
            <v>אוגוסט 2019</v>
          </cell>
          <cell r="D33727" t="str">
            <v>מבטחים - 316</v>
          </cell>
          <cell r="E33727" t="str">
            <v>AT72</v>
          </cell>
          <cell r="F33727">
            <v>5506.2879999999996</v>
          </cell>
        </row>
        <row r="33728">
          <cell r="C33728" t="str">
            <v>אוגוסט 2019</v>
          </cell>
          <cell r="D33728" t="str">
            <v>מבטחים - 316</v>
          </cell>
          <cell r="E33728" t="str">
            <v>AT69</v>
          </cell>
          <cell r="F33728">
            <v>1138.9059999999999</v>
          </cell>
        </row>
        <row r="33729">
          <cell r="C33729" t="str">
            <v>אוגוסט 2019</v>
          </cell>
          <cell r="D33729" t="str">
            <v>מבטחים - 316</v>
          </cell>
          <cell r="E33729" t="str">
            <v>B1</v>
          </cell>
          <cell r="F33729">
            <v>702677.08700000006</v>
          </cell>
        </row>
        <row r="33730">
          <cell r="C33730" t="str">
            <v>אוגוסט 2019</v>
          </cell>
          <cell r="D33730" t="str">
            <v>מבטחים - 316</v>
          </cell>
          <cell r="E33730" t="str">
            <v>BT137</v>
          </cell>
          <cell r="F33730">
            <v>3155.4479999999999</v>
          </cell>
        </row>
        <row r="33731">
          <cell r="C33731" t="str">
            <v>אוגוסט 2019</v>
          </cell>
          <cell r="D33731" t="str">
            <v>מבטחים - 316</v>
          </cell>
          <cell r="E33731" t="str">
            <v>BT6</v>
          </cell>
          <cell r="F33731">
            <v>521404.288</v>
          </cell>
        </row>
        <row r="33732">
          <cell r="C33732" t="str">
            <v>אוגוסט 2019</v>
          </cell>
          <cell r="D33732" t="str">
            <v>מבטחים - 316</v>
          </cell>
          <cell r="E33732" t="str">
            <v>BT7</v>
          </cell>
          <cell r="F33732">
            <v>10736.084999999999</v>
          </cell>
        </row>
        <row r="33733">
          <cell r="C33733" t="str">
            <v>אוגוסט 2019</v>
          </cell>
          <cell r="D33733" t="str">
            <v>מבטחים - 316</v>
          </cell>
          <cell r="E33733" t="str">
            <v>BT8</v>
          </cell>
          <cell r="F33733">
            <v>82743.214999999997</v>
          </cell>
        </row>
        <row r="33734">
          <cell r="C33734" t="str">
            <v>אוגוסט 2019</v>
          </cell>
          <cell r="D33734" t="str">
            <v>מבטחים - 316</v>
          </cell>
          <cell r="E33734" t="str">
            <v>BT11</v>
          </cell>
          <cell r="F33734">
            <v>24861.465</v>
          </cell>
        </row>
        <row r="33735">
          <cell r="C33735" t="str">
            <v>אוגוסט 2019</v>
          </cell>
          <cell r="D33735" t="str">
            <v>מבטחים - 316</v>
          </cell>
          <cell r="E33735" t="str">
            <v>BT4</v>
          </cell>
          <cell r="F33735">
            <v>6872.73</v>
          </cell>
        </row>
        <row r="33736">
          <cell r="C33736" t="str">
            <v>אוגוסט 2019</v>
          </cell>
          <cell r="D33736" t="str">
            <v>מבטחים - 316</v>
          </cell>
          <cell r="E33736" t="str">
            <v>BT178</v>
          </cell>
          <cell r="F33736">
            <v>33952.862999999998</v>
          </cell>
        </row>
        <row r="33737">
          <cell r="C33737" t="str">
            <v>אוגוסט 2019</v>
          </cell>
          <cell r="D33737" t="str">
            <v>מבטחים - 316</v>
          </cell>
          <cell r="E33737" t="str">
            <v>BF4</v>
          </cell>
          <cell r="F33737">
            <v>11392.700999999999</v>
          </cell>
        </row>
        <row r="33738">
          <cell r="C33738" t="str">
            <v>אוגוסט 2019</v>
          </cell>
          <cell r="D33738" t="str">
            <v>מבטחים - 316</v>
          </cell>
          <cell r="E33738" t="str">
            <v>BT84</v>
          </cell>
          <cell r="F33738">
            <v>6263.8029999999999</v>
          </cell>
        </row>
        <row r="33739">
          <cell r="C33739" t="str">
            <v>אוגוסט 2019</v>
          </cell>
          <cell r="D33739" t="str">
            <v>מבטחים - 316</v>
          </cell>
          <cell r="E33739" t="str">
            <v>BT634</v>
          </cell>
          <cell r="F33739">
            <v>1294.489</v>
          </cell>
        </row>
        <row r="33740">
          <cell r="C33740" t="str">
            <v>אוגוסט 2019</v>
          </cell>
          <cell r="D33740" t="str">
            <v>מבטחים - 316</v>
          </cell>
          <cell r="E33740" t="str">
            <v>KT31</v>
          </cell>
          <cell r="F33740">
            <v>44686</v>
          </cell>
        </row>
        <row r="33741">
          <cell r="C33741" t="str">
            <v>אוגוסט 2019</v>
          </cell>
          <cell r="D33741" t="str">
            <v>מבטחים - 316</v>
          </cell>
          <cell r="E33741" t="str">
            <v>KT32</v>
          </cell>
          <cell r="F33741">
            <v>203970</v>
          </cell>
        </row>
        <row r="33742">
          <cell r="C33742" t="str">
            <v>אוגוסט 2019</v>
          </cell>
          <cell r="D33742" t="str">
            <v>מבטחים - 316</v>
          </cell>
          <cell r="E33742" t="str">
            <v>KT33</v>
          </cell>
          <cell r="F33742">
            <v>94224</v>
          </cell>
        </row>
        <row r="33743">
          <cell r="C33743" t="str">
            <v>אוגוסט 2019</v>
          </cell>
          <cell r="D33743" t="str">
            <v>מבטחים - 316</v>
          </cell>
          <cell r="E33743" t="str">
            <v>KT34</v>
          </cell>
          <cell r="F33743">
            <v>2273</v>
          </cell>
        </row>
        <row r="33744">
          <cell r="C33744" t="str">
            <v>אוגוסט 2019</v>
          </cell>
          <cell r="D33744" t="str">
            <v>מבטחים - 316</v>
          </cell>
          <cell r="E33744" t="str">
            <v>KT35</v>
          </cell>
          <cell r="F33744">
            <v>28271</v>
          </cell>
        </row>
        <row r="33745">
          <cell r="C33745" t="str">
            <v>אוגוסט 2019</v>
          </cell>
          <cell r="D33745" t="str">
            <v>מבטחים - 316</v>
          </cell>
          <cell r="E33745" t="str">
            <v>KT22</v>
          </cell>
          <cell r="F33745">
            <v>1.6930000000000001</v>
          </cell>
        </row>
        <row r="33746">
          <cell r="C33746" t="str">
            <v>אוגוסט 2019</v>
          </cell>
          <cell r="D33746" t="str">
            <v>מבטחים - 316</v>
          </cell>
          <cell r="E33746" t="str">
            <v>KT51</v>
          </cell>
          <cell r="F33746">
            <v>12.872</v>
          </cell>
        </row>
        <row r="33747">
          <cell r="C33747" t="str">
            <v>אוגוסט 2019</v>
          </cell>
          <cell r="D33747" t="str">
            <v>מבטחים - 316</v>
          </cell>
          <cell r="E33747" t="str">
            <v>KT502</v>
          </cell>
          <cell r="F33747">
            <v>3469698.12</v>
          </cell>
        </row>
        <row r="33748">
          <cell r="C33748" t="str">
            <v>אוגוסט 2019</v>
          </cell>
          <cell r="D33748" t="str">
            <v>מבטחים - 316</v>
          </cell>
          <cell r="E33748" t="str">
            <v>KT503</v>
          </cell>
          <cell r="F33748">
            <v>23927594.578000002</v>
          </cell>
        </row>
        <row r="33749">
          <cell r="C33749" t="str">
            <v>אוגוסט 2019</v>
          </cell>
          <cell r="D33749" t="str">
            <v>מבטחים - 316</v>
          </cell>
          <cell r="E33749" t="str">
            <v>KT551</v>
          </cell>
          <cell r="F33749">
            <v>91806.264999999999</v>
          </cell>
        </row>
        <row r="33750">
          <cell r="C33750" t="str">
            <v>אוגוסט 2019</v>
          </cell>
          <cell r="D33750" t="str">
            <v>מבטחים - 316</v>
          </cell>
          <cell r="E33750" t="str">
            <v>KT305</v>
          </cell>
          <cell r="F33750">
            <v>-5899991.7249999996</v>
          </cell>
        </row>
        <row r="33751">
          <cell r="C33751" t="str">
            <v>אוגוסט 2019</v>
          </cell>
          <cell r="D33751" t="str">
            <v>מבטחים - 316</v>
          </cell>
          <cell r="E33751" t="str">
            <v>KT461</v>
          </cell>
          <cell r="F33751">
            <v>4657279.102</v>
          </cell>
        </row>
        <row r="33752">
          <cell r="C33752" t="str">
            <v>אוגוסט 2019</v>
          </cell>
          <cell r="D33752" t="str">
            <v>מבטחים - 316</v>
          </cell>
          <cell r="E33752" t="str">
            <v>KT717</v>
          </cell>
          <cell r="F33752">
            <v>1</v>
          </cell>
        </row>
        <row r="33753">
          <cell r="C33753" t="str">
            <v>אוגוסט 2019</v>
          </cell>
          <cell r="D33753" t="str">
            <v>מבטחים - 316</v>
          </cell>
          <cell r="E33753" t="str">
            <v>KT549</v>
          </cell>
          <cell r="F33753">
            <v>3150541.5469999998</v>
          </cell>
        </row>
        <row r="33754">
          <cell r="C33754" t="str">
            <v>אוגוסט 2019</v>
          </cell>
          <cell r="D33754" t="str">
            <v>מבטחים - 316</v>
          </cell>
          <cell r="E33754" t="str">
            <v>KT761</v>
          </cell>
          <cell r="F33754">
            <v>28175414.405999999</v>
          </cell>
        </row>
        <row r="33755">
          <cell r="C33755" t="str">
            <v>אוגוסט 2019</v>
          </cell>
          <cell r="D33755" t="str">
            <v>מבטחים - 316</v>
          </cell>
          <cell r="E33755" t="str">
            <v>KT762</v>
          </cell>
          <cell r="F33755">
            <v>40122764.107000001</v>
          </cell>
        </row>
        <row r="33756">
          <cell r="C33756" t="str">
            <v>אוגוסט 2019</v>
          </cell>
          <cell r="D33756" t="str">
            <v>מבטחים - 316</v>
          </cell>
          <cell r="E33756" t="str">
            <v>KT763</v>
          </cell>
          <cell r="F33756">
            <v>30954643.138</v>
          </cell>
        </row>
        <row r="33757">
          <cell r="C33757" t="str">
            <v>אוגוסט 2019</v>
          </cell>
          <cell r="D33757" t="str">
            <v>מבטחים - 316</v>
          </cell>
          <cell r="E33757" t="str">
            <v>KT943</v>
          </cell>
          <cell r="F33757">
            <v>28175414.405999999</v>
          </cell>
        </row>
        <row r="33758">
          <cell r="C33758" t="str">
            <v>אוגוסט 2019</v>
          </cell>
          <cell r="D33758" t="str">
            <v>מבטחים - 316</v>
          </cell>
          <cell r="E33758" t="str">
            <v>KT944</v>
          </cell>
          <cell r="F33758">
            <v>31273898.138999999</v>
          </cell>
        </row>
        <row r="33759">
          <cell r="C33759" t="str">
            <v>אוגוסט 2019</v>
          </cell>
          <cell r="D33759" t="str">
            <v>מבטחים - 316</v>
          </cell>
          <cell r="E33759" t="str">
            <v>KT945</v>
          </cell>
          <cell r="F33759">
            <v>40128336.894000001</v>
          </cell>
        </row>
        <row r="33760">
          <cell r="C33760" t="str">
            <v>אוגוסט 2019</v>
          </cell>
          <cell r="D33760" t="str">
            <v>מבטחים - 316</v>
          </cell>
          <cell r="E33760" t="str">
            <v>KT932</v>
          </cell>
          <cell r="F33760">
            <v>186606.98</v>
          </cell>
        </row>
        <row r="33761">
          <cell r="C33761" t="str">
            <v>אוגוסט 2019</v>
          </cell>
          <cell r="D33761" t="str">
            <v>מבטחים - 316</v>
          </cell>
          <cell r="E33761" t="str">
            <v>KT933</v>
          </cell>
          <cell r="F33761">
            <v>3070332.2009999999</v>
          </cell>
        </row>
        <row r="33762">
          <cell r="C33762" t="str">
            <v>אוגוסט 2019</v>
          </cell>
          <cell r="D33762" t="str">
            <v>מבטחים - 316</v>
          </cell>
          <cell r="E33762" t="str">
            <v>KT934</v>
          </cell>
          <cell r="F33762">
            <v>1541047.798</v>
          </cell>
        </row>
        <row r="33763">
          <cell r="C33763" t="str">
            <v>אוגוסט 2019</v>
          </cell>
          <cell r="D33763" t="str">
            <v>מבטחים - 316</v>
          </cell>
          <cell r="E33763" t="str">
            <v>KT935</v>
          </cell>
          <cell r="F33763">
            <v>194404.41</v>
          </cell>
        </row>
        <row r="33764">
          <cell r="C33764" t="str">
            <v>אוגוסט 2019</v>
          </cell>
          <cell r="D33764" t="str">
            <v>מבטחים - 316</v>
          </cell>
          <cell r="E33764" t="str">
            <v>KT939</v>
          </cell>
          <cell r="F33764">
            <v>9979.9089999999997</v>
          </cell>
        </row>
        <row r="33765">
          <cell r="C33765" t="str">
            <v>אוגוסט 2019</v>
          </cell>
          <cell r="D33765" t="str">
            <v>מבטחים - 316</v>
          </cell>
          <cell r="E33765" t="str">
            <v>KT600</v>
          </cell>
          <cell r="F33765">
            <v>1</v>
          </cell>
        </row>
        <row r="33766">
          <cell r="C33766" t="str">
            <v>אוגוסט 2019</v>
          </cell>
          <cell r="D33766" t="str">
            <v>מבטחים - 316</v>
          </cell>
          <cell r="E33766" t="str">
            <v>KT45</v>
          </cell>
          <cell r="F33766">
            <v>431077</v>
          </cell>
        </row>
        <row r="33767">
          <cell r="C33767" t="str">
            <v>אוגוסט 2019</v>
          </cell>
          <cell r="D33767" t="str">
            <v>מבטחים - 316</v>
          </cell>
          <cell r="E33767" t="str">
            <v>KT46</v>
          </cell>
          <cell r="F33767">
            <v>670213</v>
          </cell>
        </row>
        <row r="33768">
          <cell r="C33768" t="str">
            <v>אוגוסט 2019</v>
          </cell>
          <cell r="D33768" t="str">
            <v>מבטחים - 316</v>
          </cell>
          <cell r="E33768" t="str">
            <v>KT42</v>
          </cell>
          <cell r="F33768">
            <v>250000</v>
          </cell>
        </row>
        <row r="33769">
          <cell r="C33769" t="str">
            <v>אוגוסט 2019</v>
          </cell>
          <cell r="D33769" t="str">
            <v>מבטחים - 316</v>
          </cell>
          <cell r="E33769" t="str">
            <v>KT43</v>
          </cell>
          <cell r="F33769">
            <v>350000</v>
          </cell>
        </row>
        <row r="33770">
          <cell r="C33770" t="str">
            <v>אוגוסט 2019</v>
          </cell>
          <cell r="D33770" t="str">
            <v>מבטחים - 316</v>
          </cell>
          <cell r="E33770" t="str">
            <v>KT44</v>
          </cell>
          <cell r="F33770">
            <v>300000</v>
          </cell>
        </row>
        <row r="33771">
          <cell r="C33771" t="str">
            <v>אוגוסט 2019</v>
          </cell>
          <cell r="D33771" t="str">
            <v>מבטחים - 316</v>
          </cell>
          <cell r="E33771" t="str">
            <v>KT650</v>
          </cell>
          <cell r="F33771">
            <v>95193571</v>
          </cell>
        </row>
        <row r="33772">
          <cell r="C33772" t="str">
            <v>אוגוסט 2019</v>
          </cell>
          <cell r="D33772" t="str">
            <v>מבטחים - 316</v>
          </cell>
          <cell r="E33772" t="str">
            <v>KT651</v>
          </cell>
          <cell r="F33772">
            <v>95190502</v>
          </cell>
        </row>
        <row r="33773">
          <cell r="C33773" t="str">
            <v>אוגוסט 2019</v>
          </cell>
          <cell r="D33773" t="str">
            <v>מבטחים - 316</v>
          </cell>
          <cell r="E33773" t="str">
            <v>KT652</v>
          </cell>
          <cell r="F33773">
            <v>29432870262</v>
          </cell>
        </row>
        <row r="33774">
          <cell r="C33774" t="str">
            <v>אוגוסט 2019</v>
          </cell>
          <cell r="D33774" t="str">
            <v>מבטחים - 316</v>
          </cell>
          <cell r="E33774" t="str">
            <v>KT653</v>
          </cell>
          <cell r="F33774">
            <v>47002870852</v>
          </cell>
        </row>
        <row r="33775">
          <cell r="C33775" t="str">
            <v>אוגוסט 2019</v>
          </cell>
          <cell r="D33775" t="str">
            <v>מבטחים - 316</v>
          </cell>
          <cell r="E33775" t="str">
            <v>KT654</v>
          </cell>
          <cell r="F33775">
            <v>87511274801</v>
          </cell>
        </row>
        <row r="33776">
          <cell r="C33776" t="str">
            <v>אוגוסט 2019</v>
          </cell>
          <cell r="D33776" t="str">
            <v>מבטחים - 316</v>
          </cell>
          <cell r="E33776" t="str">
            <v>KT655</v>
          </cell>
          <cell r="F33776">
            <v>1006613430</v>
          </cell>
        </row>
        <row r="33777">
          <cell r="C33777" t="str">
            <v>אוגוסט 2019</v>
          </cell>
          <cell r="D33777" t="str">
            <v>מבטחים - 316</v>
          </cell>
          <cell r="E33777" t="str">
            <v>KT656</v>
          </cell>
          <cell r="F33777">
            <v>1007791430</v>
          </cell>
        </row>
        <row r="33778">
          <cell r="C33778" t="str">
            <v>אוגוסט 2019</v>
          </cell>
          <cell r="D33778" t="str">
            <v>מבטחים - 316</v>
          </cell>
          <cell r="E33778" t="str">
            <v>KT657</v>
          </cell>
          <cell r="F33778">
            <v>95533562</v>
          </cell>
        </row>
        <row r="33779">
          <cell r="C33779" t="str">
            <v>אוגוסט 2019</v>
          </cell>
          <cell r="D33779" t="str">
            <v>מבטחים - 316</v>
          </cell>
          <cell r="E33779" t="str">
            <v>KT658</v>
          </cell>
          <cell r="F33779">
            <v>73708801904</v>
          </cell>
        </row>
        <row r="33780">
          <cell r="C33780" t="str">
            <v>אוגוסט 2019</v>
          </cell>
          <cell r="D33780" t="str">
            <v>מבטחים - 316</v>
          </cell>
          <cell r="E33780" t="str">
            <v>KT659</v>
          </cell>
          <cell r="F33780">
            <v>79100122605</v>
          </cell>
        </row>
        <row r="33781">
          <cell r="C33781" t="str">
            <v>אוגוסט 2019</v>
          </cell>
          <cell r="D33781" t="str">
            <v>מבטחים - 316</v>
          </cell>
          <cell r="E33781" t="str">
            <v>KT660</v>
          </cell>
          <cell r="F33781">
            <v>21595544012</v>
          </cell>
        </row>
        <row r="33782">
          <cell r="C33782" t="str">
            <v>אוגוסט 2019</v>
          </cell>
          <cell r="D33782" t="str">
            <v>מבטחים - 316</v>
          </cell>
          <cell r="E33782" t="str">
            <v>KT661</v>
          </cell>
          <cell r="F33782">
            <v>21195467010</v>
          </cell>
        </row>
        <row r="33783">
          <cell r="C33783" t="str">
            <v>אוגוסט 2019</v>
          </cell>
          <cell r="D33783" t="str">
            <v>מבטחים - 316</v>
          </cell>
          <cell r="E33783" t="str">
            <v>KT662</v>
          </cell>
          <cell r="F33783">
            <v>21195807017</v>
          </cell>
        </row>
        <row r="33784">
          <cell r="C33784" t="str">
            <v>אוגוסט 2019</v>
          </cell>
          <cell r="D33784" t="str">
            <v>מבטחים - 316</v>
          </cell>
          <cell r="E33784" t="str">
            <v>KT663</v>
          </cell>
          <cell r="F33784">
            <v>22973080500</v>
          </cell>
        </row>
        <row r="33785">
          <cell r="C33785" t="str">
            <v>אוגוסט 2019</v>
          </cell>
          <cell r="D33785" t="str">
            <v>מבטחים - 316</v>
          </cell>
          <cell r="E33785" t="str">
            <v>KT664</v>
          </cell>
          <cell r="F33785">
            <v>83081036600</v>
          </cell>
        </row>
        <row r="33786">
          <cell r="C33786" t="str">
            <v>אוגוסט 2019</v>
          </cell>
          <cell r="D33786" t="str">
            <v>מבטחים - 316</v>
          </cell>
          <cell r="E33786" t="str">
            <v>KT665</v>
          </cell>
          <cell r="F33786">
            <v>95138906</v>
          </cell>
        </row>
        <row r="33787">
          <cell r="C33787" t="str">
            <v>אוגוסט 2019</v>
          </cell>
          <cell r="D33787" t="str">
            <v>מבטחים - 316</v>
          </cell>
          <cell r="E33787" t="str">
            <v>KT666</v>
          </cell>
          <cell r="F33787">
            <v>95130508</v>
          </cell>
        </row>
        <row r="33788">
          <cell r="C33788" t="str">
            <v>אוגוסט 2019</v>
          </cell>
          <cell r="D33788" t="str">
            <v>מבטחים - 316</v>
          </cell>
          <cell r="E33788" t="str">
            <v>KT667</v>
          </cell>
          <cell r="F33788">
            <v>95130507</v>
          </cell>
        </row>
        <row r="33789">
          <cell r="C33789" t="str">
            <v>אוגוסט 2019</v>
          </cell>
          <cell r="D33789" t="str">
            <v>מבטחים - 316</v>
          </cell>
          <cell r="E33789" t="str">
            <v>KT668</v>
          </cell>
          <cell r="F33789">
            <v>95190238</v>
          </cell>
        </row>
        <row r="33790">
          <cell r="C33790" t="str">
            <v>אוגוסט 2019</v>
          </cell>
          <cell r="D33790" t="str">
            <v>מבטחים - 316</v>
          </cell>
          <cell r="E33790" t="str">
            <v>KT669</v>
          </cell>
          <cell r="F33790">
            <v>95124348</v>
          </cell>
        </row>
        <row r="33791">
          <cell r="C33791" t="str">
            <v>אוגוסט 2019</v>
          </cell>
          <cell r="D33791" t="str">
            <v>מבטחים - 316</v>
          </cell>
          <cell r="E33791" t="str">
            <v>KT670</v>
          </cell>
          <cell r="F33791">
            <v>95124311</v>
          </cell>
        </row>
        <row r="33792">
          <cell r="C33792" t="str">
            <v>אוגוסט 2019</v>
          </cell>
          <cell r="D33792" t="str">
            <v>מבטחים - 316</v>
          </cell>
          <cell r="E33792" t="str">
            <v>KT671</v>
          </cell>
          <cell r="F33792">
            <v>95124334</v>
          </cell>
        </row>
        <row r="33793">
          <cell r="C33793" t="str">
            <v>אוגוסט 2019</v>
          </cell>
          <cell r="D33793" t="str">
            <v>מבטחים - 316</v>
          </cell>
          <cell r="E33793" t="str">
            <v>FT650</v>
          </cell>
          <cell r="F33793">
            <v>510657554</v>
          </cell>
        </row>
        <row r="33794">
          <cell r="C33794" t="str">
            <v>אוגוסט 2019</v>
          </cell>
          <cell r="D33794" t="str">
            <v>מבטחים - 316</v>
          </cell>
          <cell r="E33794" t="str">
            <v>FT651</v>
          </cell>
          <cell r="F33794">
            <v>511974834</v>
          </cell>
        </row>
        <row r="33795">
          <cell r="C33795" t="str">
            <v>אוגוסט 2019</v>
          </cell>
          <cell r="D33795" t="str">
            <v>מבטחים - 316</v>
          </cell>
          <cell r="E33795" t="str">
            <v>FT652</v>
          </cell>
          <cell r="F33795">
            <v>520029084</v>
          </cell>
        </row>
        <row r="33796">
          <cell r="C33796" t="str">
            <v>אוגוסט 2019</v>
          </cell>
          <cell r="D33796" t="str">
            <v>מבטחים - 316</v>
          </cell>
          <cell r="E33796" t="str">
            <v>FT653</v>
          </cell>
          <cell r="F33796">
            <v>520029084</v>
          </cell>
        </row>
        <row r="33797">
          <cell r="C33797" t="str">
            <v>אוגוסט 2019</v>
          </cell>
          <cell r="D33797" t="str">
            <v>מבטחים - 316</v>
          </cell>
          <cell r="E33797" t="str">
            <v>FT654</v>
          </cell>
          <cell r="F33797">
            <v>513765396</v>
          </cell>
        </row>
        <row r="33798">
          <cell r="C33798" t="str">
            <v>אוגוסט 2019</v>
          </cell>
          <cell r="D33798" t="str">
            <v>מבטחים - 316</v>
          </cell>
          <cell r="E33798" t="str">
            <v>FT655</v>
          </cell>
          <cell r="F33798">
            <v>520007030</v>
          </cell>
        </row>
        <row r="33799">
          <cell r="C33799" t="str">
            <v>אוגוסט 2019</v>
          </cell>
          <cell r="D33799" t="str">
            <v>מבטחים - 316</v>
          </cell>
          <cell r="E33799" t="str">
            <v>FT656</v>
          </cell>
          <cell r="F33799">
            <v>520007030</v>
          </cell>
        </row>
        <row r="33800">
          <cell r="C33800" t="str">
            <v>אוגוסט 2019</v>
          </cell>
          <cell r="D33800" t="str">
            <v>מבטחים - 316</v>
          </cell>
          <cell r="E33800" t="str">
            <v>FT657</v>
          </cell>
          <cell r="F33800">
            <v>520025636</v>
          </cell>
        </row>
        <row r="33801">
          <cell r="C33801" t="str">
            <v>אוגוסט 2019</v>
          </cell>
          <cell r="D33801" t="str">
            <v>מבטחים - 316</v>
          </cell>
          <cell r="E33801" t="str">
            <v>FT658</v>
          </cell>
          <cell r="F33801">
            <v>520018078</v>
          </cell>
        </row>
        <row r="33802">
          <cell r="C33802" t="str">
            <v>אוגוסט 2019</v>
          </cell>
          <cell r="D33802" t="str">
            <v>מבטחים - 316</v>
          </cell>
          <cell r="E33802" t="str">
            <v>FT659</v>
          </cell>
          <cell r="F33802">
            <v>520018078</v>
          </cell>
        </row>
        <row r="33803">
          <cell r="C33803" t="str">
            <v>אוגוסט 2019</v>
          </cell>
          <cell r="D33803" t="str">
            <v>מבטחים - 316</v>
          </cell>
          <cell r="E33803" t="str">
            <v>FT660</v>
          </cell>
          <cell r="F33803">
            <v>520000522</v>
          </cell>
        </row>
        <row r="33804">
          <cell r="C33804" t="str">
            <v>אוגוסט 2019</v>
          </cell>
          <cell r="D33804" t="str">
            <v>מבטחים - 316</v>
          </cell>
          <cell r="E33804" t="str">
            <v>FT661</v>
          </cell>
          <cell r="F33804">
            <v>520000522</v>
          </cell>
        </row>
        <row r="33805">
          <cell r="C33805" t="str">
            <v>אוגוסט 2019</v>
          </cell>
          <cell r="D33805" t="str">
            <v>מבטחים - 316</v>
          </cell>
          <cell r="E33805" t="str">
            <v>FT662</v>
          </cell>
          <cell r="F33805">
            <v>520000522</v>
          </cell>
        </row>
        <row r="33806">
          <cell r="C33806" t="str">
            <v>אוגוסט 2019</v>
          </cell>
          <cell r="D33806" t="str">
            <v>מבטחים - 316</v>
          </cell>
          <cell r="E33806" t="str">
            <v>FT663</v>
          </cell>
          <cell r="F33806">
            <v>520000118</v>
          </cell>
        </row>
        <row r="33807">
          <cell r="C33807" t="str">
            <v>אוגוסט 2019</v>
          </cell>
          <cell r="D33807" t="str">
            <v>מבטחים - 316</v>
          </cell>
          <cell r="E33807" t="str">
            <v>FT664</v>
          </cell>
          <cell r="F33807">
            <v>520000118</v>
          </cell>
        </row>
        <row r="33808">
          <cell r="C33808" t="str">
            <v>אוגוסט 2019</v>
          </cell>
          <cell r="D33808" t="str">
            <v>מבטחים - 316</v>
          </cell>
          <cell r="E33808" t="str">
            <v>FT665</v>
          </cell>
          <cell r="F33808">
            <v>513052910</v>
          </cell>
        </row>
        <row r="33809">
          <cell r="C33809" t="str">
            <v>אוגוסט 2019</v>
          </cell>
          <cell r="D33809" t="str">
            <v>מבטחים - 316</v>
          </cell>
          <cell r="E33809" t="str">
            <v>FT666</v>
          </cell>
          <cell r="F33809">
            <v>510528276</v>
          </cell>
        </row>
        <row r="33810">
          <cell r="C33810" t="str">
            <v>אוגוסט 2019</v>
          </cell>
          <cell r="D33810" t="str">
            <v>מבטחים - 316</v>
          </cell>
          <cell r="E33810" t="str">
            <v>FT667</v>
          </cell>
          <cell r="F33810">
            <v>510528276</v>
          </cell>
        </row>
        <row r="33811">
          <cell r="C33811" t="str">
            <v>אוגוסט 2019</v>
          </cell>
          <cell r="D33811" t="str">
            <v>מבטחים - 316</v>
          </cell>
          <cell r="E33811" t="str">
            <v>FT668</v>
          </cell>
          <cell r="F33811">
            <v>512199381</v>
          </cell>
        </row>
        <row r="33812">
          <cell r="C33812" t="str">
            <v>אוגוסט 2019</v>
          </cell>
          <cell r="D33812" t="str">
            <v>מבטחים - 316</v>
          </cell>
          <cell r="E33812" t="str">
            <v>FT669</v>
          </cell>
          <cell r="F33812">
            <v>513765396</v>
          </cell>
        </row>
        <row r="33813">
          <cell r="C33813" t="str">
            <v>אוגוסט 2019</v>
          </cell>
          <cell r="D33813" t="str">
            <v>מבטחים - 316</v>
          </cell>
          <cell r="E33813" t="str">
            <v>FT670</v>
          </cell>
          <cell r="F33813">
            <v>513765396</v>
          </cell>
        </row>
        <row r="33814">
          <cell r="C33814" t="str">
            <v>אוגוסט 2019</v>
          </cell>
          <cell r="D33814" t="str">
            <v>מבטחים - 316</v>
          </cell>
          <cell r="E33814" t="str">
            <v>FT671</v>
          </cell>
          <cell r="F33814">
            <v>513765396</v>
          </cell>
        </row>
        <row r="33815">
          <cell r="C33815" t="str">
            <v>אוגוסט 2019</v>
          </cell>
          <cell r="D33815" t="str">
            <v>מבטחים - 316</v>
          </cell>
          <cell r="E33815" t="str">
            <v>KT770</v>
          </cell>
          <cell r="F33815">
            <v>7</v>
          </cell>
        </row>
        <row r="33816">
          <cell r="C33816" t="str">
            <v>אוגוסט 2019</v>
          </cell>
          <cell r="D33816" t="str">
            <v>מבטחים - 316</v>
          </cell>
          <cell r="E33816" t="str">
            <v>KT771</v>
          </cell>
          <cell r="F33816">
            <v>5</v>
          </cell>
        </row>
        <row r="33817">
          <cell r="C33817" t="str">
            <v>אוגוסט 2019</v>
          </cell>
          <cell r="D33817" t="str">
            <v>מבטחים - 316</v>
          </cell>
          <cell r="E33817" t="str">
            <v>KT772</v>
          </cell>
          <cell r="F33817">
            <v>5</v>
          </cell>
        </row>
        <row r="33818">
          <cell r="C33818" t="str">
            <v>אוגוסט 2019</v>
          </cell>
          <cell r="D33818" t="str">
            <v>מבטחים - 316</v>
          </cell>
          <cell r="E33818" t="str">
            <v>KT773</v>
          </cell>
          <cell r="F33818">
            <v>2</v>
          </cell>
        </row>
        <row r="33819">
          <cell r="C33819" t="str">
            <v>אוגוסט 2019</v>
          </cell>
          <cell r="D33819" t="str">
            <v>מבטחים - 316</v>
          </cell>
          <cell r="E33819" t="str">
            <v>KT774</v>
          </cell>
          <cell r="F33819">
            <v>2</v>
          </cell>
        </row>
        <row r="33820">
          <cell r="C33820" t="str">
            <v>אוגוסט 2019</v>
          </cell>
          <cell r="D33820" t="str">
            <v>מבטחים - 316</v>
          </cell>
          <cell r="E33820" t="str">
            <v>KT775</v>
          </cell>
          <cell r="F33820">
            <v>4</v>
          </cell>
        </row>
        <row r="33821">
          <cell r="C33821" t="str">
            <v>אוגוסט 2019</v>
          </cell>
          <cell r="D33821" t="str">
            <v>מבטחים - 316</v>
          </cell>
          <cell r="E33821" t="str">
            <v>KT776</v>
          </cell>
          <cell r="F33821">
            <v>6</v>
          </cell>
        </row>
        <row r="33822">
          <cell r="C33822" t="str">
            <v>אוגוסט 2019</v>
          </cell>
          <cell r="D33822" t="str">
            <v>מבטחים - 316</v>
          </cell>
          <cell r="E33822" t="str">
            <v>KT777</v>
          </cell>
          <cell r="F33822">
            <v>5</v>
          </cell>
        </row>
        <row r="33823">
          <cell r="C33823" t="str">
            <v>אוגוסט 2019</v>
          </cell>
          <cell r="D33823" t="str">
            <v>מבטחים - 316</v>
          </cell>
          <cell r="E33823" t="str">
            <v>KT778</v>
          </cell>
          <cell r="F33823">
            <v>4</v>
          </cell>
        </row>
        <row r="33824">
          <cell r="C33824" t="str">
            <v>אוגוסט 2019</v>
          </cell>
          <cell r="D33824" t="str">
            <v>מבטחים - 316</v>
          </cell>
          <cell r="E33824" t="str">
            <v>KT779</v>
          </cell>
          <cell r="F33824">
            <v>3</v>
          </cell>
        </row>
        <row r="33825">
          <cell r="C33825" t="str">
            <v>אוגוסט 2019</v>
          </cell>
          <cell r="D33825" t="str">
            <v>מבטחים - 316</v>
          </cell>
          <cell r="E33825" t="str">
            <v>KT780</v>
          </cell>
          <cell r="F33825">
            <v>2</v>
          </cell>
        </row>
        <row r="33826">
          <cell r="C33826" t="str">
            <v>אוגוסט 2019</v>
          </cell>
          <cell r="D33826" t="str">
            <v>מבטחים - 316</v>
          </cell>
          <cell r="E33826" t="str">
            <v>KT783</v>
          </cell>
          <cell r="F33826">
            <v>4</v>
          </cell>
        </row>
        <row r="33827">
          <cell r="C33827" t="str">
            <v>אוגוסט 2019</v>
          </cell>
          <cell r="D33827" t="str">
            <v>מבטחים - 316</v>
          </cell>
          <cell r="E33827" t="str">
            <v>KT784</v>
          </cell>
          <cell r="F33827">
            <v>5</v>
          </cell>
        </row>
        <row r="33828">
          <cell r="C33828" t="str">
            <v>אוגוסט 2019</v>
          </cell>
          <cell r="D33828" t="str">
            <v>מבטחים - 316</v>
          </cell>
          <cell r="E33828" t="str">
            <v>KT785</v>
          </cell>
          <cell r="F33828">
            <v>3</v>
          </cell>
        </row>
        <row r="33829">
          <cell r="C33829" t="str">
            <v>אוגוסט 2019</v>
          </cell>
          <cell r="D33829" t="str">
            <v>מבטחים - 316</v>
          </cell>
          <cell r="E33829" t="str">
            <v>KT786</v>
          </cell>
          <cell r="F33829">
            <v>5</v>
          </cell>
        </row>
        <row r="33830">
          <cell r="C33830" t="str">
            <v>אוגוסט 2019</v>
          </cell>
          <cell r="D33830" t="str">
            <v>מבטחים - 316</v>
          </cell>
          <cell r="E33830" t="str">
            <v>KT787</v>
          </cell>
          <cell r="F33830">
            <v>7</v>
          </cell>
        </row>
        <row r="33831">
          <cell r="C33831" t="str">
            <v>אוגוסט 2019</v>
          </cell>
          <cell r="D33831" t="str">
            <v>מבטחים - 316</v>
          </cell>
          <cell r="E33831" t="str">
            <v>KT788</v>
          </cell>
          <cell r="F33831">
            <v>6</v>
          </cell>
        </row>
        <row r="33832">
          <cell r="C33832" t="str">
            <v>אוגוסט 2019</v>
          </cell>
          <cell r="D33832" t="str">
            <v>מבטחים - 316</v>
          </cell>
          <cell r="E33832" t="str">
            <v>KT789</v>
          </cell>
          <cell r="F33832">
            <v>4</v>
          </cell>
        </row>
        <row r="33833">
          <cell r="C33833" t="str">
            <v>אוגוסט 2019</v>
          </cell>
          <cell r="D33833" t="str">
            <v>מבטחים - 316</v>
          </cell>
          <cell r="E33833" t="str">
            <v>KT790</v>
          </cell>
          <cell r="F33833">
            <v>2</v>
          </cell>
        </row>
        <row r="33834">
          <cell r="C33834" t="str">
            <v>אוגוסט 2019</v>
          </cell>
          <cell r="D33834" t="str">
            <v>מבטחים - 316</v>
          </cell>
          <cell r="E33834" t="str">
            <v>KT791</v>
          </cell>
          <cell r="F33834">
            <v>4</v>
          </cell>
        </row>
        <row r="33835">
          <cell r="C33835" t="str">
            <v>אוגוסט 2019</v>
          </cell>
          <cell r="D33835" t="str">
            <v>מבטחים - 316</v>
          </cell>
          <cell r="E33835" t="str">
            <v>KT800</v>
          </cell>
          <cell r="F33835">
            <v>1</v>
          </cell>
        </row>
        <row r="33836">
          <cell r="C33836" t="str">
            <v>אוגוסט 2019</v>
          </cell>
          <cell r="D33836" t="str">
            <v>מבטחים - 316</v>
          </cell>
          <cell r="E33836" t="str">
            <v>KT801</v>
          </cell>
          <cell r="F33836">
            <v>1</v>
          </cell>
        </row>
        <row r="33837">
          <cell r="C33837" t="str">
            <v>אוגוסט 2019</v>
          </cell>
          <cell r="D33837" t="str">
            <v>מבטחים - 316</v>
          </cell>
          <cell r="E33837" t="str">
            <v>KT802</v>
          </cell>
          <cell r="F33837">
            <v>1</v>
          </cell>
        </row>
        <row r="33838">
          <cell r="C33838" t="str">
            <v>אוגוסט 2019</v>
          </cell>
          <cell r="D33838" t="str">
            <v>מבטחים - 316</v>
          </cell>
          <cell r="E33838" t="str">
            <v>KT805</v>
          </cell>
          <cell r="F33838">
            <v>1</v>
          </cell>
        </row>
        <row r="33839">
          <cell r="C33839" t="str">
            <v>אוגוסט 2019</v>
          </cell>
          <cell r="D33839" t="str">
            <v>מבטחים - 316</v>
          </cell>
          <cell r="E33839" t="str">
            <v>KT809</v>
          </cell>
          <cell r="F33839">
            <v>1</v>
          </cell>
        </row>
        <row r="33840">
          <cell r="C33840" t="str">
            <v>אוגוסט 2019</v>
          </cell>
          <cell r="D33840" t="str">
            <v>מבטחים - 316</v>
          </cell>
          <cell r="E33840" t="str">
            <v>KT812</v>
          </cell>
          <cell r="F33840">
            <v>1</v>
          </cell>
        </row>
        <row r="33841">
          <cell r="C33841" t="str">
            <v>אוגוסט 2019</v>
          </cell>
          <cell r="D33841" t="str">
            <v>מבטחים - 316</v>
          </cell>
          <cell r="E33841" t="str">
            <v>KT813</v>
          </cell>
          <cell r="F33841">
            <v>1</v>
          </cell>
        </row>
        <row r="33842">
          <cell r="C33842" t="str">
            <v>אוגוסט 2019</v>
          </cell>
          <cell r="D33842" t="str">
            <v>מבטחים - 316</v>
          </cell>
          <cell r="E33842" t="str">
            <v>KT817</v>
          </cell>
          <cell r="F33842">
            <v>1</v>
          </cell>
        </row>
        <row r="33843">
          <cell r="C33843" t="str">
            <v>אוגוסט 2019</v>
          </cell>
          <cell r="D33843" t="str">
            <v>מבטחים - 316</v>
          </cell>
          <cell r="E33843" t="str">
            <v>KT820</v>
          </cell>
          <cell r="F33843">
            <v>1</v>
          </cell>
        </row>
        <row r="33844">
          <cell r="C33844" t="str">
            <v>אוגוסט 2019</v>
          </cell>
          <cell r="D33844" t="str">
            <v>מבטחים - 316</v>
          </cell>
          <cell r="E33844" t="str">
            <v>KT821</v>
          </cell>
          <cell r="F33844">
            <v>1</v>
          </cell>
        </row>
        <row r="33845">
          <cell r="C33845" t="str">
            <v>אוגוסט 2019</v>
          </cell>
          <cell r="D33845" t="str">
            <v>מקפת - 313</v>
          </cell>
          <cell r="E33845" t="str">
            <v>DE1</v>
          </cell>
          <cell r="F33845">
            <v>62507242.001999997</v>
          </cell>
        </row>
        <row r="33846">
          <cell r="C33846" t="str">
            <v>אוגוסט 2019</v>
          </cell>
          <cell r="D33846" t="str">
            <v>מקפת - 313</v>
          </cell>
          <cell r="E33846" t="str">
            <v>DA12</v>
          </cell>
          <cell r="F33846">
            <v>182943.908</v>
          </cell>
        </row>
        <row r="33847">
          <cell r="C33847" t="str">
            <v>אוגוסט 2019</v>
          </cell>
          <cell r="D33847" t="str">
            <v>מקפת - 313</v>
          </cell>
          <cell r="E33847" t="str">
            <v>DT11</v>
          </cell>
          <cell r="F33847">
            <v>120290.424</v>
          </cell>
        </row>
        <row r="33848">
          <cell r="C33848" t="str">
            <v>אוגוסט 2019</v>
          </cell>
          <cell r="D33848" t="str">
            <v>מקפת - 313</v>
          </cell>
          <cell r="E33848" t="str">
            <v>DA10</v>
          </cell>
          <cell r="F33848">
            <v>749337.88399999996</v>
          </cell>
        </row>
        <row r="33849">
          <cell r="C33849" t="str">
            <v>אוגוסט 2019</v>
          </cell>
          <cell r="D33849" t="str">
            <v>מקפת - 313</v>
          </cell>
          <cell r="E33849" t="str">
            <v>DT13</v>
          </cell>
          <cell r="F33849">
            <v>5222018.8789999997</v>
          </cell>
        </row>
        <row r="33850">
          <cell r="C33850" t="str">
            <v>אוגוסט 2019</v>
          </cell>
          <cell r="D33850" t="str">
            <v>מקפת - 313</v>
          </cell>
          <cell r="E33850" t="str">
            <v>DT15</v>
          </cell>
          <cell r="F33850">
            <v>2972530.3289999999</v>
          </cell>
        </row>
        <row r="33851">
          <cell r="C33851" t="str">
            <v>אוגוסט 2019</v>
          </cell>
          <cell r="D33851" t="str">
            <v>מקפת - 313</v>
          </cell>
          <cell r="E33851" t="str">
            <v>DT16</v>
          </cell>
          <cell r="F33851">
            <v>359904.71</v>
          </cell>
        </row>
        <row r="33852">
          <cell r="C33852" t="str">
            <v>אוגוסט 2019</v>
          </cell>
          <cell r="D33852" t="str">
            <v>מקפת - 313</v>
          </cell>
          <cell r="E33852" t="str">
            <v>DA9</v>
          </cell>
          <cell r="F33852">
            <v>412563.18599999999</v>
          </cell>
        </row>
        <row r="33853">
          <cell r="C33853" t="str">
            <v>אוגוסט 2019</v>
          </cell>
          <cell r="D33853" t="str">
            <v>מקפת - 313</v>
          </cell>
          <cell r="E33853" t="str">
            <v>DT1</v>
          </cell>
          <cell r="F33853">
            <v>2097383.5079999999</v>
          </cell>
        </row>
        <row r="33854">
          <cell r="C33854" t="str">
            <v>אוגוסט 2019</v>
          </cell>
          <cell r="D33854" t="str">
            <v>מקפת - 313</v>
          </cell>
          <cell r="E33854" t="str">
            <v>DT400</v>
          </cell>
          <cell r="F33854">
            <v>15231647.834000001</v>
          </cell>
        </row>
        <row r="33855">
          <cell r="C33855" t="str">
            <v>אוגוסט 2019</v>
          </cell>
          <cell r="D33855" t="str">
            <v>מקפת - 313</v>
          </cell>
          <cell r="E33855" t="str">
            <v>DT3</v>
          </cell>
          <cell r="F33855">
            <v>17071192.408</v>
          </cell>
        </row>
        <row r="33856">
          <cell r="C33856" t="str">
            <v>אוגוסט 2019</v>
          </cell>
          <cell r="D33856" t="str">
            <v>מקפת - 313</v>
          </cell>
          <cell r="E33856" t="str">
            <v>DT17</v>
          </cell>
          <cell r="F33856">
            <v>344587.098</v>
          </cell>
        </row>
        <row r="33857">
          <cell r="C33857" t="str">
            <v>אוגוסט 2019</v>
          </cell>
          <cell r="D33857" t="str">
            <v>מקפת - 313</v>
          </cell>
          <cell r="E33857" t="str">
            <v>DT301</v>
          </cell>
          <cell r="F33857">
            <v>457871.51</v>
          </cell>
        </row>
        <row r="33858">
          <cell r="C33858" t="str">
            <v>אוגוסט 2019</v>
          </cell>
          <cell r="D33858" t="str">
            <v>מקפת - 313</v>
          </cell>
          <cell r="E33858" t="str">
            <v>DT303</v>
          </cell>
          <cell r="F33858">
            <v>34177.934999999998</v>
          </cell>
        </row>
        <row r="33859">
          <cell r="C33859" t="str">
            <v>אוגוסט 2019</v>
          </cell>
          <cell r="D33859" t="str">
            <v>מקפת - 313</v>
          </cell>
          <cell r="E33859" t="str">
            <v>DT307</v>
          </cell>
          <cell r="F33859">
            <v>62439.303</v>
          </cell>
        </row>
        <row r="33860">
          <cell r="C33860" t="str">
            <v>אוגוסט 2019</v>
          </cell>
          <cell r="D33860" t="str">
            <v>מקפת - 313</v>
          </cell>
          <cell r="E33860" t="str">
            <v>DT309</v>
          </cell>
          <cell r="F33860">
            <v>7669.018</v>
          </cell>
        </row>
        <row r="33861">
          <cell r="C33861" t="str">
            <v>אוגוסט 2019</v>
          </cell>
          <cell r="D33861" t="str">
            <v>מקפת - 313</v>
          </cell>
          <cell r="E33861" t="str">
            <v>DT308</v>
          </cell>
          <cell r="F33861">
            <v>5976.4679999999998</v>
          </cell>
        </row>
        <row r="33862">
          <cell r="C33862" t="str">
            <v>אוגוסט 2019</v>
          </cell>
          <cell r="D33862" t="str">
            <v>מקפת - 313</v>
          </cell>
          <cell r="E33862" t="str">
            <v>DT319</v>
          </cell>
          <cell r="F33862">
            <v>668272.745</v>
          </cell>
        </row>
        <row r="33863">
          <cell r="C33863" t="str">
            <v>אוגוסט 2019</v>
          </cell>
          <cell r="D33863" t="str">
            <v>מקפת - 313</v>
          </cell>
          <cell r="E33863" t="str">
            <v>DT321</v>
          </cell>
          <cell r="F33863">
            <v>61461.5</v>
          </cell>
        </row>
        <row r="33864">
          <cell r="C33864" t="str">
            <v>אוגוסט 2019</v>
          </cell>
          <cell r="D33864" t="str">
            <v>מקפת - 313</v>
          </cell>
          <cell r="E33864" t="str">
            <v>DT320</v>
          </cell>
          <cell r="F33864">
            <v>57187.483</v>
          </cell>
        </row>
        <row r="33865">
          <cell r="C33865" t="str">
            <v>אוגוסט 2019</v>
          </cell>
          <cell r="D33865" t="str">
            <v>מקפת - 313</v>
          </cell>
          <cell r="E33865" t="str">
            <v>DT325</v>
          </cell>
          <cell r="F33865">
            <v>131351.20000000001</v>
          </cell>
        </row>
        <row r="33866">
          <cell r="C33866" t="str">
            <v>אוגוסט 2019</v>
          </cell>
          <cell r="D33866" t="str">
            <v>מקפת - 313</v>
          </cell>
          <cell r="E33866" t="str">
            <v>DT327</v>
          </cell>
          <cell r="F33866">
            <v>17329.349999999999</v>
          </cell>
        </row>
        <row r="33867">
          <cell r="C33867" t="str">
            <v>אוגוסט 2019</v>
          </cell>
          <cell r="D33867" t="str">
            <v>מקפת - 313</v>
          </cell>
          <cell r="E33867" t="str">
            <v>DT338</v>
          </cell>
          <cell r="F33867">
            <v>9853.8549999999996</v>
          </cell>
        </row>
        <row r="33868">
          <cell r="C33868" t="str">
            <v>אוגוסט 2019</v>
          </cell>
          <cell r="D33868" t="str">
            <v>מקפת - 313</v>
          </cell>
          <cell r="E33868" t="str">
            <v>DT455</v>
          </cell>
          <cell r="F33868">
            <v>148221.084</v>
          </cell>
        </row>
        <row r="33869">
          <cell r="C33869" t="str">
            <v>אוגוסט 2019</v>
          </cell>
          <cell r="D33869" t="str">
            <v>מקפת - 313</v>
          </cell>
          <cell r="E33869" t="str">
            <v>DT457</v>
          </cell>
          <cell r="F33869">
            <v>7890.0280000000002</v>
          </cell>
        </row>
        <row r="33870">
          <cell r="C33870" t="str">
            <v>אוגוסט 2019</v>
          </cell>
          <cell r="D33870" t="str">
            <v>מקפת - 313</v>
          </cell>
          <cell r="E33870" t="str">
            <v>DT458</v>
          </cell>
          <cell r="F33870">
            <v>50314.722000000002</v>
          </cell>
        </row>
        <row r="33871">
          <cell r="C33871" t="str">
            <v>אוגוסט 2019</v>
          </cell>
          <cell r="D33871" t="str">
            <v>מקפת - 313</v>
          </cell>
          <cell r="E33871" t="str">
            <v>DT463</v>
          </cell>
          <cell r="F33871">
            <v>135246.24100000001</v>
          </cell>
        </row>
        <row r="33872">
          <cell r="C33872" t="str">
            <v>אוגוסט 2019</v>
          </cell>
          <cell r="D33872" t="str">
            <v>מקפת - 313</v>
          </cell>
          <cell r="E33872" t="str">
            <v>DT465</v>
          </cell>
          <cell r="F33872">
            <v>392588.01500000001</v>
          </cell>
        </row>
        <row r="33873">
          <cell r="C33873" t="str">
            <v>אוגוסט 2019</v>
          </cell>
          <cell r="D33873" t="str">
            <v>מקפת - 313</v>
          </cell>
          <cell r="E33873" t="str">
            <v>DT402</v>
          </cell>
          <cell r="F33873">
            <v>900212.33200000005</v>
          </cell>
        </row>
        <row r="33874">
          <cell r="C33874" t="str">
            <v>אוגוסט 2019</v>
          </cell>
          <cell r="D33874" t="str">
            <v>מקפת - 313</v>
          </cell>
          <cell r="E33874" t="str">
            <v>DT403</v>
          </cell>
          <cell r="F33874">
            <v>34291.915000000001</v>
          </cell>
        </row>
        <row r="33875">
          <cell r="C33875" t="str">
            <v>אוגוסט 2019</v>
          </cell>
          <cell r="D33875" t="str">
            <v>מקפת - 313</v>
          </cell>
          <cell r="E33875" t="str">
            <v>DT404</v>
          </cell>
          <cell r="F33875">
            <v>858.34199999999998</v>
          </cell>
        </row>
        <row r="33876">
          <cell r="C33876" t="str">
            <v>אוגוסט 2019</v>
          </cell>
          <cell r="D33876" t="str">
            <v>מקפת - 313</v>
          </cell>
          <cell r="E33876" t="str">
            <v>DC9</v>
          </cell>
          <cell r="F33876">
            <v>66051.570000000007</v>
          </cell>
        </row>
        <row r="33877">
          <cell r="C33877" t="str">
            <v>אוגוסט 2019</v>
          </cell>
          <cell r="D33877" t="str">
            <v>מקפת - 313</v>
          </cell>
          <cell r="E33877" t="str">
            <v>DT28</v>
          </cell>
          <cell r="F33877">
            <v>48115.438999999998</v>
          </cell>
        </row>
        <row r="33878">
          <cell r="C33878" t="str">
            <v>אוגוסט 2019</v>
          </cell>
          <cell r="D33878" t="str">
            <v>מקפת - 313</v>
          </cell>
          <cell r="E33878" t="str">
            <v>DT30</v>
          </cell>
          <cell r="F33878">
            <v>113786.86199999999</v>
          </cell>
        </row>
        <row r="33879">
          <cell r="C33879" t="str">
            <v>אוגוסט 2019</v>
          </cell>
          <cell r="D33879" t="str">
            <v>מקפת - 313</v>
          </cell>
          <cell r="E33879" t="str">
            <v>DT83</v>
          </cell>
          <cell r="F33879">
            <v>445633.42599999998</v>
          </cell>
        </row>
        <row r="33880">
          <cell r="C33880" t="str">
            <v>אוגוסט 2019</v>
          </cell>
          <cell r="D33880" t="str">
            <v>מקפת - 313</v>
          </cell>
          <cell r="E33880" t="str">
            <v>DT360</v>
          </cell>
          <cell r="F33880">
            <v>275237.24200000003</v>
          </cell>
        </row>
        <row r="33881">
          <cell r="C33881" t="str">
            <v>אוגוסט 2019</v>
          </cell>
          <cell r="D33881" t="str">
            <v>מקפת - 313</v>
          </cell>
          <cell r="E33881" t="str">
            <v>DT366</v>
          </cell>
          <cell r="F33881">
            <v>4958246.5970000001</v>
          </cell>
        </row>
        <row r="33882">
          <cell r="C33882" t="str">
            <v>אוגוסט 2019</v>
          </cell>
          <cell r="D33882" t="str">
            <v>מקפת - 313</v>
          </cell>
          <cell r="E33882" t="str">
            <v>DT367</v>
          </cell>
          <cell r="F33882">
            <v>179409.75899999999</v>
          </cell>
        </row>
        <row r="33883">
          <cell r="C33883" t="str">
            <v>אוגוסט 2019</v>
          </cell>
          <cell r="D33883" t="str">
            <v>מקפת - 313</v>
          </cell>
          <cell r="E33883" t="str">
            <v>DT701</v>
          </cell>
          <cell r="F33883">
            <v>142790.95600000001</v>
          </cell>
        </row>
        <row r="33884">
          <cell r="C33884" t="str">
            <v>אוגוסט 2019</v>
          </cell>
          <cell r="D33884" t="str">
            <v>מקפת - 313</v>
          </cell>
          <cell r="E33884" t="str">
            <v>DT703</v>
          </cell>
          <cell r="F33884">
            <v>1211450.6000000001</v>
          </cell>
        </row>
        <row r="33885">
          <cell r="C33885" t="str">
            <v>אוגוסט 2019</v>
          </cell>
          <cell r="D33885" t="str">
            <v>מקפת - 313</v>
          </cell>
          <cell r="E33885" t="str">
            <v>DT53</v>
          </cell>
          <cell r="F33885">
            <v>155028.77600000001</v>
          </cell>
        </row>
        <row r="33886">
          <cell r="C33886" t="str">
            <v>אוגוסט 2019</v>
          </cell>
          <cell r="D33886" t="str">
            <v>מקפת - 313</v>
          </cell>
          <cell r="E33886" t="str">
            <v>DT225</v>
          </cell>
          <cell r="F33886">
            <v>22212.561000000002</v>
          </cell>
        </row>
        <row r="33887">
          <cell r="C33887" t="str">
            <v>אוגוסט 2019</v>
          </cell>
          <cell r="D33887" t="str">
            <v>מקפת - 313</v>
          </cell>
          <cell r="E33887" t="str">
            <v>DT52</v>
          </cell>
          <cell r="F33887">
            <v>365141.92300000001</v>
          </cell>
        </row>
        <row r="33888">
          <cell r="C33888" t="str">
            <v>אוגוסט 2019</v>
          </cell>
          <cell r="D33888" t="str">
            <v>מקפת - 313</v>
          </cell>
          <cell r="E33888" t="str">
            <v>DT226</v>
          </cell>
          <cell r="F33888">
            <v>241910.84400000001</v>
          </cell>
        </row>
        <row r="33889">
          <cell r="C33889" t="str">
            <v>אוגוסט 2019</v>
          </cell>
          <cell r="D33889" t="str">
            <v>מקפת - 313</v>
          </cell>
          <cell r="E33889" t="str">
            <v>DT88</v>
          </cell>
          <cell r="F33889">
            <v>1411289.581</v>
          </cell>
        </row>
        <row r="33890">
          <cell r="C33890" t="str">
            <v>אוגוסט 2019</v>
          </cell>
          <cell r="D33890" t="str">
            <v>מקפת - 313</v>
          </cell>
          <cell r="E33890" t="str">
            <v>DT441</v>
          </cell>
          <cell r="F33890">
            <v>583.29499999999996</v>
          </cell>
        </row>
        <row r="33891">
          <cell r="C33891" t="str">
            <v>אוגוסט 2019</v>
          </cell>
          <cell r="D33891" t="str">
            <v>מקפת - 313</v>
          </cell>
          <cell r="E33891" t="str">
            <v>DT442</v>
          </cell>
          <cell r="F33891">
            <v>97223.054999999993</v>
          </cell>
        </row>
        <row r="33892">
          <cell r="C33892" t="str">
            <v>אוגוסט 2019</v>
          </cell>
          <cell r="D33892" t="str">
            <v>מקפת - 313</v>
          </cell>
          <cell r="E33892" t="str">
            <v>DT443</v>
          </cell>
          <cell r="F33892">
            <v>280.09500000000003</v>
          </cell>
        </row>
        <row r="33893">
          <cell r="C33893" t="str">
            <v>אוגוסט 2019</v>
          </cell>
          <cell r="D33893" t="str">
            <v>מקפת - 313</v>
          </cell>
          <cell r="E33893" t="str">
            <v>DT444</v>
          </cell>
          <cell r="F33893">
            <v>9121.1270000000004</v>
          </cell>
        </row>
        <row r="33894">
          <cell r="C33894" t="str">
            <v>אוגוסט 2019</v>
          </cell>
          <cell r="D33894" t="str">
            <v>מקפת - 313</v>
          </cell>
          <cell r="E33894" t="str">
            <v>DT445</v>
          </cell>
          <cell r="F33894">
            <v>-2774.7739999999999</v>
          </cell>
        </row>
        <row r="33895">
          <cell r="C33895" t="str">
            <v>אוגוסט 2019</v>
          </cell>
          <cell r="D33895" t="str">
            <v>מקפת - 313</v>
          </cell>
          <cell r="E33895" t="str">
            <v>DT446</v>
          </cell>
          <cell r="F33895">
            <v>-2656.34</v>
          </cell>
        </row>
        <row r="33896">
          <cell r="C33896" t="str">
            <v>אוגוסט 2019</v>
          </cell>
          <cell r="D33896" t="str">
            <v>מקפת - 313</v>
          </cell>
          <cell r="E33896" t="str">
            <v>DT447</v>
          </cell>
          <cell r="F33896">
            <v>14614.027</v>
          </cell>
        </row>
        <row r="33897">
          <cell r="C33897" t="str">
            <v>אוגוסט 2019</v>
          </cell>
          <cell r="D33897" t="str">
            <v>מקפת - 313</v>
          </cell>
          <cell r="E33897" t="str">
            <v>DT448</v>
          </cell>
          <cell r="F33897">
            <v>5225.326</v>
          </cell>
        </row>
        <row r="33898">
          <cell r="C33898" t="str">
            <v>אוגוסט 2019</v>
          </cell>
          <cell r="D33898" t="str">
            <v>מקפת - 313</v>
          </cell>
          <cell r="E33898" t="str">
            <v>DT449</v>
          </cell>
          <cell r="F33898">
            <v>-58099.167000000001</v>
          </cell>
        </row>
        <row r="33899">
          <cell r="C33899" t="str">
            <v>אוגוסט 2019</v>
          </cell>
          <cell r="D33899" t="str">
            <v>מקפת - 313</v>
          </cell>
          <cell r="E33899" t="str">
            <v>DT669</v>
          </cell>
          <cell r="F33899">
            <v>106153.708</v>
          </cell>
        </row>
        <row r="33900">
          <cell r="C33900" t="str">
            <v>אוגוסט 2019</v>
          </cell>
          <cell r="D33900" t="str">
            <v>מקפת - 313</v>
          </cell>
          <cell r="E33900" t="str">
            <v>DT451</v>
          </cell>
          <cell r="F33900">
            <v>740141.68200000003</v>
          </cell>
        </row>
        <row r="33901">
          <cell r="C33901" t="str">
            <v>אוגוסט 2019</v>
          </cell>
          <cell r="D33901" t="str">
            <v>מקפת - 313</v>
          </cell>
          <cell r="E33901" t="str">
            <v>DT506</v>
          </cell>
          <cell r="F33901">
            <v>889551.87699999998</v>
          </cell>
        </row>
        <row r="33902">
          <cell r="C33902" t="str">
            <v>אוגוסט 2019</v>
          </cell>
          <cell r="D33902" t="str">
            <v>מקפת - 313</v>
          </cell>
          <cell r="E33902" t="str">
            <v>DT507</v>
          </cell>
          <cell r="F33902">
            <v>39042.487000000001</v>
          </cell>
        </row>
        <row r="33903">
          <cell r="C33903" t="str">
            <v>אוגוסט 2019</v>
          </cell>
          <cell r="D33903" t="str">
            <v>מקפת - 313</v>
          </cell>
          <cell r="E33903" t="str">
            <v>DT577</v>
          </cell>
          <cell r="F33903">
            <v>308954.51400000002</v>
          </cell>
        </row>
        <row r="33904">
          <cell r="C33904" t="str">
            <v>אוגוסט 2019</v>
          </cell>
          <cell r="D33904" t="str">
            <v>מקפת - 313</v>
          </cell>
          <cell r="E33904" t="str">
            <v>DT513</v>
          </cell>
          <cell r="F33904">
            <v>120701.05</v>
          </cell>
        </row>
        <row r="33905">
          <cell r="C33905" t="str">
            <v>אוגוסט 2019</v>
          </cell>
          <cell r="D33905" t="str">
            <v>מקפת - 313</v>
          </cell>
          <cell r="E33905" t="str">
            <v>DT514</v>
          </cell>
          <cell r="F33905">
            <v>1412214.189</v>
          </cell>
        </row>
        <row r="33906">
          <cell r="C33906" t="str">
            <v>אוגוסט 2019</v>
          </cell>
          <cell r="D33906" t="str">
            <v>מקפת - 313</v>
          </cell>
          <cell r="E33906" t="str">
            <v>DT516</v>
          </cell>
          <cell r="F33906">
            <v>188186.783</v>
          </cell>
        </row>
        <row r="33907">
          <cell r="C33907" t="str">
            <v>אוגוסט 2019</v>
          </cell>
          <cell r="D33907" t="str">
            <v>מקפת - 313</v>
          </cell>
          <cell r="E33907" t="str">
            <v>DT517</v>
          </cell>
          <cell r="F33907">
            <v>106710</v>
          </cell>
        </row>
        <row r="33908">
          <cell r="C33908" t="str">
            <v>אוגוסט 2019</v>
          </cell>
          <cell r="D33908" t="str">
            <v>מקפת - 313</v>
          </cell>
          <cell r="E33908" t="str">
            <v>DT518</v>
          </cell>
          <cell r="F33908">
            <v>90354.6</v>
          </cell>
        </row>
        <row r="33909">
          <cell r="C33909" t="str">
            <v>אוגוסט 2019</v>
          </cell>
          <cell r="D33909" t="str">
            <v>מקפת - 313</v>
          </cell>
          <cell r="E33909" t="str">
            <v>DT111</v>
          </cell>
          <cell r="F33909">
            <v>26497.583999999999</v>
          </cell>
        </row>
        <row r="33910">
          <cell r="C33910" t="str">
            <v>אוגוסט 2019</v>
          </cell>
          <cell r="D33910" t="str">
            <v>מקפת - 313</v>
          </cell>
          <cell r="E33910" t="str">
            <v>DT54</v>
          </cell>
          <cell r="F33910">
            <v>97839.751000000004</v>
          </cell>
        </row>
        <row r="33911">
          <cell r="C33911" t="str">
            <v>אוגוסט 2019</v>
          </cell>
          <cell r="D33911" t="str">
            <v>מקפת - 313</v>
          </cell>
          <cell r="E33911" t="str">
            <v>DT55</v>
          </cell>
          <cell r="F33911">
            <v>-226542.217</v>
          </cell>
        </row>
        <row r="33912">
          <cell r="C33912" t="str">
            <v>אוגוסט 2019</v>
          </cell>
          <cell r="D33912" t="str">
            <v>מקפת - 313</v>
          </cell>
          <cell r="E33912" t="str">
            <v>DT546</v>
          </cell>
          <cell r="F33912">
            <v>960000</v>
          </cell>
        </row>
        <row r="33913">
          <cell r="C33913" t="str">
            <v>אוגוסט 2019</v>
          </cell>
          <cell r="D33913" t="str">
            <v>מקפת - 313</v>
          </cell>
          <cell r="E33913" t="str">
            <v>AT999</v>
          </cell>
          <cell r="F33913">
            <v>2127596.216</v>
          </cell>
        </row>
        <row r="33914">
          <cell r="C33914" t="str">
            <v>אוגוסט 2019</v>
          </cell>
          <cell r="D33914" t="str">
            <v>מקפת - 313</v>
          </cell>
          <cell r="E33914" t="str">
            <v>AT24</v>
          </cell>
          <cell r="F33914">
            <v>457145.67800000001</v>
          </cell>
        </row>
        <row r="33915">
          <cell r="C33915" t="str">
            <v>אוגוסט 2019</v>
          </cell>
          <cell r="D33915" t="str">
            <v>מקפת - 313</v>
          </cell>
          <cell r="E33915" t="str">
            <v>AT420</v>
          </cell>
          <cell r="F33915">
            <v>192180.96</v>
          </cell>
        </row>
        <row r="33916">
          <cell r="C33916" t="str">
            <v>אוגוסט 2019</v>
          </cell>
          <cell r="D33916" t="str">
            <v>מקפת - 313</v>
          </cell>
          <cell r="E33916" t="str">
            <v>AT17</v>
          </cell>
          <cell r="F33916">
            <v>114516.808</v>
          </cell>
        </row>
        <row r="33917">
          <cell r="C33917" t="str">
            <v>אוגוסט 2019</v>
          </cell>
          <cell r="D33917" t="str">
            <v>מקפת - 313</v>
          </cell>
          <cell r="E33917" t="str">
            <v>AT19</v>
          </cell>
          <cell r="F33917">
            <v>31744.800999999999</v>
          </cell>
        </row>
        <row r="33918">
          <cell r="C33918" t="str">
            <v>אוגוסט 2019</v>
          </cell>
          <cell r="D33918" t="str">
            <v>מקפת - 313</v>
          </cell>
          <cell r="E33918" t="str">
            <v>AT121</v>
          </cell>
          <cell r="F33918">
            <v>11447.861000000001</v>
          </cell>
        </row>
        <row r="33919">
          <cell r="C33919" t="str">
            <v>אוגוסט 2019</v>
          </cell>
          <cell r="D33919" t="str">
            <v>מקפת - 313</v>
          </cell>
          <cell r="E33919" t="str">
            <v>AT21</v>
          </cell>
          <cell r="F33919">
            <v>98238.535000000003</v>
          </cell>
        </row>
        <row r="33920">
          <cell r="C33920" t="str">
            <v>אוגוסט 2019</v>
          </cell>
          <cell r="D33920" t="str">
            <v>מקפת - 313</v>
          </cell>
          <cell r="E33920" t="str">
            <v>AT8</v>
          </cell>
          <cell r="F33920">
            <v>111764.436</v>
          </cell>
        </row>
        <row r="33921">
          <cell r="C33921" t="str">
            <v>אוגוסט 2019</v>
          </cell>
          <cell r="D33921" t="str">
            <v>מקפת - 313</v>
          </cell>
          <cell r="E33921" t="str">
            <v>AT400</v>
          </cell>
          <cell r="F33921">
            <v>18099.065999999999</v>
          </cell>
        </row>
        <row r="33922">
          <cell r="C33922" t="str">
            <v>אוגוסט 2019</v>
          </cell>
          <cell r="D33922" t="str">
            <v>מקפת - 313</v>
          </cell>
          <cell r="E33922" t="str">
            <v>AT20</v>
          </cell>
          <cell r="F33922">
            <v>24030.052</v>
          </cell>
        </row>
        <row r="33923">
          <cell r="C33923" t="str">
            <v>אוגוסט 2019</v>
          </cell>
          <cell r="D33923" t="str">
            <v>מקפת - 313</v>
          </cell>
          <cell r="E33923" t="str">
            <v>AT301</v>
          </cell>
          <cell r="F33923">
            <v>34.124000000000002</v>
          </cell>
        </row>
        <row r="33924">
          <cell r="C33924" t="str">
            <v>אוגוסט 2019</v>
          </cell>
          <cell r="D33924" t="str">
            <v>מקפת - 313</v>
          </cell>
          <cell r="E33924" t="str">
            <v>AT308</v>
          </cell>
          <cell r="F33924">
            <v>503.64</v>
          </cell>
        </row>
        <row r="33925">
          <cell r="C33925" t="str">
            <v>אוגוסט 2019</v>
          </cell>
          <cell r="D33925" t="str">
            <v>מקפת - 313</v>
          </cell>
          <cell r="E33925" t="str">
            <v>AT319</v>
          </cell>
          <cell r="F33925">
            <v>2840.3690000000001</v>
          </cell>
        </row>
        <row r="33926">
          <cell r="C33926" t="str">
            <v>אוגוסט 2019</v>
          </cell>
          <cell r="D33926" t="str">
            <v>מקפת - 313</v>
          </cell>
          <cell r="E33926" t="str">
            <v>AT325</v>
          </cell>
          <cell r="F33926">
            <v>685.22400000000005</v>
          </cell>
        </row>
        <row r="33927">
          <cell r="C33927" t="str">
            <v>אוגוסט 2019</v>
          </cell>
          <cell r="D33927" t="str">
            <v>מקפת - 313</v>
          </cell>
          <cell r="E33927" t="str">
            <v>AT338</v>
          </cell>
          <cell r="F33927">
            <v>297.44499999999999</v>
          </cell>
        </row>
        <row r="33928">
          <cell r="C33928" t="str">
            <v>אוגוסט 2019</v>
          </cell>
          <cell r="D33928" t="str">
            <v>מקפת - 313</v>
          </cell>
          <cell r="E33928" t="str">
            <v>AT457</v>
          </cell>
          <cell r="F33928">
            <v>173.20099999999999</v>
          </cell>
        </row>
        <row r="33929">
          <cell r="C33929" t="str">
            <v>אוגוסט 2019</v>
          </cell>
          <cell r="D33929" t="str">
            <v>מקפת - 313</v>
          </cell>
          <cell r="E33929" t="str">
            <v>AT458</v>
          </cell>
          <cell r="F33929">
            <v>184.471</v>
          </cell>
        </row>
        <row r="33930">
          <cell r="C33930" t="str">
            <v>אוגוסט 2019</v>
          </cell>
          <cell r="D33930" t="str">
            <v>מקפת - 313</v>
          </cell>
          <cell r="E33930" t="str">
            <v>AT463</v>
          </cell>
          <cell r="F33930">
            <v>35831.008000000002</v>
          </cell>
        </row>
        <row r="33931">
          <cell r="C33931" t="str">
            <v>אוגוסט 2019</v>
          </cell>
          <cell r="D33931" t="str">
            <v>מקפת - 313</v>
          </cell>
          <cell r="E33931" t="str">
            <v>AT465</v>
          </cell>
          <cell r="F33931">
            <v>3.28</v>
          </cell>
        </row>
        <row r="33932">
          <cell r="C33932" t="str">
            <v>אוגוסט 2019</v>
          </cell>
          <cell r="D33932" t="str">
            <v>מקפת - 313</v>
          </cell>
          <cell r="E33932" t="str">
            <v>AT402</v>
          </cell>
          <cell r="F33932">
            <v>15487.328</v>
          </cell>
        </row>
        <row r="33933">
          <cell r="C33933" t="str">
            <v>אוגוסט 2019</v>
          </cell>
          <cell r="D33933" t="str">
            <v>מקפת - 313</v>
          </cell>
          <cell r="E33933" t="str">
            <v>AT403</v>
          </cell>
          <cell r="F33933">
            <v>271.65600000000001</v>
          </cell>
        </row>
        <row r="33934">
          <cell r="C33934" t="str">
            <v>אוגוסט 2019</v>
          </cell>
          <cell r="D33934" t="str">
            <v>מקפת - 313</v>
          </cell>
          <cell r="E33934" t="str">
            <v>AT37</v>
          </cell>
          <cell r="F33934">
            <v>7828.4390000000003</v>
          </cell>
        </row>
        <row r="33935">
          <cell r="C33935" t="str">
            <v>אוגוסט 2019</v>
          </cell>
          <cell r="D33935" t="str">
            <v>מקפת - 313</v>
          </cell>
          <cell r="E33935" t="str">
            <v>AT125</v>
          </cell>
          <cell r="F33935">
            <v>4577.2939999999999</v>
          </cell>
        </row>
        <row r="33936">
          <cell r="C33936" t="str">
            <v>אוגוסט 2019</v>
          </cell>
          <cell r="D33936" t="str">
            <v>מקפת - 313</v>
          </cell>
          <cell r="E33936" t="str">
            <v>AT360</v>
          </cell>
          <cell r="F33936">
            <v>37.362000000000002</v>
          </cell>
        </row>
        <row r="33937">
          <cell r="C33937" t="str">
            <v>אוגוסט 2019</v>
          </cell>
          <cell r="D33937" t="str">
            <v>מקפת - 313</v>
          </cell>
          <cell r="E33937" t="str">
            <v>AT366</v>
          </cell>
          <cell r="F33937">
            <v>98764.644</v>
          </cell>
        </row>
        <row r="33938">
          <cell r="C33938" t="str">
            <v>אוגוסט 2019</v>
          </cell>
          <cell r="D33938" t="str">
            <v>מקפת - 313</v>
          </cell>
          <cell r="E33938" t="str">
            <v>AT367</v>
          </cell>
          <cell r="F33938">
            <v>163.428</v>
          </cell>
        </row>
        <row r="33939">
          <cell r="C33939" t="str">
            <v>אוגוסט 2019</v>
          </cell>
          <cell r="D33939" t="str">
            <v>מקפת - 313</v>
          </cell>
          <cell r="E33939" t="str">
            <v>AT703</v>
          </cell>
          <cell r="F33939">
            <v>105.364</v>
          </cell>
        </row>
        <row r="33940">
          <cell r="C33940" t="str">
            <v>אוגוסט 2019</v>
          </cell>
          <cell r="D33940" t="str">
            <v>מקפת - 313</v>
          </cell>
          <cell r="E33940" t="str">
            <v>AT61</v>
          </cell>
          <cell r="F33940">
            <v>470.31099999999998</v>
          </cell>
        </row>
        <row r="33941">
          <cell r="C33941" t="str">
            <v>אוגוסט 2019</v>
          </cell>
          <cell r="D33941" t="str">
            <v>מקפת - 313</v>
          </cell>
          <cell r="E33941" t="str">
            <v>AT60</v>
          </cell>
          <cell r="F33941">
            <v>3593.3180000000002</v>
          </cell>
        </row>
        <row r="33942">
          <cell r="C33942" t="str">
            <v>אוגוסט 2019</v>
          </cell>
          <cell r="D33942" t="str">
            <v>מקפת - 313</v>
          </cell>
          <cell r="E33942" t="str">
            <v>AT226</v>
          </cell>
          <cell r="F33942">
            <v>287.39400000000001</v>
          </cell>
        </row>
        <row r="33943">
          <cell r="C33943" t="str">
            <v>אוגוסט 2019</v>
          </cell>
          <cell r="D33943" t="str">
            <v>מקפת - 313</v>
          </cell>
          <cell r="E33943" t="str">
            <v>AT137</v>
          </cell>
          <cell r="F33943">
            <v>7516.6220000000003</v>
          </cell>
        </row>
        <row r="33944">
          <cell r="C33944" t="str">
            <v>אוגוסט 2019</v>
          </cell>
          <cell r="D33944" t="str">
            <v>מקפת - 313</v>
          </cell>
          <cell r="E33944" t="str">
            <v>AT442</v>
          </cell>
          <cell r="F33944">
            <v>76607.616999999998</v>
          </cell>
        </row>
        <row r="33945">
          <cell r="C33945" t="str">
            <v>אוגוסט 2019</v>
          </cell>
          <cell r="D33945" t="str">
            <v>מקפת - 313</v>
          </cell>
          <cell r="E33945" t="str">
            <v>AT444</v>
          </cell>
          <cell r="F33945">
            <v>60.356999999999999</v>
          </cell>
        </row>
        <row r="33946">
          <cell r="C33946" t="str">
            <v>אוגוסט 2019</v>
          </cell>
          <cell r="D33946" t="str">
            <v>מקפת - 313</v>
          </cell>
          <cell r="E33946" t="str">
            <v>AT446</v>
          </cell>
          <cell r="F33946">
            <v>2148.6219999999998</v>
          </cell>
        </row>
        <row r="33947">
          <cell r="C33947" t="str">
            <v>אוגוסט 2019</v>
          </cell>
          <cell r="D33947" t="str">
            <v>מקפת - 313</v>
          </cell>
          <cell r="E33947" t="str">
            <v>AT447</v>
          </cell>
          <cell r="F33947">
            <v>101960.379</v>
          </cell>
        </row>
        <row r="33948">
          <cell r="C33948" t="str">
            <v>אוגוסט 2019</v>
          </cell>
          <cell r="D33948" t="str">
            <v>מקפת - 313</v>
          </cell>
          <cell r="E33948" t="str">
            <v>AT451</v>
          </cell>
          <cell r="F33948">
            <v>2593.98</v>
          </cell>
        </row>
        <row r="33949">
          <cell r="C33949" t="str">
            <v>אוגוסט 2019</v>
          </cell>
          <cell r="D33949" t="str">
            <v>מקפת - 313</v>
          </cell>
          <cell r="E33949" t="str">
            <v>AT506</v>
          </cell>
          <cell r="F33949">
            <v>77.483000000000004</v>
          </cell>
        </row>
        <row r="33950">
          <cell r="C33950" t="str">
            <v>אוגוסט 2019</v>
          </cell>
          <cell r="D33950" t="str">
            <v>מקפת - 313</v>
          </cell>
          <cell r="E33950" t="str">
            <v>AT577</v>
          </cell>
          <cell r="F33950">
            <v>16204.75</v>
          </cell>
        </row>
        <row r="33951">
          <cell r="C33951" t="str">
            <v>אוגוסט 2019</v>
          </cell>
          <cell r="D33951" t="str">
            <v>מקפת - 313</v>
          </cell>
          <cell r="E33951" t="str">
            <v>AT513</v>
          </cell>
          <cell r="F33951">
            <v>24440.94</v>
          </cell>
        </row>
        <row r="33952">
          <cell r="C33952" t="str">
            <v>אוגוסט 2019</v>
          </cell>
          <cell r="D33952" t="str">
            <v>מקפת - 313</v>
          </cell>
          <cell r="E33952" t="str">
            <v>AT514</v>
          </cell>
          <cell r="F33952">
            <v>659574.43500000006</v>
          </cell>
        </row>
        <row r="33953">
          <cell r="C33953" t="str">
            <v>אוגוסט 2019</v>
          </cell>
          <cell r="D33953" t="str">
            <v>מקפת - 313</v>
          </cell>
          <cell r="E33953" t="str">
            <v>AT516</v>
          </cell>
          <cell r="F33953">
            <v>4273.3469999999998</v>
          </cell>
        </row>
        <row r="33954">
          <cell r="C33954" t="str">
            <v>אוגוסט 2019</v>
          </cell>
          <cell r="D33954" t="str">
            <v>מקפת - 313</v>
          </cell>
          <cell r="E33954" t="str">
            <v>AT162</v>
          </cell>
          <cell r="F33954">
            <v>88.281999999999996</v>
          </cell>
        </row>
        <row r="33955">
          <cell r="C33955" t="str">
            <v>אוגוסט 2019</v>
          </cell>
          <cell r="D33955" t="str">
            <v>מקפת - 313</v>
          </cell>
          <cell r="E33955" t="str">
            <v>AT63</v>
          </cell>
          <cell r="F33955">
            <v>741.90800000000002</v>
          </cell>
        </row>
        <row r="33956">
          <cell r="C33956" t="str">
            <v>אוגוסט 2019</v>
          </cell>
          <cell r="D33956" t="str">
            <v>מקפת - 313</v>
          </cell>
          <cell r="E33956" t="str">
            <v>BT999</v>
          </cell>
          <cell r="F33956">
            <v>2303931.4780000001</v>
          </cell>
        </row>
        <row r="33957">
          <cell r="C33957" t="str">
            <v>אוגוסט 2019</v>
          </cell>
          <cell r="D33957" t="str">
            <v>מקפת - 313</v>
          </cell>
          <cell r="E33957" t="str">
            <v>BT34</v>
          </cell>
          <cell r="F33957">
            <v>688154.43</v>
          </cell>
        </row>
        <row r="33958">
          <cell r="C33958" t="str">
            <v>אוגוסט 2019</v>
          </cell>
          <cell r="D33958" t="str">
            <v>מקפת - 313</v>
          </cell>
          <cell r="E33958" t="str">
            <v>BT420</v>
          </cell>
          <cell r="F33958">
            <v>192000</v>
          </cell>
        </row>
        <row r="33959">
          <cell r="C33959" t="str">
            <v>אוגוסט 2019</v>
          </cell>
          <cell r="D33959" t="str">
            <v>מקפת - 313</v>
          </cell>
          <cell r="E33959" t="str">
            <v>BT400</v>
          </cell>
          <cell r="F33959">
            <v>127090</v>
          </cell>
        </row>
        <row r="33960">
          <cell r="C33960" t="str">
            <v>אוגוסט 2019</v>
          </cell>
          <cell r="D33960" t="str">
            <v>מקפת - 313</v>
          </cell>
          <cell r="E33960" t="str">
            <v>BT402</v>
          </cell>
          <cell r="F33960">
            <v>33763.453999999998</v>
          </cell>
        </row>
        <row r="33961">
          <cell r="C33961" t="str">
            <v>אוגוסט 2019</v>
          </cell>
          <cell r="D33961" t="str">
            <v>מקפת - 313</v>
          </cell>
          <cell r="E33961" t="str">
            <v>BT46</v>
          </cell>
          <cell r="F33961">
            <v>4858.5200000000004</v>
          </cell>
        </row>
        <row r="33962">
          <cell r="C33962" t="str">
            <v>אוגוסט 2019</v>
          </cell>
          <cell r="D33962" t="str">
            <v>מקפת - 313</v>
          </cell>
          <cell r="E33962" t="str">
            <v>BT366</v>
          </cell>
          <cell r="F33962">
            <v>227747.592</v>
          </cell>
        </row>
        <row r="33963">
          <cell r="C33963" t="str">
            <v>אוגוסט 2019</v>
          </cell>
          <cell r="D33963" t="str">
            <v>מקפת - 313</v>
          </cell>
          <cell r="E33963" t="str">
            <v>BT703</v>
          </cell>
          <cell r="F33963">
            <v>20530.210999999999</v>
          </cell>
        </row>
        <row r="33964">
          <cell r="C33964" t="str">
            <v>אוגוסט 2019</v>
          </cell>
          <cell r="D33964" t="str">
            <v>מקפת - 313</v>
          </cell>
          <cell r="E33964" t="str">
            <v>BT225</v>
          </cell>
          <cell r="F33964">
            <v>786.62699999999995</v>
          </cell>
        </row>
        <row r="33965">
          <cell r="C33965" t="str">
            <v>אוגוסט 2019</v>
          </cell>
          <cell r="D33965" t="str">
            <v>מקפת - 313</v>
          </cell>
          <cell r="E33965" t="str">
            <v>BT69</v>
          </cell>
          <cell r="F33965">
            <v>290.74</v>
          </cell>
        </row>
        <row r="33966">
          <cell r="C33966" t="str">
            <v>אוגוסט 2019</v>
          </cell>
          <cell r="D33966" t="str">
            <v>מקפת - 313</v>
          </cell>
          <cell r="E33966" t="str">
            <v>BT226</v>
          </cell>
          <cell r="F33966">
            <v>1542.633</v>
          </cell>
        </row>
        <row r="33967">
          <cell r="C33967" t="str">
            <v>אוגוסט 2019</v>
          </cell>
          <cell r="D33967" t="str">
            <v>מקפת - 313</v>
          </cell>
          <cell r="E33967" t="str">
            <v>BT117</v>
          </cell>
          <cell r="F33967">
            <v>11594.19</v>
          </cell>
        </row>
        <row r="33968">
          <cell r="C33968" t="str">
            <v>אוגוסט 2019</v>
          </cell>
          <cell r="D33968" t="str">
            <v>מקפת - 313</v>
          </cell>
          <cell r="E33968" t="str">
            <v>BT442</v>
          </cell>
          <cell r="F33968">
            <v>60790.288</v>
          </cell>
        </row>
        <row r="33969">
          <cell r="C33969" t="str">
            <v>אוגוסט 2019</v>
          </cell>
          <cell r="D33969" t="str">
            <v>מקפת - 313</v>
          </cell>
          <cell r="E33969" t="str">
            <v>BT444</v>
          </cell>
          <cell r="F33969">
            <v>60.356999999999999</v>
          </cell>
        </row>
        <row r="33970">
          <cell r="C33970" t="str">
            <v>אוגוסט 2019</v>
          </cell>
          <cell r="D33970" t="str">
            <v>מקפת - 313</v>
          </cell>
          <cell r="E33970" t="str">
            <v>BT446</v>
          </cell>
          <cell r="F33970">
            <v>1539.6880000000001</v>
          </cell>
        </row>
        <row r="33971">
          <cell r="C33971" t="str">
            <v>אוגוסט 2019</v>
          </cell>
          <cell r="D33971" t="str">
            <v>מקפת - 313</v>
          </cell>
          <cell r="E33971" t="str">
            <v>BT447</v>
          </cell>
          <cell r="F33971">
            <v>170976.92199999999</v>
          </cell>
        </row>
        <row r="33972">
          <cell r="C33972" t="str">
            <v>אוגוסט 2019</v>
          </cell>
          <cell r="D33972" t="str">
            <v>מקפת - 313</v>
          </cell>
          <cell r="E33972" t="str">
            <v>BT506</v>
          </cell>
          <cell r="F33972">
            <v>2334.8409999999999</v>
          </cell>
        </row>
        <row r="33973">
          <cell r="C33973" t="str">
            <v>אוגוסט 2019</v>
          </cell>
          <cell r="D33973" t="str">
            <v>מקפת - 313</v>
          </cell>
          <cell r="E33973" t="str">
            <v>BT577</v>
          </cell>
          <cell r="F33973">
            <v>41400</v>
          </cell>
        </row>
        <row r="33974">
          <cell r="C33974" t="str">
            <v>אוגוסט 2019</v>
          </cell>
          <cell r="D33974" t="str">
            <v>מקפת - 313</v>
          </cell>
          <cell r="E33974" t="str">
            <v>BT514</v>
          </cell>
          <cell r="F33974">
            <v>718400.5</v>
          </cell>
        </row>
        <row r="33975">
          <cell r="C33975" t="str">
            <v>אוגוסט 2019</v>
          </cell>
          <cell r="D33975" t="str">
            <v>מקפת - 313</v>
          </cell>
          <cell r="E33975" t="str">
            <v>BT119</v>
          </cell>
          <cell r="F33975">
            <v>70.483000000000004</v>
          </cell>
        </row>
        <row r="33976">
          <cell r="C33976" t="str">
            <v>אוגוסט 2019</v>
          </cell>
          <cell r="D33976" t="str">
            <v>מקפת - 313</v>
          </cell>
          <cell r="E33976" t="str">
            <v>A1</v>
          </cell>
          <cell r="F33976">
            <v>45911.686999999998</v>
          </cell>
        </row>
        <row r="33977">
          <cell r="C33977" t="str">
            <v>אוגוסט 2019</v>
          </cell>
          <cell r="D33977" t="str">
            <v>מקפת - 313</v>
          </cell>
          <cell r="E33977" t="str">
            <v>AT411</v>
          </cell>
          <cell r="F33977">
            <v>41234.978000000003</v>
          </cell>
        </row>
        <row r="33978">
          <cell r="C33978" t="str">
            <v>אוגוסט 2019</v>
          </cell>
          <cell r="D33978" t="str">
            <v>מקפת - 313</v>
          </cell>
          <cell r="E33978" t="str">
            <v>AT255</v>
          </cell>
          <cell r="F33978">
            <v>1181.8019999999999</v>
          </cell>
        </row>
        <row r="33979">
          <cell r="C33979" t="str">
            <v>אוגוסט 2019</v>
          </cell>
          <cell r="D33979" t="str">
            <v>מקפת - 313</v>
          </cell>
          <cell r="E33979" t="str">
            <v>AT88</v>
          </cell>
          <cell r="F33979">
            <v>3436.0250000000001</v>
          </cell>
        </row>
        <row r="33980">
          <cell r="C33980" t="str">
            <v>אוגוסט 2019</v>
          </cell>
          <cell r="D33980" t="str">
            <v>מקפת - 313</v>
          </cell>
          <cell r="E33980" t="str">
            <v>AT69</v>
          </cell>
          <cell r="F33980">
            <v>58.881999999999998</v>
          </cell>
        </row>
        <row r="33981">
          <cell r="C33981" t="str">
            <v>אוגוסט 2019</v>
          </cell>
          <cell r="D33981" t="str">
            <v>מקפת - 313</v>
          </cell>
          <cell r="E33981" t="str">
            <v>B1</v>
          </cell>
          <cell r="F33981">
            <v>205664.345</v>
          </cell>
        </row>
        <row r="33982">
          <cell r="C33982" t="str">
            <v>אוגוסט 2019</v>
          </cell>
          <cell r="D33982" t="str">
            <v>מקפת - 313</v>
          </cell>
          <cell r="E33982" t="str">
            <v>BT137</v>
          </cell>
          <cell r="F33982">
            <v>195.02799999999999</v>
          </cell>
        </row>
        <row r="33983">
          <cell r="C33983" t="str">
            <v>אוגוסט 2019</v>
          </cell>
          <cell r="D33983" t="str">
            <v>מקפת - 313</v>
          </cell>
          <cell r="E33983" t="str">
            <v>BT98</v>
          </cell>
          <cell r="F33983">
            <v>574.87699999999995</v>
          </cell>
        </row>
        <row r="33984">
          <cell r="C33984" t="str">
            <v>אוגוסט 2019</v>
          </cell>
          <cell r="D33984" t="str">
            <v>מקפת - 313</v>
          </cell>
          <cell r="E33984" t="str">
            <v>BT6</v>
          </cell>
          <cell r="F33984">
            <v>158553.97500000001</v>
          </cell>
        </row>
        <row r="33985">
          <cell r="C33985" t="str">
            <v>אוגוסט 2019</v>
          </cell>
          <cell r="D33985" t="str">
            <v>מקפת - 313</v>
          </cell>
          <cell r="E33985" t="str">
            <v>BT7</v>
          </cell>
          <cell r="F33985">
            <v>2493.7220000000002</v>
          </cell>
        </row>
        <row r="33986">
          <cell r="C33986" t="str">
            <v>אוגוסט 2019</v>
          </cell>
          <cell r="D33986" t="str">
            <v>מקפת - 313</v>
          </cell>
          <cell r="E33986" t="str">
            <v>BT8</v>
          </cell>
          <cell r="F33986">
            <v>27763.865000000002</v>
          </cell>
        </row>
        <row r="33987">
          <cell r="C33987" t="str">
            <v>אוגוסט 2019</v>
          </cell>
          <cell r="D33987" t="str">
            <v>מקפת - 313</v>
          </cell>
          <cell r="E33987" t="str">
            <v>BT11</v>
          </cell>
          <cell r="F33987">
            <v>6584.4269999999997</v>
          </cell>
        </row>
        <row r="33988">
          <cell r="C33988" t="str">
            <v>אוגוסט 2019</v>
          </cell>
          <cell r="D33988" t="str">
            <v>מקפת - 313</v>
          </cell>
          <cell r="E33988" t="str">
            <v>BT178</v>
          </cell>
          <cell r="F33988">
            <v>3409.6889999999999</v>
          </cell>
        </row>
        <row r="33989">
          <cell r="C33989" t="str">
            <v>אוגוסט 2019</v>
          </cell>
          <cell r="D33989" t="str">
            <v>מקפת - 313</v>
          </cell>
          <cell r="E33989" t="str">
            <v>BF4</v>
          </cell>
          <cell r="F33989">
            <v>4886.6570000000002</v>
          </cell>
        </row>
        <row r="33990">
          <cell r="C33990" t="str">
            <v>אוגוסט 2019</v>
          </cell>
          <cell r="D33990" t="str">
            <v>מקפת - 313</v>
          </cell>
          <cell r="E33990" t="str">
            <v>BT84</v>
          </cell>
          <cell r="F33990">
            <v>738.11800000000005</v>
          </cell>
        </row>
        <row r="33991">
          <cell r="C33991" t="str">
            <v>אוגוסט 2019</v>
          </cell>
          <cell r="D33991" t="str">
            <v>מקפת - 313</v>
          </cell>
          <cell r="E33991" t="str">
            <v>BT634</v>
          </cell>
          <cell r="F33991">
            <v>463.988</v>
          </cell>
        </row>
        <row r="33992">
          <cell r="C33992" t="str">
            <v>אוגוסט 2019</v>
          </cell>
          <cell r="D33992" t="str">
            <v>מקפת - 313</v>
          </cell>
          <cell r="E33992" t="str">
            <v>KT31</v>
          </cell>
          <cell r="F33992">
            <v>15952</v>
          </cell>
        </row>
        <row r="33993">
          <cell r="C33993" t="str">
            <v>אוגוסט 2019</v>
          </cell>
          <cell r="D33993" t="str">
            <v>מקפת - 313</v>
          </cell>
          <cell r="E33993" t="str">
            <v>KT32</v>
          </cell>
          <cell r="F33993">
            <v>28155</v>
          </cell>
        </row>
        <row r="33994">
          <cell r="C33994" t="str">
            <v>אוגוסט 2019</v>
          </cell>
          <cell r="D33994" t="str">
            <v>מקפת - 313</v>
          </cell>
          <cell r="E33994" t="str">
            <v>KT33</v>
          </cell>
          <cell r="F33994">
            <v>26437</v>
          </cell>
        </row>
        <row r="33995">
          <cell r="C33995" t="str">
            <v>אוגוסט 2019</v>
          </cell>
          <cell r="D33995" t="str">
            <v>מקפת - 313</v>
          </cell>
          <cell r="E33995" t="str">
            <v>KT34</v>
          </cell>
          <cell r="F33995">
            <v>490</v>
          </cell>
        </row>
        <row r="33996">
          <cell r="C33996" t="str">
            <v>אוגוסט 2019</v>
          </cell>
          <cell r="D33996" t="str">
            <v>מקפת - 313</v>
          </cell>
          <cell r="E33996" t="str">
            <v>KT35</v>
          </cell>
          <cell r="F33996">
            <v>7608</v>
          </cell>
        </row>
        <row r="33997">
          <cell r="C33997" t="str">
            <v>אוגוסט 2019</v>
          </cell>
          <cell r="D33997" t="str">
            <v>מקפת - 313</v>
          </cell>
          <cell r="E33997" t="str">
            <v>KT22</v>
          </cell>
          <cell r="F33997">
            <v>1.4319999999999999</v>
          </cell>
        </row>
        <row r="33998">
          <cell r="C33998" t="str">
            <v>אוגוסט 2019</v>
          </cell>
          <cell r="D33998" t="str">
            <v>מקפת - 313</v>
          </cell>
          <cell r="E33998" t="str">
            <v>KT51</v>
          </cell>
          <cell r="F33998">
            <v>12.475</v>
          </cell>
        </row>
        <row r="33999">
          <cell r="C33999" t="str">
            <v>אוגוסט 2019</v>
          </cell>
          <cell r="D33999" t="str">
            <v>מקפת - 313</v>
          </cell>
          <cell r="E33999" t="str">
            <v>KT502</v>
          </cell>
          <cell r="F33999">
            <v>882044.804</v>
          </cell>
        </row>
        <row r="34000">
          <cell r="C34000" t="str">
            <v>אוגוסט 2019</v>
          </cell>
          <cell r="D34000" t="str">
            <v>מקפת - 313</v>
          </cell>
          <cell r="E34000" t="str">
            <v>KT503</v>
          </cell>
          <cell r="F34000">
            <v>6949801.9970000004</v>
          </cell>
        </row>
        <row r="34001">
          <cell r="C34001" t="str">
            <v>אוגוסט 2019</v>
          </cell>
          <cell r="D34001" t="str">
            <v>מקפת - 313</v>
          </cell>
          <cell r="E34001" t="str">
            <v>KT551</v>
          </cell>
          <cell r="F34001">
            <v>27567.514999999999</v>
          </cell>
        </row>
        <row r="34002">
          <cell r="C34002" t="str">
            <v>אוגוסט 2019</v>
          </cell>
          <cell r="D34002" t="str">
            <v>מקפת - 313</v>
          </cell>
          <cell r="E34002" t="str">
            <v>KT305</v>
          </cell>
          <cell r="F34002">
            <v>-2154062.2140000002</v>
          </cell>
        </row>
        <row r="34003">
          <cell r="C34003" t="str">
            <v>אוגוסט 2019</v>
          </cell>
          <cell r="D34003" t="str">
            <v>מקפת - 313</v>
          </cell>
          <cell r="E34003" t="str">
            <v>KT461</v>
          </cell>
          <cell r="F34003">
            <v>1405871.2860000001</v>
          </cell>
        </row>
        <row r="34004">
          <cell r="C34004" t="str">
            <v>אוגוסט 2019</v>
          </cell>
          <cell r="D34004" t="str">
            <v>מקפת - 313</v>
          </cell>
          <cell r="E34004" t="str">
            <v>KT717</v>
          </cell>
          <cell r="F34004">
            <v>1</v>
          </cell>
        </row>
        <row r="34005">
          <cell r="C34005" t="str">
            <v>אוגוסט 2019</v>
          </cell>
          <cell r="D34005" t="str">
            <v>מקפת - 313</v>
          </cell>
          <cell r="E34005" t="str">
            <v>KT549</v>
          </cell>
          <cell r="F34005">
            <v>765444.34699999995</v>
          </cell>
        </row>
        <row r="34006">
          <cell r="C34006" t="str">
            <v>אוגוסט 2019</v>
          </cell>
          <cell r="D34006" t="str">
            <v>מקפת - 313</v>
          </cell>
          <cell r="E34006" t="str">
            <v>KT761</v>
          </cell>
          <cell r="F34006">
            <v>9565909.3190000001</v>
          </cell>
        </row>
        <row r="34007">
          <cell r="C34007" t="str">
            <v>אוגוסט 2019</v>
          </cell>
          <cell r="D34007" t="str">
            <v>מקפת - 313</v>
          </cell>
          <cell r="E34007" t="str">
            <v>KT762</v>
          </cell>
          <cell r="F34007">
            <v>13237450.407</v>
          </cell>
        </row>
        <row r="34008">
          <cell r="C34008" t="str">
            <v>אוגוסט 2019</v>
          </cell>
          <cell r="D34008" t="str">
            <v>מקפת - 313</v>
          </cell>
          <cell r="E34008" t="str">
            <v>KT763</v>
          </cell>
          <cell r="F34008">
            <v>10376604.453</v>
          </cell>
        </row>
        <row r="34009">
          <cell r="C34009" t="str">
            <v>אוגוסט 2019</v>
          </cell>
          <cell r="D34009" t="str">
            <v>מקפת - 313</v>
          </cell>
          <cell r="E34009" t="str">
            <v>KT943</v>
          </cell>
          <cell r="F34009">
            <v>9565909.3190000001</v>
          </cell>
        </row>
        <row r="34010">
          <cell r="C34010" t="str">
            <v>אוגוסט 2019</v>
          </cell>
          <cell r="D34010" t="str">
            <v>מקפת - 313</v>
          </cell>
          <cell r="E34010" t="str">
            <v>KT944</v>
          </cell>
          <cell r="F34010">
            <v>10470451.766000001</v>
          </cell>
        </row>
        <row r="34011">
          <cell r="C34011" t="str">
            <v>אוגוסט 2019</v>
          </cell>
          <cell r="D34011" t="str">
            <v>מקפת - 313</v>
          </cell>
          <cell r="E34011" t="str">
            <v>KT945</v>
          </cell>
          <cell r="F34011">
            <v>13238915.453</v>
          </cell>
        </row>
        <row r="34012">
          <cell r="C34012" t="str">
            <v>אוגוסט 2019</v>
          </cell>
          <cell r="D34012" t="str">
            <v>מקפת - 313</v>
          </cell>
          <cell r="E34012" t="str">
            <v>KT932</v>
          </cell>
          <cell r="F34012">
            <v>62202.319000000003</v>
          </cell>
        </row>
        <row r="34013">
          <cell r="C34013" t="str">
            <v>אוגוסט 2019</v>
          </cell>
          <cell r="D34013" t="str">
            <v>מקפת - 313</v>
          </cell>
          <cell r="E34013" t="str">
            <v>KT933</v>
          </cell>
          <cell r="F34013">
            <v>939484.87800000003</v>
          </cell>
        </row>
        <row r="34014">
          <cell r="C34014" t="str">
            <v>אוגוסט 2019</v>
          </cell>
          <cell r="D34014" t="str">
            <v>מקפת - 313</v>
          </cell>
          <cell r="E34014" t="str">
            <v>KT934</v>
          </cell>
          <cell r="F34014">
            <v>422701.75599999999</v>
          </cell>
        </row>
        <row r="34015">
          <cell r="C34015" t="str">
            <v>אוגוסט 2019</v>
          </cell>
          <cell r="D34015" t="str">
            <v>מקפת - 313</v>
          </cell>
          <cell r="E34015" t="str">
            <v>KT935</v>
          </cell>
          <cell r="F34015">
            <v>58827.970999999998</v>
          </cell>
        </row>
        <row r="34016">
          <cell r="C34016" t="str">
            <v>אוגוסט 2019</v>
          </cell>
          <cell r="D34016" t="str">
            <v>מקפת - 313</v>
          </cell>
          <cell r="E34016" t="str">
            <v>KT939</v>
          </cell>
          <cell r="F34016">
            <v>4989.9539999999997</v>
          </cell>
        </row>
        <row r="34017">
          <cell r="C34017" t="str">
            <v>אוגוסט 2019</v>
          </cell>
          <cell r="D34017" t="str">
            <v>מקפת - 313</v>
          </cell>
          <cell r="E34017" t="str">
            <v>KT600</v>
          </cell>
          <cell r="F34017">
            <v>1</v>
          </cell>
        </row>
        <row r="34018">
          <cell r="C34018" t="str">
            <v>אוגוסט 2019</v>
          </cell>
          <cell r="D34018" t="str">
            <v>מקפת - 313</v>
          </cell>
          <cell r="E34018" t="str">
            <v>KT45</v>
          </cell>
          <cell r="F34018">
            <v>214166.13699999999</v>
          </cell>
        </row>
        <row r="34019">
          <cell r="C34019" t="str">
            <v>אוגוסט 2019</v>
          </cell>
          <cell r="D34019" t="str">
            <v>מקפת - 313</v>
          </cell>
          <cell r="E34019" t="str">
            <v>KT46</v>
          </cell>
          <cell r="F34019">
            <v>345558.63199999998</v>
          </cell>
        </row>
        <row r="34020">
          <cell r="C34020" t="str">
            <v>אוגוסט 2019</v>
          </cell>
          <cell r="D34020" t="str">
            <v>מקפת - 313</v>
          </cell>
          <cell r="E34020" t="str">
            <v>KT42</v>
          </cell>
          <cell r="F34020">
            <v>167000</v>
          </cell>
        </row>
        <row r="34021">
          <cell r="C34021" t="str">
            <v>אוגוסט 2019</v>
          </cell>
          <cell r="D34021" t="str">
            <v>מקפת - 313</v>
          </cell>
          <cell r="E34021" t="str">
            <v>KT43</v>
          </cell>
          <cell r="F34021">
            <v>40000</v>
          </cell>
        </row>
        <row r="34022">
          <cell r="C34022" t="str">
            <v>אוגוסט 2019</v>
          </cell>
          <cell r="D34022" t="str">
            <v>מקפת - 313</v>
          </cell>
          <cell r="E34022" t="str">
            <v>KT44</v>
          </cell>
          <cell r="F34022">
            <v>101000</v>
          </cell>
        </row>
        <row r="34023">
          <cell r="C34023" t="str">
            <v>אוגוסט 2019</v>
          </cell>
          <cell r="D34023" t="str">
            <v>מקפת - 313</v>
          </cell>
          <cell r="E34023" t="str">
            <v>KT650</v>
          </cell>
          <cell r="F34023">
            <v>95121825</v>
          </cell>
        </row>
        <row r="34024">
          <cell r="C34024" t="str">
            <v>אוגוסט 2019</v>
          </cell>
          <cell r="D34024" t="str">
            <v>מקפת - 313</v>
          </cell>
          <cell r="E34024" t="str">
            <v>KT651</v>
          </cell>
          <cell r="F34024">
            <v>95193571</v>
          </cell>
        </row>
        <row r="34025">
          <cell r="C34025" t="str">
            <v>אוגוסט 2019</v>
          </cell>
          <cell r="D34025" t="str">
            <v>מקפת - 313</v>
          </cell>
          <cell r="E34025" t="str">
            <v>KT652</v>
          </cell>
          <cell r="F34025">
            <v>95190502</v>
          </cell>
        </row>
        <row r="34026">
          <cell r="C34026" t="str">
            <v>אוגוסט 2019</v>
          </cell>
          <cell r="D34026" t="str">
            <v>מקפת - 313</v>
          </cell>
          <cell r="E34026" t="str">
            <v>KT653</v>
          </cell>
          <cell r="F34026">
            <v>29432870262</v>
          </cell>
        </row>
        <row r="34027">
          <cell r="C34027" t="str">
            <v>אוגוסט 2019</v>
          </cell>
          <cell r="D34027" t="str">
            <v>מקפת - 313</v>
          </cell>
          <cell r="E34027" t="str">
            <v>KT654</v>
          </cell>
          <cell r="F34027">
            <v>45812870852</v>
          </cell>
        </row>
        <row r="34028">
          <cell r="C34028" t="str">
            <v>אוגוסט 2019</v>
          </cell>
          <cell r="D34028" t="str">
            <v>מקפת - 313</v>
          </cell>
          <cell r="E34028" t="str">
            <v>KT655</v>
          </cell>
          <cell r="F34028">
            <v>4248030505</v>
          </cell>
        </row>
        <row r="34029">
          <cell r="C34029" t="str">
            <v>אוגוסט 2019</v>
          </cell>
          <cell r="D34029" t="str">
            <v>מקפת - 313</v>
          </cell>
          <cell r="E34029" t="str">
            <v>KT656</v>
          </cell>
          <cell r="F34029">
            <v>1006613430</v>
          </cell>
        </row>
        <row r="34030">
          <cell r="C34030" t="str">
            <v>אוגוסט 2019</v>
          </cell>
          <cell r="D34030" t="str">
            <v>מקפת - 313</v>
          </cell>
          <cell r="E34030" t="str">
            <v>KT657</v>
          </cell>
          <cell r="F34030">
            <v>1003342430</v>
          </cell>
        </row>
        <row r="34031">
          <cell r="C34031" t="str">
            <v>אוגוסט 2019</v>
          </cell>
          <cell r="D34031" t="str">
            <v>מקפת - 313</v>
          </cell>
          <cell r="E34031" t="str">
            <v>KT658</v>
          </cell>
          <cell r="F34031">
            <v>7652689702</v>
          </cell>
        </row>
        <row r="34032">
          <cell r="C34032" t="str">
            <v>אוגוסט 2019</v>
          </cell>
          <cell r="D34032" t="str">
            <v>מקפת - 313</v>
          </cell>
          <cell r="E34032" t="str">
            <v>KT659</v>
          </cell>
          <cell r="F34032">
            <v>79100122605</v>
          </cell>
        </row>
        <row r="34033">
          <cell r="C34033" t="str">
            <v>אוגוסט 2019</v>
          </cell>
          <cell r="D34033" t="str">
            <v>מקפת - 313</v>
          </cell>
          <cell r="E34033" t="str">
            <v>KT660</v>
          </cell>
          <cell r="F34033">
            <v>21605566013</v>
          </cell>
        </row>
        <row r="34034">
          <cell r="C34034" t="str">
            <v>אוגוסט 2019</v>
          </cell>
          <cell r="D34034" t="str">
            <v>מקפת - 313</v>
          </cell>
          <cell r="E34034" t="str">
            <v>KT661</v>
          </cell>
          <cell r="F34034">
            <v>21195297011</v>
          </cell>
        </row>
        <row r="34035">
          <cell r="C34035" t="str">
            <v>אוגוסט 2019</v>
          </cell>
          <cell r="D34035" t="str">
            <v>מקפת - 313</v>
          </cell>
          <cell r="E34035" t="str">
            <v>KT662</v>
          </cell>
          <cell r="F34035">
            <v>21194827016</v>
          </cell>
        </row>
        <row r="34036">
          <cell r="C34036" t="str">
            <v>אוגוסט 2019</v>
          </cell>
          <cell r="D34036" t="str">
            <v>מקפת - 313</v>
          </cell>
          <cell r="E34036" t="str">
            <v>KT663</v>
          </cell>
          <cell r="F34036">
            <v>21195807017</v>
          </cell>
        </row>
        <row r="34037">
          <cell r="C34037" t="str">
            <v>אוגוסט 2019</v>
          </cell>
          <cell r="D34037" t="str">
            <v>מקפת - 313</v>
          </cell>
          <cell r="E34037" t="str">
            <v>KT664</v>
          </cell>
          <cell r="F34037">
            <v>22973080500</v>
          </cell>
        </row>
        <row r="34038">
          <cell r="C34038" t="str">
            <v>אוגוסט 2019</v>
          </cell>
          <cell r="D34038" t="str">
            <v>מקפת - 313</v>
          </cell>
          <cell r="E34038" t="str">
            <v>KT665</v>
          </cell>
          <cell r="F34038">
            <v>79081036600</v>
          </cell>
        </row>
        <row r="34039">
          <cell r="C34039" t="str">
            <v>אוגוסט 2019</v>
          </cell>
          <cell r="D34039" t="str">
            <v>מקפת - 313</v>
          </cell>
          <cell r="E34039" t="str">
            <v>KT666</v>
          </cell>
          <cell r="F34039">
            <v>113</v>
          </cell>
        </row>
        <row r="34040">
          <cell r="C34040" t="str">
            <v>אוגוסט 2019</v>
          </cell>
          <cell r="D34040" t="str">
            <v>מקפת - 313</v>
          </cell>
          <cell r="E34040" t="str">
            <v>KT667</v>
          </cell>
          <cell r="F34040">
            <v>95130507</v>
          </cell>
        </row>
        <row r="34041">
          <cell r="C34041" t="str">
            <v>אוגוסט 2019</v>
          </cell>
          <cell r="D34041" t="str">
            <v>מקפת - 313</v>
          </cell>
          <cell r="E34041" t="str">
            <v>KT668</v>
          </cell>
          <cell r="F34041">
            <v>95130504</v>
          </cell>
        </row>
        <row r="34042">
          <cell r="C34042" t="str">
            <v>אוגוסט 2019</v>
          </cell>
          <cell r="D34042" t="str">
            <v>מקפת - 313</v>
          </cell>
          <cell r="E34042" t="str">
            <v>KT669</v>
          </cell>
          <cell r="F34042">
            <v>95199087</v>
          </cell>
        </row>
        <row r="34043">
          <cell r="C34043" t="str">
            <v>אוגוסט 2019</v>
          </cell>
          <cell r="D34043" t="str">
            <v>מקפת - 313</v>
          </cell>
          <cell r="E34043" t="str">
            <v>KT670</v>
          </cell>
          <cell r="F34043">
            <v>95124347</v>
          </cell>
        </row>
        <row r="34044">
          <cell r="C34044" t="str">
            <v>אוגוסט 2019</v>
          </cell>
          <cell r="D34044" t="str">
            <v>מקפת - 313</v>
          </cell>
          <cell r="E34044" t="str">
            <v>KT671</v>
          </cell>
          <cell r="F34044">
            <v>95124311</v>
          </cell>
        </row>
        <row r="34045">
          <cell r="C34045" t="str">
            <v>אוגוסט 2019</v>
          </cell>
          <cell r="D34045" t="str">
            <v>מקפת - 313</v>
          </cell>
          <cell r="E34045" t="str">
            <v>KT672</v>
          </cell>
          <cell r="F34045">
            <v>95124334</v>
          </cell>
        </row>
        <row r="34046">
          <cell r="C34046" t="str">
            <v>אוגוסט 2019</v>
          </cell>
          <cell r="D34046" t="str">
            <v>מקפת - 313</v>
          </cell>
          <cell r="E34046" t="str">
            <v>FT650</v>
          </cell>
          <cell r="F34046">
            <v>510657554</v>
          </cell>
        </row>
        <row r="34047">
          <cell r="C34047" t="str">
            <v>אוגוסט 2019</v>
          </cell>
          <cell r="D34047" t="str">
            <v>מקפת - 313</v>
          </cell>
          <cell r="E34047" t="str">
            <v>FT651</v>
          </cell>
          <cell r="F34047">
            <v>510657554</v>
          </cell>
        </row>
        <row r="34048">
          <cell r="C34048" t="str">
            <v>אוגוסט 2019</v>
          </cell>
          <cell r="D34048" t="str">
            <v>מקפת - 313</v>
          </cell>
          <cell r="E34048" t="str">
            <v>FT652</v>
          </cell>
          <cell r="F34048">
            <v>511974834</v>
          </cell>
        </row>
        <row r="34049">
          <cell r="C34049" t="str">
            <v>אוגוסט 2019</v>
          </cell>
          <cell r="D34049" t="str">
            <v>מקפת - 313</v>
          </cell>
          <cell r="E34049" t="str">
            <v>FT653</v>
          </cell>
          <cell r="F34049">
            <v>520029084</v>
          </cell>
        </row>
        <row r="34050">
          <cell r="C34050" t="str">
            <v>אוגוסט 2019</v>
          </cell>
          <cell r="D34050" t="str">
            <v>מקפת - 313</v>
          </cell>
          <cell r="E34050" t="str">
            <v>FT654</v>
          </cell>
          <cell r="F34050">
            <v>520029084</v>
          </cell>
        </row>
        <row r="34051">
          <cell r="C34051" t="str">
            <v>אוגוסט 2019</v>
          </cell>
          <cell r="D34051" t="str">
            <v>מקפת - 313</v>
          </cell>
          <cell r="E34051" t="str">
            <v>FT655</v>
          </cell>
          <cell r="F34051">
            <v>513765396</v>
          </cell>
        </row>
        <row r="34052">
          <cell r="C34052" t="str">
            <v>אוגוסט 2019</v>
          </cell>
          <cell r="D34052" t="str">
            <v>מקפת - 313</v>
          </cell>
          <cell r="E34052" t="str">
            <v>FT656</v>
          </cell>
          <cell r="F34052">
            <v>520007030</v>
          </cell>
        </row>
        <row r="34053">
          <cell r="C34053" t="str">
            <v>אוגוסט 2019</v>
          </cell>
          <cell r="D34053" t="str">
            <v>מקפת - 313</v>
          </cell>
          <cell r="E34053" t="str">
            <v>FT657</v>
          </cell>
          <cell r="F34053">
            <v>520007030</v>
          </cell>
        </row>
        <row r="34054">
          <cell r="C34054" t="str">
            <v>אוגוסט 2019</v>
          </cell>
          <cell r="D34054" t="str">
            <v>מקפת - 313</v>
          </cell>
          <cell r="E34054" t="str">
            <v>FT658</v>
          </cell>
          <cell r="F34054">
            <v>520018078</v>
          </cell>
        </row>
        <row r="34055">
          <cell r="C34055" t="str">
            <v>אוגוסט 2019</v>
          </cell>
          <cell r="D34055" t="str">
            <v>מקפת - 313</v>
          </cell>
          <cell r="E34055" t="str">
            <v>FT659</v>
          </cell>
          <cell r="F34055">
            <v>520018078</v>
          </cell>
        </row>
        <row r="34056">
          <cell r="C34056" t="str">
            <v>אוגוסט 2019</v>
          </cell>
          <cell r="D34056" t="str">
            <v>מקפת - 313</v>
          </cell>
          <cell r="E34056" t="str">
            <v>FT660</v>
          </cell>
          <cell r="F34056">
            <v>520000522</v>
          </cell>
        </row>
        <row r="34057">
          <cell r="C34057" t="str">
            <v>אוגוסט 2019</v>
          </cell>
          <cell r="D34057" t="str">
            <v>מקפת - 313</v>
          </cell>
          <cell r="E34057" t="str">
            <v>FT661</v>
          </cell>
          <cell r="F34057">
            <v>520000522</v>
          </cell>
        </row>
        <row r="34058">
          <cell r="C34058" t="str">
            <v>אוגוסט 2019</v>
          </cell>
          <cell r="D34058" t="str">
            <v>מקפת - 313</v>
          </cell>
          <cell r="E34058" t="str">
            <v>FT662</v>
          </cell>
          <cell r="F34058">
            <v>520000522</v>
          </cell>
        </row>
        <row r="34059">
          <cell r="C34059" t="str">
            <v>אוגוסט 2019</v>
          </cell>
          <cell r="D34059" t="str">
            <v>מקפת - 313</v>
          </cell>
          <cell r="E34059" t="str">
            <v>FT663</v>
          </cell>
          <cell r="F34059">
            <v>520000522</v>
          </cell>
        </row>
        <row r="34060">
          <cell r="C34060" t="str">
            <v>אוגוסט 2019</v>
          </cell>
          <cell r="D34060" t="str">
            <v>מקפת - 313</v>
          </cell>
          <cell r="E34060" t="str">
            <v>FT664</v>
          </cell>
          <cell r="F34060">
            <v>520000118</v>
          </cell>
        </row>
        <row r="34061">
          <cell r="C34061" t="str">
            <v>אוגוסט 2019</v>
          </cell>
          <cell r="D34061" t="str">
            <v>מקפת - 313</v>
          </cell>
          <cell r="E34061" t="str">
            <v>FT665</v>
          </cell>
          <cell r="F34061">
            <v>520000118</v>
          </cell>
        </row>
        <row r="34062">
          <cell r="C34062" t="str">
            <v>אוגוסט 2019</v>
          </cell>
          <cell r="D34062" t="str">
            <v>מקפת - 313</v>
          </cell>
          <cell r="E34062" t="str">
            <v>FT666</v>
          </cell>
          <cell r="F34062">
            <v>512515081</v>
          </cell>
        </row>
        <row r="34063">
          <cell r="C34063" t="str">
            <v>אוגוסט 2019</v>
          </cell>
          <cell r="D34063" t="str">
            <v>מקפת - 313</v>
          </cell>
          <cell r="E34063" t="str">
            <v>FT667</v>
          </cell>
          <cell r="F34063">
            <v>510528276</v>
          </cell>
        </row>
        <row r="34064">
          <cell r="C34064" t="str">
            <v>אוגוסט 2019</v>
          </cell>
          <cell r="D34064" t="str">
            <v>מקפת - 313</v>
          </cell>
          <cell r="E34064" t="str">
            <v>FT668</v>
          </cell>
          <cell r="F34064">
            <v>510528276</v>
          </cell>
        </row>
        <row r="34065">
          <cell r="C34065" t="str">
            <v>אוגוסט 2019</v>
          </cell>
          <cell r="D34065" t="str">
            <v>מקפת - 313</v>
          </cell>
          <cell r="E34065" t="str">
            <v>FT669</v>
          </cell>
          <cell r="F34065">
            <v>512199381</v>
          </cell>
        </row>
        <row r="34066">
          <cell r="C34066" t="str">
            <v>אוגוסט 2019</v>
          </cell>
          <cell r="D34066" t="str">
            <v>מקפת - 313</v>
          </cell>
          <cell r="E34066" t="str">
            <v>FT670</v>
          </cell>
          <cell r="F34066">
            <v>513765396</v>
          </cell>
        </row>
        <row r="34067">
          <cell r="C34067" t="str">
            <v>אוגוסט 2019</v>
          </cell>
          <cell r="D34067" t="str">
            <v>מקפת - 313</v>
          </cell>
          <cell r="E34067" t="str">
            <v>FT671</v>
          </cell>
          <cell r="F34067">
            <v>513765396</v>
          </cell>
        </row>
        <row r="34068">
          <cell r="C34068" t="str">
            <v>אוגוסט 2019</v>
          </cell>
          <cell r="D34068" t="str">
            <v>מקפת - 313</v>
          </cell>
          <cell r="E34068" t="str">
            <v>FT672</v>
          </cell>
          <cell r="F34068">
            <v>513765396</v>
          </cell>
        </row>
        <row r="34069">
          <cell r="C34069" t="str">
            <v>אוגוסט 2019</v>
          </cell>
          <cell r="D34069" t="str">
            <v>מקפת - 313</v>
          </cell>
          <cell r="E34069" t="str">
            <v>KT770</v>
          </cell>
          <cell r="F34069">
            <v>4</v>
          </cell>
        </row>
        <row r="34070">
          <cell r="C34070" t="str">
            <v>אוגוסט 2019</v>
          </cell>
          <cell r="D34070" t="str">
            <v>מקפת - 313</v>
          </cell>
          <cell r="E34070" t="str">
            <v>KT771</v>
          </cell>
          <cell r="F34070">
            <v>7</v>
          </cell>
        </row>
        <row r="34071">
          <cell r="C34071" t="str">
            <v>אוגוסט 2019</v>
          </cell>
          <cell r="D34071" t="str">
            <v>מקפת - 313</v>
          </cell>
          <cell r="E34071" t="str">
            <v>KT772</v>
          </cell>
          <cell r="F34071">
            <v>5</v>
          </cell>
        </row>
        <row r="34072">
          <cell r="C34072" t="str">
            <v>אוגוסט 2019</v>
          </cell>
          <cell r="D34072" t="str">
            <v>מקפת - 313</v>
          </cell>
          <cell r="E34072" t="str">
            <v>KT773</v>
          </cell>
          <cell r="F34072">
            <v>5</v>
          </cell>
        </row>
        <row r="34073">
          <cell r="C34073" t="str">
            <v>אוגוסט 2019</v>
          </cell>
          <cell r="D34073" t="str">
            <v>מקפת - 313</v>
          </cell>
          <cell r="E34073" t="str">
            <v>KT774</v>
          </cell>
          <cell r="F34073">
            <v>6</v>
          </cell>
        </row>
        <row r="34074">
          <cell r="C34074" t="str">
            <v>אוגוסט 2019</v>
          </cell>
          <cell r="D34074" t="str">
            <v>מקפת - 313</v>
          </cell>
          <cell r="E34074" t="str">
            <v>KT775</v>
          </cell>
          <cell r="F34074">
            <v>3</v>
          </cell>
        </row>
        <row r="34075">
          <cell r="C34075" t="str">
            <v>אוגוסט 2019</v>
          </cell>
          <cell r="D34075" t="str">
            <v>מקפת - 313</v>
          </cell>
          <cell r="E34075" t="str">
            <v>KT776</v>
          </cell>
          <cell r="F34075">
            <v>4</v>
          </cell>
        </row>
        <row r="34076">
          <cell r="C34076" t="str">
            <v>אוגוסט 2019</v>
          </cell>
          <cell r="D34076" t="str">
            <v>מקפת - 313</v>
          </cell>
          <cell r="E34076" t="str">
            <v>KT777</v>
          </cell>
          <cell r="F34076">
            <v>9</v>
          </cell>
        </row>
        <row r="34077">
          <cell r="C34077" t="str">
            <v>אוגוסט 2019</v>
          </cell>
          <cell r="D34077" t="str">
            <v>מקפת - 313</v>
          </cell>
          <cell r="E34077" t="str">
            <v>KT779</v>
          </cell>
          <cell r="F34077">
            <v>3</v>
          </cell>
        </row>
        <row r="34078">
          <cell r="C34078" t="str">
            <v>אוגוסט 2019</v>
          </cell>
          <cell r="D34078" t="str">
            <v>מקפת - 313</v>
          </cell>
          <cell r="E34078" t="str">
            <v>KT780</v>
          </cell>
          <cell r="F34078">
            <v>3</v>
          </cell>
        </row>
        <row r="34079">
          <cell r="C34079" t="str">
            <v>אוגוסט 2019</v>
          </cell>
          <cell r="D34079" t="str">
            <v>מקפת - 313</v>
          </cell>
          <cell r="E34079" t="str">
            <v>KT784</v>
          </cell>
          <cell r="F34079">
            <v>4</v>
          </cell>
        </row>
        <row r="34080">
          <cell r="C34080" t="str">
            <v>אוגוסט 2019</v>
          </cell>
          <cell r="D34080" t="str">
            <v>מקפת - 313</v>
          </cell>
          <cell r="E34080" t="str">
            <v>KT785</v>
          </cell>
          <cell r="F34080">
            <v>1</v>
          </cell>
        </row>
        <row r="34081">
          <cell r="C34081" t="str">
            <v>אוגוסט 2019</v>
          </cell>
          <cell r="D34081" t="str">
            <v>מקפת - 313</v>
          </cell>
          <cell r="E34081" t="str">
            <v>KT786</v>
          </cell>
          <cell r="F34081">
            <v>1</v>
          </cell>
        </row>
        <row r="34082">
          <cell r="C34082" t="str">
            <v>אוגוסט 2019</v>
          </cell>
          <cell r="D34082" t="str">
            <v>מקפת - 313</v>
          </cell>
          <cell r="E34082" t="str">
            <v>KT787</v>
          </cell>
          <cell r="F34082">
            <v>7</v>
          </cell>
        </row>
        <row r="34083">
          <cell r="C34083" t="str">
            <v>אוגוסט 2019</v>
          </cell>
          <cell r="D34083" t="str">
            <v>מקפת - 313</v>
          </cell>
          <cell r="E34083" t="str">
            <v>KT788</v>
          </cell>
          <cell r="F34083">
            <v>4</v>
          </cell>
        </row>
        <row r="34084">
          <cell r="C34084" t="str">
            <v>אוגוסט 2019</v>
          </cell>
          <cell r="D34084" t="str">
            <v>מקפת - 313</v>
          </cell>
          <cell r="E34084" t="str">
            <v>KT789</v>
          </cell>
          <cell r="F34084">
            <v>8</v>
          </cell>
        </row>
        <row r="34085">
          <cell r="C34085" t="str">
            <v>אוגוסט 2019</v>
          </cell>
          <cell r="D34085" t="str">
            <v>מקפת - 313</v>
          </cell>
          <cell r="E34085" t="str">
            <v>KT790</v>
          </cell>
          <cell r="F34085">
            <v>6</v>
          </cell>
        </row>
        <row r="34086">
          <cell r="C34086" t="str">
            <v>אוגוסט 2019</v>
          </cell>
          <cell r="D34086" t="str">
            <v>מקפת - 313</v>
          </cell>
          <cell r="E34086" t="str">
            <v>KT791</v>
          </cell>
          <cell r="F34086">
            <v>2</v>
          </cell>
        </row>
        <row r="34087">
          <cell r="C34087" t="str">
            <v>אוגוסט 2019</v>
          </cell>
          <cell r="D34087" t="str">
            <v>מקפת - 313</v>
          </cell>
          <cell r="E34087" t="str">
            <v>KT792</v>
          </cell>
          <cell r="F34087">
            <v>4</v>
          </cell>
        </row>
        <row r="34088">
          <cell r="C34088" t="str">
            <v>אוגוסט 2019</v>
          </cell>
          <cell r="D34088" t="str">
            <v>מקפת - 313</v>
          </cell>
          <cell r="E34088" t="str">
            <v>KT801</v>
          </cell>
          <cell r="F34088">
            <v>1</v>
          </cell>
        </row>
        <row r="34089">
          <cell r="C34089" t="str">
            <v>אוגוסט 2019</v>
          </cell>
          <cell r="D34089" t="str">
            <v>מקפת - 313</v>
          </cell>
          <cell r="E34089" t="str">
            <v>KT802</v>
          </cell>
          <cell r="F34089">
            <v>1</v>
          </cell>
        </row>
        <row r="34090">
          <cell r="C34090" t="str">
            <v>אוגוסט 2019</v>
          </cell>
          <cell r="D34090" t="str">
            <v>מקפת - 313</v>
          </cell>
          <cell r="E34090" t="str">
            <v>KT803</v>
          </cell>
          <cell r="F34090">
            <v>1</v>
          </cell>
        </row>
        <row r="34091">
          <cell r="C34091" t="str">
            <v>אוגוסט 2019</v>
          </cell>
          <cell r="D34091" t="str">
            <v>מקפת - 313</v>
          </cell>
          <cell r="E34091" t="str">
            <v>KT806</v>
          </cell>
          <cell r="F34091">
            <v>1</v>
          </cell>
        </row>
        <row r="34092">
          <cell r="C34092" t="str">
            <v>אוגוסט 2019</v>
          </cell>
          <cell r="D34092" t="str">
            <v>מקפת - 313</v>
          </cell>
          <cell r="E34092" t="str">
            <v>KT809</v>
          </cell>
          <cell r="F34092">
            <v>1</v>
          </cell>
        </row>
        <row r="34093">
          <cell r="C34093" t="str">
            <v>אוגוסט 2019</v>
          </cell>
          <cell r="D34093" t="str">
            <v>מקפת - 313</v>
          </cell>
          <cell r="E34093" t="str">
            <v>KT813</v>
          </cell>
          <cell r="F34093">
            <v>1</v>
          </cell>
        </row>
        <row r="34094">
          <cell r="C34094" t="str">
            <v>אוגוסט 2019</v>
          </cell>
          <cell r="D34094" t="str">
            <v>מקפת - 313</v>
          </cell>
          <cell r="E34094" t="str">
            <v>KT814</v>
          </cell>
          <cell r="F34094">
            <v>1</v>
          </cell>
        </row>
        <row r="34095">
          <cell r="C34095" t="str">
            <v>אוגוסט 2019</v>
          </cell>
          <cell r="D34095" t="str">
            <v>מקפת - 313</v>
          </cell>
          <cell r="E34095" t="str">
            <v>KT816</v>
          </cell>
          <cell r="F34095">
            <v>1</v>
          </cell>
        </row>
        <row r="34096">
          <cell r="C34096" t="str">
            <v>אוגוסט 2019</v>
          </cell>
          <cell r="D34096" t="str">
            <v>מקפת - 313</v>
          </cell>
          <cell r="E34096" t="str">
            <v>KT817</v>
          </cell>
          <cell r="F34096">
            <v>1</v>
          </cell>
        </row>
        <row r="34097">
          <cell r="C34097" t="str">
            <v>אוגוסט 2019</v>
          </cell>
          <cell r="D34097" t="str">
            <v>מקפת - 313</v>
          </cell>
          <cell r="E34097" t="str">
            <v>KT821</v>
          </cell>
          <cell r="F34097">
            <v>1</v>
          </cell>
        </row>
        <row r="34098">
          <cell r="C34098" t="str">
            <v>אוגוסט 2019</v>
          </cell>
          <cell r="D34098" t="str">
            <v>מקפת - 313</v>
          </cell>
          <cell r="E34098" t="str">
            <v>KT822</v>
          </cell>
          <cell r="F34098">
            <v>1</v>
          </cell>
        </row>
        <row r="34099">
          <cell r="C34099" t="str">
            <v>אוגוסט 2019</v>
          </cell>
          <cell r="D34099" t="str">
            <v>קגמ - 279</v>
          </cell>
          <cell r="E34099" t="str">
            <v>DE1</v>
          </cell>
          <cell r="F34099">
            <v>75863550.088</v>
          </cell>
        </row>
        <row r="34100">
          <cell r="C34100" t="str">
            <v>אוגוסט 2019</v>
          </cell>
          <cell r="D34100" t="str">
            <v>קגמ - 279</v>
          </cell>
          <cell r="E34100" t="str">
            <v>DA12</v>
          </cell>
          <cell r="F34100">
            <v>95415.282999999996</v>
          </cell>
        </row>
        <row r="34101">
          <cell r="C34101" t="str">
            <v>אוגוסט 2019</v>
          </cell>
          <cell r="D34101" t="str">
            <v>קגמ - 279</v>
          </cell>
          <cell r="E34101" t="str">
            <v>DT11</v>
          </cell>
          <cell r="F34101">
            <v>153164.59599999999</v>
          </cell>
        </row>
        <row r="34102">
          <cell r="C34102" t="str">
            <v>אוגוסט 2019</v>
          </cell>
          <cell r="D34102" t="str">
            <v>קגמ - 279</v>
          </cell>
          <cell r="E34102" t="str">
            <v>DA10</v>
          </cell>
          <cell r="F34102">
            <v>1129079.544</v>
          </cell>
        </row>
        <row r="34103">
          <cell r="C34103" t="str">
            <v>אוגוסט 2019</v>
          </cell>
          <cell r="D34103" t="str">
            <v>קגמ - 279</v>
          </cell>
          <cell r="E34103" t="str">
            <v>DT13</v>
          </cell>
          <cell r="F34103">
            <v>1036572.844</v>
          </cell>
        </row>
        <row r="34104">
          <cell r="C34104" t="str">
            <v>אוגוסט 2019</v>
          </cell>
          <cell r="D34104" t="str">
            <v>קגמ - 279</v>
          </cell>
          <cell r="E34104" t="str">
            <v>DT15</v>
          </cell>
          <cell r="F34104">
            <v>1754144.0209999999</v>
          </cell>
        </row>
        <row r="34105">
          <cell r="C34105" t="str">
            <v>אוגוסט 2019</v>
          </cell>
          <cell r="D34105" t="str">
            <v>קגמ - 279</v>
          </cell>
          <cell r="E34105" t="str">
            <v>DT16</v>
          </cell>
          <cell r="F34105">
            <v>21421.948</v>
          </cell>
        </row>
        <row r="34106">
          <cell r="C34106" t="str">
            <v>אוגוסט 2019</v>
          </cell>
          <cell r="D34106" t="str">
            <v>קגמ - 279</v>
          </cell>
          <cell r="E34106" t="str">
            <v>DA9</v>
          </cell>
          <cell r="F34106">
            <v>428162.04800000001</v>
          </cell>
        </row>
        <row r="34107">
          <cell r="C34107" t="str">
            <v>אוגוסט 2019</v>
          </cell>
          <cell r="D34107" t="str">
            <v>קגמ - 279</v>
          </cell>
          <cell r="E34107" t="str">
            <v>DT1</v>
          </cell>
          <cell r="F34107">
            <v>1043436.9570000001</v>
          </cell>
        </row>
        <row r="34108">
          <cell r="C34108" t="str">
            <v>אוגוסט 2019</v>
          </cell>
          <cell r="D34108" t="str">
            <v>קגמ - 279</v>
          </cell>
          <cell r="E34108" t="str">
            <v>DT400</v>
          </cell>
          <cell r="F34108">
            <v>11368606.918</v>
          </cell>
        </row>
        <row r="34109">
          <cell r="C34109" t="str">
            <v>אוגוסט 2019</v>
          </cell>
          <cell r="D34109" t="str">
            <v>קגמ - 279</v>
          </cell>
          <cell r="E34109" t="str">
            <v>DT3</v>
          </cell>
          <cell r="F34109">
            <v>43868933.424000002</v>
          </cell>
        </row>
        <row r="34110">
          <cell r="C34110" t="str">
            <v>אוגוסט 2019</v>
          </cell>
          <cell r="D34110" t="str">
            <v>קגמ - 279</v>
          </cell>
          <cell r="E34110" t="str">
            <v>DT17</v>
          </cell>
          <cell r="F34110">
            <v>329902.44300000003</v>
          </cell>
        </row>
        <row r="34111">
          <cell r="C34111" t="str">
            <v>אוגוסט 2019</v>
          </cell>
          <cell r="D34111" t="str">
            <v>קגמ - 279</v>
          </cell>
          <cell r="E34111" t="str">
            <v>DT301</v>
          </cell>
          <cell r="F34111">
            <v>176247.29199999999</v>
          </cell>
        </row>
        <row r="34112">
          <cell r="C34112" t="str">
            <v>אוגוסט 2019</v>
          </cell>
          <cell r="D34112" t="str">
            <v>קגמ - 279</v>
          </cell>
          <cell r="E34112" t="str">
            <v>DT303</v>
          </cell>
          <cell r="F34112">
            <v>16965.644</v>
          </cell>
        </row>
        <row r="34113">
          <cell r="C34113" t="str">
            <v>אוגוסט 2019</v>
          </cell>
          <cell r="D34113" t="str">
            <v>קגמ - 279</v>
          </cell>
          <cell r="E34113" t="str">
            <v>DT307</v>
          </cell>
          <cell r="F34113">
            <v>25605.449000000001</v>
          </cell>
        </row>
        <row r="34114">
          <cell r="C34114" t="str">
            <v>אוגוסט 2019</v>
          </cell>
          <cell r="D34114" t="str">
            <v>קגמ - 279</v>
          </cell>
          <cell r="E34114" t="str">
            <v>DT309</v>
          </cell>
          <cell r="F34114">
            <v>35336.169000000002</v>
          </cell>
        </row>
        <row r="34115">
          <cell r="C34115" t="str">
            <v>אוגוסט 2019</v>
          </cell>
          <cell r="D34115" t="str">
            <v>קגמ - 279</v>
          </cell>
          <cell r="E34115" t="str">
            <v>DT308</v>
          </cell>
          <cell r="F34115">
            <v>7286.4970000000003</v>
          </cell>
        </row>
        <row r="34116">
          <cell r="C34116" t="str">
            <v>אוגוסט 2019</v>
          </cell>
          <cell r="D34116" t="str">
            <v>קגמ - 279</v>
          </cell>
          <cell r="E34116" t="str">
            <v>DT319</v>
          </cell>
          <cell r="F34116">
            <v>328170.38</v>
          </cell>
        </row>
        <row r="34117">
          <cell r="C34117" t="str">
            <v>אוגוסט 2019</v>
          </cell>
          <cell r="D34117" t="str">
            <v>קגמ - 279</v>
          </cell>
          <cell r="E34117" t="str">
            <v>DT325</v>
          </cell>
          <cell r="F34117">
            <v>67181.149999999994</v>
          </cell>
        </row>
        <row r="34118">
          <cell r="C34118" t="str">
            <v>אוגוסט 2019</v>
          </cell>
          <cell r="D34118" t="str">
            <v>קגמ - 279</v>
          </cell>
          <cell r="E34118" t="str">
            <v>DT338</v>
          </cell>
          <cell r="F34118">
            <v>5103.549</v>
          </cell>
        </row>
        <row r="34119">
          <cell r="C34119" t="str">
            <v>אוגוסט 2019</v>
          </cell>
          <cell r="D34119" t="str">
            <v>קגמ - 279</v>
          </cell>
          <cell r="E34119" t="str">
            <v>DT455</v>
          </cell>
          <cell r="F34119">
            <v>73887.353000000003</v>
          </cell>
        </row>
        <row r="34120">
          <cell r="C34120" t="str">
            <v>אוגוסט 2019</v>
          </cell>
          <cell r="D34120" t="str">
            <v>קגמ - 279</v>
          </cell>
          <cell r="E34120" t="str">
            <v>DT457</v>
          </cell>
          <cell r="F34120">
            <v>9242.6049999999996</v>
          </cell>
        </row>
        <row r="34121">
          <cell r="C34121" t="str">
            <v>אוגוסט 2019</v>
          </cell>
          <cell r="D34121" t="str">
            <v>קגמ - 279</v>
          </cell>
          <cell r="E34121" t="str">
            <v>DT458</v>
          </cell>
          <cell r="F34121">
            <v>36024.417999999998</v>
          </cell>
        </row>
        <row r="34122">
          <cell r="C34122" t="str">
            <v>אוגוסט 2019</v>
          </cell>
          <cell r="D34122" t="str">
            <v>קגמ - 279</v>
          </cell>
          <cell r="E34122" t="str">
            <v>DT463</v>
          </cell>
          <cell r="F34122">
            <v>148417.399</v>
          </cell>
        </row>
        <row r="34123">
          <cell r="C34123" t="str">
            <v>אוגוסט 2019</v>
          </cell>
          <cell r="D34123" t="str">
            <v>קגמ - 279</v>
          </cell>
          <cell r="E34123" t="str">
            <v>DT465</v>
          </cell>
          <cell r="F34123">
            <v>358250.10399999999</v>
          </cell>
        </row>
        <row r="34124">
          <cell r="C34124" t="str">
            <v>אוגוסט 2019</v>
          </cell>
          <cell r="D34124" t="str">
            <v>קגמ - 279</v>
          </cell>
          <cell r="E34124" t="str">
            <v>DT402</v>
          </cell>
          <cell r="F34124">
            <v>936924.95700000005</v>
          </cell>
        </row>
        <row r="34125">
          <cell r="C34125" t="str">
            <v>אוגוסט 2019</v>
          </cell>
          <cell r="D34125" t="str">
            <v>קגמ - 279</v>
          </cell>
          <cell r="E34125" t="str">
            <v>DT403</v>
          </cell>
          <cell r="F34125">
            <v>37447.542999999998</v>
          </cell>
        </row>
        <row r="34126">
          <cell r="C34126" t="str">
            <v>אוגוסט 2019</v>
          </cell>
          <cell r="D34126" t="str">
            <v>קגמ - 279</v>
          </cell>
          <cell r="E34126" t="str">
            <v>DT404</v>
          </cell>
          <cell r="F34126">
            <v>858.34199999999998</v>
          </cell>
        </row>
        <row r="34127">
          <cell r="C34127" t="str">
            <v>אוגוסט 2019</v>
          </cell>
          <cell r="D34127" t="str">
            <v>קגמ - 279</v>
          </cell>
          <cell r="E34127" t="str">
            <v>DC9</v>
          </cell>
          <cell r="F34127">
            <v>16043.632</v>
          </cell>
        </row>
        <row r="34128">
          <cell r="C34128" t="str">
            <v>אוגוסט 2019</v>
          </cell>
          <cell r="D34128" t="str">
            <v>קגמ - 279</v>
          </cell>
          <cell r="E34128" t="str">
            <v>DT28</v>
          </cell>
          <cell r="F34128">
            <v>50894.267999999996</v>
          </cell>
        </row>
        <row r="34129">
          <cell r="C34129" t="str">
            <v>אוגוסט 2019</v>
          </cell>
          <cell r="D34129" t="str">
            <v>קגמ - 279</v>
          </cell>
          <cell r="E34129" t="str">
            <v>DT30</v>
          </cell>
          <cell r="F34129">
            <v>124286.136</v>
          </cell>
        </row>
        <row r="34130">
          <cell r="C34130" t="str">
            <v>אוגוסט 2019</v>
          </cell>
          <cell r="D34130" t="str">
            <v>קגמ - 279</v>
          </cell>
          <cell r="E34130" t="str">
            <v>DT83</v>
          </cell>
          <cell r="F34130">
            <v>37285.097000000002</v>
          </cell>
        </row>
        <row r="34131">
          <cell r="C34131" t="str">
            <v>אוגוסט 2019</v>
          </cell>
          <cell r="D34131" t="str">
            <v>קגמ - 279</v>
          </cell>
          <cell r="E34131" t="str">
            <v>DT360</v>
          </cell>
          <cell r="F34131">
            <v>313965.89</v>
          </cell>
        </row>
        <row r="34132">
          <cell r="C34132" t="str">
            <v>אוגוסט 2019</v>
          </cell>
          <cell r="D34132" t="str">
            <v>קגמ - 279</v>
          </cell>
          <cell r="E34132" t="str">
            <v>DT366</v>
          </cell>
          <cell r="F34132">
            <v>5091648.443</v>
          </cell>
        </row>
        <row r="34133">
          <cell r="C34133" t="str">
            <v>אוגוסט 2019</v>
          </cell>
          <cell r="D34133" t="str">
            <v>קגמ - 279</v>
          </cell>
          <cell r="E34133" t="str">
            <v>DT367</v>
          </cell>
          <cell r="F34133">
            <v>116697.74400000001</v>
          </cell>
        </row>
        <row r="34134">
          <cell r="C34134" t="str">
            <v>אוגוסט 2019</v>
          </cell>
          <cell r="D34134" t="str">
            <v>קגמ - 279</v>
          </cell>
          <cell r="E34134" t="str">
            <v>DT701</v>
          </cell>
          <cell r="F34134">
            <v>91751.187999999995</v>
          </cell>
        </row>
        <row r="34135">
          <cell r="C34135" t="str">
            <v>אוגוסט 2019</v>
          </cell>
          <cell r="D34135" t="str">
            <v>קגמ - 279</v>
          </cell>
          <cell r="E34135" t="str">
            <v>DT703</v>
          </cell>
          <cell r="F34135">
            <v>1244437.503</v>
          </cell>
        </row>
        <row r="34136">
          <cell r="C34136" t="str">
            <v>אוגוסט 2019</v>
          </cell>
          <cell r="D34136" t="str">
            <v>קגמ - 279</v>
          </cell>
          <cell r="E34136" t="str">
            <v>DT53</v>
          </cell>
          <cell r="F34136">
            <v>79324.691999999995</v>
          </cell>
        </row>
        <row r="34137">
          <cell r="C34137" t="str">
            <v>אוגוסט 2019</v>
          </cell>
          <cell r="D34137" t="str">
            <v>קגמ - 279</v>
          </cell>
          <cell r="E34137" t="str">
            <v>DT52</v>
          </cell>
          <cell r="F34137">
            <v>179865.386</v>
          </cell>
        </row>
        <row r="34138">
          <cell r="C34138" t="str">
            <v>אוגוסט 2019</v>
          </cell>
          <cell r="D34138" t="str">
            <v>קגמ - 279</v>
          </cell>
          <cell r="E34138" t="str">
            <v>DT226</v>
          </cell>
          <cell r="F34138">
            <v>11338.223</v>
          </cell>
        </row>
        <row r="34139">
          <cell r="C34139" t="str">
            <v>אוגוסט 2019</v>
          </cell>
          <cell r="D34139" t="str">
            <v>קגמ - 279</v>
          </cell>
          <cell r="E34139" t="str">
            <v>DT88</v>
          </cell>
          <cell r="F34139">
            <v>763274.52599999995</v>
          </cell>
        </row>
        <row r="34140">
          <cell r="C34140" t="str">
            <v>אוגוסט 2019</v>
          </cell>
          <cell r="D34140" t="str">
            <v>קגמ - 279</v>
          </cell>
          <cell r="E34140" t="str">
            <v>DT441</v>
          </cell>
          <cell r="F34140">
            <v>613.45100000000002</v>
          </cell>
        </row>
        <row r="34141">
          <cell r="C34141" t="str">
            <v>אוגוסט 2019</v>
          </cell>
          <cell r="D34141" t="str">
            <v>קגמ - 279</v>
          </cell>
          <cell r="E34141" t="str">
            <v>DT442</v>
          </cell>
          <cell r="F34141">
            <v>84336.968999999997</v>
          </cell>
        </row>
        <row r="34142">
          <cell r="C34142" t="str">
            <v>אוגוסט 2019</v>
          </cell>
          <cell r="D34142" t="str">
            <v>קגמ - 279</v>
          </cell>
          <cell r="E34142" t="str">
            <v>DT443</v>
          </cell>
          <cell r="F34142">
            <v>337.61500000000001</v>
          </cell>
        </row>
        <row r="34143">
          <cell r="C34143" t="str">
            <v>אוגוסט 2019</v>
          </cell>
          <cell r="D34143" t="str">
            <v>קגמ - 279</v>
          </cell>
          <cell r="E34143" t="str">
            <v>DT444</v>
          </cell>
          <cell r="F34143">
            <v>9755.2919999999995</v>
          </cell>
        </row>
        <row r="34144">
          <cell r="C34144" t="str">
            <v>אוגוסט 2019</v>
          </cell>
          <cell r="D34144" t="str">
            <v>קגמ - 279</v>
          </cell>
          <cell r="E34144" t="str">
            <v>DT445</v>
          </cell>
          <cell r="F34144">
            <v>-1203.5820000000001</v>
          </cell>
        </row>
        <row r="34145">
          <cell r="C34145" t="str">
            <v>אוגוסט 2019</v>
          </cell>
          <cell r="D34145" t="str">
            <v>קגמ - 279</v>
          </cell>
          <cell r="E34145" t="str">
            <v>DT446</v>
          </cell>
          <cell r="F34145">
            <v>-2645.165</v>
          </cell>
        </row>
        <row r="34146">
          <cell r="C34146" t="str">
            <v>אוגוסט 2019</v>
          </cell>
          <cell r="D34146" t="str">
            <v>קגמ - 279</v>
          </cell>
          <cell r="E34146" t="str">
            <v>DT447</v>
          </cell>
          <cell r="F34146">
            <v>-13974.254999999999</v>
          </cell>
        </row>
        <row r="34147">
          <cell r="C34147" t="str">
            <v>אוגוסט 2019</v>
          </cell>
          <cell r="D34147" t="str">
            <v>קגמ - 279</v>
          </cell>
          <cell r="E34147" t="str">
            <v>DT448</v>
          </cell>
          <cell r="F34147">
            <v>5225.326</v>
          </cell>
        </row>
        <row r="34148">
          <cell r="C34148" t="str">
            <v>אוגוסט 2019</v>
          </cell>
          <cell r="D34148" t="str">
            <v>קגמ - 279</v>
          </cell>
          <cell r="E34148" t="str">
            <v>DT449</v>
          </cell>
          <cell r="F34148">
            <v>-26466.866999999998</v>
          </cell>
        </row>
        <row r="34149">
          <cell r="C34149" t="str">
            <v>אוגוסט 2019</v>
          </cell>
          <cell r="D34149" t="str">
            <v>קגמ - 279</v>
          </cell>
          <cell r="E34149" t="str">
            <v>DT669</v>
          </cell>
          <cell r="F34149">
            <v>112491.924</v>
          </cell>
        </row>
        <row r="34150">
          <cell r="C34150" t="str">
            <v>אוגוסט 2019</v>
          </cell>
          <cell r="D34150" t="str">
            <v>קגמ - 279</v>
          </cell>
          <cell r="E34150" t="str">
            <v>DT451</v>
          </cell>
          <cell r="F34150">
            <v>458501.95799999998</v>
          </cell>
        </row>
        <row r="34151">
          <cell r="C34151" t="str">
            <v>אוגוסט 2019</v>
          </cell>
          <cell r="D34151" t="str">
            <v>קגמ - 279</v>
          </cell>
          <cell r="E34151" t="str">
            <v>DT506</v>
          </cell>
          <cell r="F34151">
            <v>55929.2</v>
          </cell>
        </row>
        <row r="34152">
          <cell r="C34152" t="str">
            <v>אוגוסט 2019</v>
          </cell>
          <cell r="D34152" t="str">
            <v>קגמ - 279</v>
          </cell>
          <cell r="E34152" t="str">
            <v>DT507</v>
          </cell>
          <cell r="F34152">
            <v>32645.454000000002</v>
          </cell>
        </row>
        <row r="34153">
          <cell r="C34153" t="str">
            <v>אוגוסט 2019</v>
          </cell>
          <cell r="D34153" t="str">
            <v>קגמ - 279</v>
          </cell>
          <cell r="E34153" t="str">
            <v>DT577</v>
          </cell>
          <cell r="F34153">
            <v>61711.953999999998</v>
          </cell>
        </row>
        <row r="34154">
          <cell r="C34154" t="str">
            <v>אוגוסט 2019</v>
          </cell>
          <cell r="D34154" t="str">
            <v>קגמ - 279</v>
          </cell>
          <cell r="E34154" t="str">
            <v>DT513</v>
          </cell>
          <cell r="F34154">
            <v>146407.6</v>
          </cell>
        </row>
        <row r="34155">
          <cell r="C34155" t="str">
            <v>אוגוסט 2019</v>
          </cell>
          <cell r="D34155" t="str">
            <v>קגמ - 279</v>
          </cell>
          <cell r="E34155" t="str">
            <v>DT514</v>
          </cell>
          <cell r="F34155">
            <v>1497748.2150000001</v>
          </cell>
        </row>
        <row r="34156">
          <cell r="C34156" t="str">
            <v>אוגוסט 2019</v>
          </cell>
          <cell r="D34156" t="str">
            <v>קגמ - 279</v>
          </cell>
          <cell r="E34156" t="str">
            <v>DT517</v>
          </cell>
          <cell r="F34156">
            <v>106710</v>
          </cell>
        </row>
        <row r="34157">
          <cell r="C34157" t="str">
            <v>אוגוסט 2019</v>
          </cell>
          <cell r="D34157" t="str">
            <v>קגמ - 279</v>
          </cell>
          <cell r="E34157" t="str">
            <v>DT518</v>
          </cell>
          <cell r="F34157">
            <v>90354.6</v>
          </cell>
        </row>
        <row r="34158">
          <cell r="C34158" t="str">
            <v>אוגוסט 2019</v>
          </cell>
          <cell r="D34158" t="str">
            <v>קגמ - 279</v>
          </cell>
          <cell r="E34158" t="str">
            <v>DT54</v>
          </cell>
          <cell r="F34158">
            <v>139090.93599999999</v>
          </cell>
        </row>
        <row r="34159">
          <cell r="C34159" t="str">
            <v>אוגוסט 2019</v>
          </cell>
          <cell r="D34159" t="str">
            <v>קגמ - 279</v>
          </cell>
          <cell r="E34159" t="str">
            <v>DT55</v>
          </cell>
          <cell r="F34159">
            <v>-278622.141</v>
          </cell>
        </row>
        <row r="34160">
          <cell r="C34160" t="str">
            <v>אוגוסט 2019</v>
          </cell>
          <cell r="D34160" t="str">
            <v>קגמ - 279</v>
          </cell>
          <cell r="E34160" t="str">
            <v>DT546</v>
          </cell>
          <cell r="F34160">
            <v>1772000</v>
          </cell>
        </row>
        <row r="34161">
          <cell r="C34161" t="str">
            <v>אוגוסט 2019</v>
          </cell>
          <cell r="D34161" t="str">
            <v>קגמ - 279</v>
          </cell>
          <cell r="E34161" t="str">
            <v>AT999</v>
          </cell>
          <cell r="F34161">
            <v>3359202.8080000002</v>
          </cell>
        </row>
        <row r="34162">
          <cell r="C34162" t="str">
            <v>אוגוסט 2019</v>
          </cell>
          <cell r="D34162" t="str">
            <v>קגמ - 279</v>
          </cell>
          <cell r="E34162" t="str">
            <v>AT24</v>
          </cell>
          <cell r="F34162">
            <v>384230.06699999998</v>
          </cell>
        </row>
        <row r="34163">
          <cell r="C34163" t="str">
            <v>אוגוסט 2019</v>
          </cell>
          <cell r="D34163" t="str">
            <v>קגמ - 279</v>
          </cell>
          <cell r="E34163" t="str">
            <v>AT420</v>
          </cell>
          <cell r="F34163">
            <v>1544070.118</v>
          </cell>
        </row>
        <row r="34164">
          <cell r="C34164" t="str">
            <v>אוגוסט 2019</v>
          </cell>
          <cell r="D34164" t="str">
            <v>קגמ - 279</v>
          </cell>
          <cell r="E34164" t="str">
            <v>AT17</v>
          </cell>
          <cell r="F34164">
            <v>21129.343000000001</v>
          </cell>
        </row>
        <row r="34165">
          <cell r="C34165" t="str">
            <v>אוגוסט 2019</v>
          </cell>
          <cell r="D34165" t="str">
            <v>קגמ - 279</v>
          </cell>
          <cell r="E34165" t="str">
            <v>AT19</v>
          </cell>
          <cell r="F34165">
            <v>29904.454000000002</v>
          </cell>
        </row>
        <row r="34166">
          <cell r="C34166" t="str">
            <v>אוגוסט 2019</v>
          </cell>
          <cell r="D34166" t="str">
            <v>קגמ - 279</v>
          </cell>
          <cell r="E34166" t="str">
            <v>AT121</v>
          </cell>
          <cell r="F34166">
            <v>18.803999999999998</v>
          </cell>
        </row>
        <row r="34167">
          <cell r="C34167" t="str">
            <v>אוגוסט 2019</v>
          </cell>
          <cell r="D34167" t="str">
            <v>קגמ - 279</v>
          </cell>
          <cell r="E34167" t="str">
            <v>AT21</v>
          </cell>
          <cell r="F34167">
            <v>171244.58199999999</v>
          </cell>
        </row>
        <row r="34168">
          <cell r="C34168" t="str">
            <v>אוגוסט 2019</v>
          </cell>
          <cell r="D34168" t="str">
            <v>קגמ - 279</v>
          </cell>
          <cell r="E34168" t="str">
            <v>AT8</v>
          </cell>
          <cell r="F34168">
            <v>34174.042000000001</v>
          </cell>
        </row>
        <row r="34169">
          <cell r="C34169" t="str">
            <v>אוגוסט 2019</v>
          </cell>
          <cell r="D34169" t="str">
            <v>קגמ - 279</v>
          </cell>
          <cell r="E34169" t="str">
            <v>AT400</v>
          </cell>
          <cell r="F34169">
            <v>40431.692999999999</v>
          </cell>
        </row>
        <row r="34170">
          <cell r="C34170" t="str">
            <v>אוגוסט 2019</v>
          </cell>
          <cell r="D34170" t="str">
            <v>קגמ - 279</v>
          </cell>
          <cell r="E34170" t="str">
            <v>AT20</v>
          </cell>
          <cell r="F34170">
            <v>24030.052</v>
          </cell>
        </row>
        <row r="34171">
          <cell r="C34171" t="str">
            <v>אוגוסט 2019</v>
          </cell>
          <cell r="D34171" t="str">
            <v>קגמ - 279</v>
          </cell>
          <cell r="E34171" t="str">
            <v>AT308</v>
          </cell>
          <cell r="F34171">
            <v>614.03700000000003</v>
          </cell>
        </row>
        <row r="34172">
          <cell r="C34172" t="str">
            <v>אוגוסט 2019</v>
          </cell>
          <cell r="D34172" t="str">
            <v>קגמ - 279</v>
          </cell>
          <cell r="E34172" t="str">
            <v>AT319</v>
          </cell>
          <cell r="F34172">
            <v>739.053</v>
          </cell>
        </row>
        <row r="34173">
          <cell r="C34173" t="str">
            <v>אוגוסט 2019</v>
          </cell>
          <cell r="D34173" t="str">
            <v>קגמ - 279</v>
          </cell>
          <cell r="E34173" t="str">
            <v>AT325</v>
          </cell>
          <cell r="F34173">
            <v>505.35300000000001</v>
          </cell>
        </row>
        <row r="34174">
          <cell r="C34174" t="str">
            <v>אוגוסט 2019</v>
          </cell>
          <cell r="D34174" t="str">
            <v>קגמ - 279</v>
          </cell>
          <cell r="E34174" t="str">
            <v>AT338</v>
          </cell>
          <cell r="F34174">
            <v>154.054</v>
          </cell>
        </row>
        <row r="34175">
          <cell r="C34175" t="str">
            <v>אוגוסט 2019</v>
          </cell>
          <cell r="D34175" t="str">
            <v>קגמ - 279</v>
          </cell>
          <cell r="E34175" t="str">
            <v>AT457</v>
          </cell>
          <cell r="F34175">
            <v>202.892</v>
          </cell>
        </row>
        <row r="34176">
          <cell r="C34176" t="str">
            <v>אוגוסט 2019</v>
          </cell>
          <cell r="D34176" t="str">
            <v>קגמ - 279</v>
          </cell>
          <cell r="E34176" t="str">
            <v>AT458</v>
          </cell>
          <cell r="F34176">
            <v>135.995</v>
          </cell>
        </row>
        <row r="34177">
          <cell r="C34177" t="str">
            <v>אוגוסט 2019</v>
          </cell>
          <cell r="D34177" t="str">
            <v>קגמ - 279</v>
          </cell>
          <cell r="E34177" t="str">
            <v>AT463</v>
          </cell>
          <cell r="F34177">
            <v>37622.559000000001</v>
          </cell>
        </row>
        <row r="34178">
          <cell r="C34178" t="str">
            <v>אוגוסט 2019</v>
          </cell>
          <cell r="D34178" t="str">
            <v>קגמ - 279</v>
          </cell>
          <cell r="E34178" t="str">
            <v>AT465</v>
          </cell>
          <cell r="F34178">
            <v>0.749</v>
          </cell>
        </row>
        <row r="34179">
          <cell r="C34179" t="str">
            <v>אוגוסט 2019</v>
          </cell>
          <cell r="D34179" t="str">
            <v>קגמ - 279</v>
          </cell>
          <cell r="E34179" t="str">
            <v>AT402</v>
          </cell>
          <cell r="F34179">
            <v>16375.949000000001</v>
          </cell>
        </row>
        <row r="34180">
          <cell r="C34180" t="str">
            <v>אוגוסט 2019</v>
          </cell>
          <cell r="D34180" t="str">
            <v>קגמ - 279</v>
          </cell>
          <cell r="E34180" t="str">
            <v>AT403</v>
          </cell>
          <cell r="F34180">
            <v>317.25200000000001</v>
          </cell>
        </row>
        <row r="34181">
          <cell r="C34181" t="str">
            <v>אוגוסט 2019</v>
          </cell>
          <cell r="D34181" t="str">
            <v>קגמ - 279</v>
          </cell>
          <cell r="E34181" t="str">
            <v>AT37</v>
          </cell>
          <cell r="F34181">
            <v>8707.7829999999994</v>
          </cell>
        </row>
        <row r="34182">
          <cell r="C34182" t="str">
            <v>אוגוסט 2019</v>
          </cell>
          <cell r="D34182" t="str">
            <v>קגמ - 279</v>
          </cell>
          <cell r="E34182" t="str">
            <v>AT125</v>
          </cell>
          <cell r="F34182">
            <v>4557.8739999999998</v>
          </cell>
        </row>
        <row r="34183">
          <cell r="C34183" t="str">
            <v>אוגוסט 2019</v>
          </cell>
          <cell r="D34183" t="str">
            <v>קגמ - 279</v>
          </cell>
          <cell r="E34183" t="str">
            <v>AT360</v>
          </cell>
          <cell r="F34183">
            <v>41.405000000000001</v>
          </cell>
        </row>
        <row r="34184">
          <cell r="C34184" t="str">
            <v>אוגוסט 2019</v>
          </cell>
          <cell r="D34184" t="str">
            <v>קגמ - 279</v>
          </cell>
          <cell r="E34184" t="str">
            <v>AT366</v>
          </cell>
          <cell r="F34184">
            <v>106627.405</v>
          </cell>
        </row>
        <row r="34185">
          <cell r="C34185" t="str">
            <v>אוגוסט 2019</v>
          </cell>
          <cell r="D34185" t="str">
            <v>קגמ - 279</v>
          </cell>
          <cell r="E34185" t="str">
            <v>AT367</v>
          </cell>
          <cell r="F34185">
            <v>82.93</v>
          </cell>
        </row>
        <row r="34186">
          <cell r="C34186" t="str">
            <v>אוגוסט 2019</v>
          </cell>
          <cell r="D34186" t="str">
            <v>קגמ - 279</v>
          </cell>
          <cell r="E34186" t="str">
            <v>AT703</v>
          </cell>
          <cell r="F34186">
            <v>114.334</v>
          </cell>
        </row>
        <row r="34187">
          <cell r="C34187" t="str">
            <v>אוגוסט 2019</v>
          </cell>
          <cell r="D34187" t="str">
            <v>קגמ - 279</v>
          </cell>
          <cell r="E34187" t="str">
            <v>AT61</v>
          </cell>
          <cell r="F34187">
            <v>156.773</v>
          </cell>
        </row>
        <row r="34188">
          <cell r="C34188" t="str">
            <v>אוגוסט 2019</v>
          </cell>
          <cell r="D34188" t="str">
            <v>קגמ - 279</v>
          </cell>
          <cell r="E34188" t="str">
            <v>AT60</v>
          </cell>
          <cell r="F34188">
            <v>2372.893</v>
          </cell>
        </row>
        <row r="34189">
          <cell r="C34189" t="str">
            <v>אוגוסט 2019</v>
          </cell>
          <cell r="D34189" t="str">
            <v>קגמ - 279</v>
          </cell>
          <cell r="E34189" t="str">
            <v>AT226</v>
          </cell>
          <cell r="F34189">
            <v>287.39400000000001</v>
          </cell>
        </row>
        <row r="34190">
          <cell r="C34190" t="str">
            <v>אוגוסט 2019</v>
          </cell>
          <cell r="D34190" t="str">
            <v>קגמ - 279</v>
          </cell>
          <cell r="E34190" t="str">
            <v>AT137</v>
          </cell>
          <cell r="F34190">
            <v>7743.22</v>
          </cell>
        </row>
        <row r="34191">
          <cell r="C34191" t="str">
            <v>אוגוסט 2019</v>
          </cell>
          <cell r="D34191" t="str">
            <v>קגמ - 279</v>
          </cell>
          <cell r="E34191" t="str">
            <v>AT442</v>
          </cell>
          <cell r="F34191">
            <v>72162.957999999999</v>
          </cell>
        </row>
        <row r="34192">
          <cell r="C34192" t="str">
            <v>אוגוסט 2019</v>
          </cell>
          <cell r="D34192" t="str">
            <v>קגמ - 279</v>
          </cell>
          <cell r="E34192" t="str">
            <v>AT444</v>
          </cell>
          <cell r="F34192">
            <v>73.257000000000005</v>
          </cell>
        </row>
        <row r="34193">
          <cell r="C34193" t="str">
            <v>אוגוסט 2019</v>
          </cell>
          <cell r="D34193" t="str">
            <v>קגמ - 279</v>
          </cell>
          <cell r="E34193" t="str">
            <v>AT446</v>
          </cell>
          <cell r="F34193">
            <v>2267.77</v>
          </cell>
        </row>
        <row r="34194">
          <cell r="C34194" t="str">
            <v>אוגוסט 2019</v>
          </cell>
          <cell r="D34194" t="str">
            <v>קגמ - 279</v>
          </cell>
          <cell r="E34194" t="str">
            <v>AT447</v>
          </cell>
          <cell r="F34194">
            <v>106647.91099999999</v>
          </cell>
        </row>
        <row r="34195">
          <cell r="C34195" t="str">
            <v>אוגוסט 2019</v>
          </cell>
          <cell r="D34195" t="str">
            <v>קגמ - 279</v>
          </cell>
          <cell r="E34195" t="str">
            <v>AT577</v>
          </cell>
          <cell r="F34195">
            <v>16202.45</v>
          </cell>
        </row>
        <row r="34196">
          <cell r="C34196" t="str">
            <v>אוגוסט 2019</v>
          </cell>
          <cell r="D34196" t="str">
            <v>קגמ - 279</v>
          </cell>
          <cell r="E34196" t="str">
            <v>AT513</v>
          </cell>
          <cell r="F34196">
            <v>29570.52</v>
          </cell>
        </row>
        <row r="34197">
          <cell r="C34197" t="str">
            <v>אוגוסט 2019</v>
          </cell>
          <cell r="D34197" t="str">
            <v>קגמ - 279</v>
          </cell>
          <cell r="E34197" t="str">
            <v>AT514</v>
          </cell>
          <cell r="F34197">
            <v>694608.23499999999</v>
          </cell>
        </row>
        <row r="34198">
          <cell r="C34198" t="str">
            <v>אוגוסט 2019</v>
          </cell>
          <cell r="D34198" t="str">
            <v>קגמ - 279</v>
          </cell>
          <cell r="E34198" t="str">
            <v>AT63</v>
          </cell>
          <cell r="F34198">
            <v>1076.6510000000001</v>
          </cell>
        </row>
        <row r="34199">
          <cell r="C34199" t="str">
            <v>אוגוסט 2019</v>
          </cell>
          <cell r="D34199" t="str">
            <v>קגמ - 279</v>
          </cell>
          <cell r="E34199" t="str">
            <v>BT999</v>
          </cell>
          <cell r="F34199">
            <v>3487897.8229999999</v>
          </cell>
        </row>
        <row r="34200">
          <cell r="C34200" t="str">
            <v>אוגוסט 2019</v>
          </cell>
          <cell r="D34200" t="str">
            <v>קגמ - 279</v>
          </cell>
          <cell r="E34200" t="str">
            <v>BT34</v>
          </cell>
          <cell r="F34200">
            <v>996932.45799999998</v>
          </cell>
        </row>
        <row r="34201">
          <cell r="C34201" t="str">
            <v>אוגוסט 2019</v>
          </cell>
          <cell r="D34201" t="str">
            <v>קגמ - 279</v>
          </cell>
          <cell r="E34201" t="str">
            <v>BT420</v>
          </cell>
          <cell r="F34201">
            <v>1194000</v>
          </cell>
        </row>
        <row r="34202">
          <cell r="C34202" t="str">
            <v>אוגוסט 2019</v>
          </cell>
          <cell r="D34202" t="str">
            <v>קגמ - 279</v>
          </cell>
          <cell r="E34202" t="str">
            <v>BT402</v>
          </cell>
          <cell r="F34202">
            <v>24378.34</v>
          </cell>
        </row>
        <row r="34203">
          <cell r="C34203" t="str">
            <v>אוגוסט 2019</v>
          </cell>
          <cell r="D34203" t="str">
            <v>קגמ - 279</v>
          </cell>
          <cell r="E34203" t="str">
            <v>BT46</v>
          </cell>
          <cell r="F34203">
            <v>4747.0569999999998</v>
          </cell>
        </row>
        <row r="34204">
          <cell r="C34204" t="str">
            <v>אוגוסט 2019</v>
          </cell>
          <cell r="D34204" t="str">
            <v>קגמ - 279</v>
          </cell>
          <cell r="E34204" t="str">
            <v>BT366</v>
          </cell>
          <cell r="F34204">
            <v>246275.505</v>
          </cell>
        </row>
        <row r="34205">
          <cell r="C34205" t="str">
            <v>אוגוסט 2019</v>
          </cell>
          <cell r="D34205" t="str">
            <v>קגמ - 279</v>
          </cell>
          <cell r="E34205" t="str">
            <v>BT703</v>
          </cell>
          <cell r="F34205">
            <v>22199.093000000001</v>
          </cell>
        </row>
        <row r="34206">
          <cell r="C34206" t="str">
            <v>אוגוסט 2019</v>
          </cell>
          <cell r="D34206" t="str">
            <v>קגמ - 279</v>
          </cell>
          <cell r="E34206" t="str">
            <v>BT69</v>
          </cell>
          <cell r="F34206">
            <v>81.367000000000004</v>
          </cell>
        </row>
        <row r="34207">
          <cell r="C34207" t="str">
            <v>אוגוסט 2019</v>
          </cell>
          <cell r="D34207" t="str">
            <v>קגמ - 279</v>
          </cell>
          <cell r="E34207" t="str">
            <v>BT226</v>
          </cell>
          <cell r="F34207">
            <v>30.777999999999999</v>
          </cell>
        </row>
        <row r="34208">
          <cell r="C34208" t="str">
            <v>אוגוסט 2019</v>
          </cell>
          <cell r="D34208" t="str">
            <v>קגמ - 279</v>
          </cell>
          <cell r="E34208" t="str">
            <v>BT117</v>
          </cell>
          <cell r="F34208">
            <v>4184.8729999999996</v>
          </cell>
        </row>
        <row r="34209">
          <cell r="C34209" t="str">
            <v>אוגוסט 2019</v>
          </cell>
          <cell r="D34209" t="str">
            <v>קגמ - 279</v>
          </cell>
          <cell r="E34209" t="str">
            <v>BT442</v>
          </cell>
          <cell r="F34209">
            <v>62758.923000000003</v>
          </cell>
        </row>
        <row r="34210">
          <cell r="C34210" t="str">
            <v>אוגוסט 2019</v>
          </cell>
          <cell r="D34210" t="str">
            <v>קגמ - 279</v>
          </cell>
          <cell r="E34210" t="str">
            <v>BT444</v>
          </cell>
          <cell r="F34210">
            <v>73.257000000000005</v>
          </cell>
        </row>
        <row r="34211">
          <cell r="C34211" t="str">
            <v>אוגוסט 2019</v>
          </cell>
          <cell r="D34211" t="str">
            <v>קגמ - 279</v>
          </cell>
          <cell r="E34211" t="str">
            <v>BT446</v>
          </cell>
          <cell r="F34211">
            <v>1619.434</v>
          </cell>
        </row>
        <row r="34212">
          <cell r="C34212" t="str">
            <v>אוגוסט 2019</v>
          </cell>
          <cell r="D34212" t="str">
            <v>קגמ - 279</v>
          </cell>
          <cell r="E34212" t="str">
            <v>BT447</v>
          </cell>
          <cell r="F34212">
            <v>174045.56299999999</v>
          </cell>
        </row>
        <row r="34213">
          <cell r="C34213" t="str">
            <v>אוגוסט 2019</v>
          </cell>
          <cell r="D34213" t="str">
            <v>קגמ - 279</v>
          </cell>
          <cell r="E34213" t="str">
            <v>BT514</v>
          </cell>
          <cell r="F34213">
            <v>756501.1</v>
          </cell>
        </row>
        <row r="34214">
          <cell r="C34214" t="str">
            <v>אוגוסט 2019</v>
          </cell>
          <cell r="D34214" t="str">
            <v>קגמ - 279</v>
          </cell>
          <cell r="E34214" t="str">
            <v>BT119</v>
          </cell>
          <cell r="F34214">
            <v>70.075000000000003</v>
          </cell>
        </row>
        <row r="34215">
          <cell r="C34215" t="str">
            <v>אוגוסט 2019</v>
          </cell>
          <cell r="D34215" t="str">
            <v>קגמ - 279</v>
          </cell>
          <cell r="E34215" t="str">
            <v>A1</v>
          </cell>
          <cell r="F34215">
            <v>55993.218999999997</v>
          </cell>
        </row>
        <row r="34216">
          <cell r="C34216" t="str">
            <v>אוגוסט 2019</v>
          </cell>
          <cell r="D34216" t="str">
            <v>קגמ - 279</v>
          </cell>
          <cell r="E34216" t="str">
            <v>AT411</v>
          </cell>
          <cell r="F34216">
            <v>51853.86</v>
          </cell>
        </row>
        <row r="34217">
          <cell r="C34217" t="str">
            <v>אוגוסט 2019</v>
          </cell>
          <cell r="D34217" t="str">
            <v>קגמ - 279</v>
          </cell>
          <cell r="E34217" t="str">
            <v>AT255</v>
          </cell>
          <cell r="F34217">
            <v>595.30799999999999</v>
          </cell>
        </row>
        <row r="34218">
          <cell r="C34218" t="str">
            <v>אוגוסט 2019</v>
          </cell>
          <cell r="D34218" t="str">
            <v>קגמ - 279</v>
          </cell>
          <cell r="E34218" t="str">
            <v>AT88</v>
          </cell>
          <cell r="F34218">
            <v>3544.05</v>
          </cell>
        </row>
        <row r="34219">
          <cell r="C34219" t="str">
            <v>אוגוסט 2019</v>
          </cell>
          <cell r="D34219" t="str">
            <v>קגמ - 279</v>
          </cell>
          <cell r="E34219" t="str">
            <v>B1</v>
          </cell>
          <cell r="F34219">
            <v>236533.49100000001</v>
          </cell>
        </row>
        <row r="34220">
          <cell r="C34220" t="str">
            <v>אוגוסט 2019</v>
          </cell>
          <cell r="D34220" t="str">
            <v>קגמ - 279</v>
          </cell>
          <cell r="E34220" t="str">
            <v>BT137</v>
          </cell>
          <cell r="F34220">
            <v>105.47</v>
          </cell>
        </row>
        <row r="34221">
          <cell r="C34221" t="str">
            <v>אוגוסט 2019</v>
          </cell>
          <cell r="D34221" t="str">
            <v>קגמ - 279</v>
          </cell>
          <cell r="E34221" t="str">
            <v>BT98</v>
          </cell>
          <cell r="F34221">
            <v>382.56</v>
          </cell>
        </row>
        <row r="34222">
          <cell r="C34222" t="str">
            <v>אוגוסט 2019</v>
          </cell>
          <cell r="D34222" t="str">
            <v>קגמ - 279</v>
          </cell>
          <cell r="E34222" t="str">
            <v>BT6</v>
          </cell>
          <cell r="F34222">
            <v>194821.68799999999</v>
          </cell>
        </row>
        <row r="34223">
          <cell r="C34223" t="str">
            <v>אוגוסט 2019</v>
          </cell>
          <cell r="D34223" t="str">
            <v>קגמ - 279</v>
          </cell>
          <cell r="E34223" t="str">
            <v>BT7</v>
          </cell>
          <cell r="F34223">
            <v>3308.3760000000002</v>
          </cell>
        </row>
        <row r="34224">
          <cell r="C34224" t="str">
            <v>אוגוסט 2019</v>
          </cell>
          <cell r="D34224" t="str">
            <v>קגמ - 279</v>
          </cell>
          <cell r="E34224" t="str">
            <v>BT8</v>
          </cell>
          <cell r="F34224">
            <v>24717.866999999998</v>
          </cell>
        </row>
        <row r="34225">
          <cell r="C34225" t="str">
            <v>אוגוסט 2019</v>
          </cell>
          <cell r="D34225" t="str">
            <v>קגמ - 279</v>
          </cell>
          <cell r="E34225" t="str">
            <v>BT11</v>
          </cell>
          <cell r="F34225">
            <v>6272.4620000000004</v>
          </cell>
        </row>
        <row r="34226">
          <cell r="C34226" t="str">
            <v>אוגוסט 2019</v>
          </cell>
          <cell r="D34226" t="str">
            <v>קגמ - 279</v>
          </cell>
          <cell r="E34226" t="str">
            <v>BF4</v>
          </cell>
          <cell r="F34226">
            <v>5862.8540000000003</v>
          </cell>
        </row>
        <row r="34227">
          <cell r="C34227" t="str">
            <v>אוגוסט 2019</v>
          </cell>
          <cell r="D34227" t="str">
            <v>קגמ - 279</v>
          </cell>
          <cell r="E34227" t="str">
            <v>BT84</v>
          </cell>
          <cell r="F34227">
            <v>719.52700000000004</v>
          </cell>
        </row>
        <row r="34228">
          <cell r="C34228" t="str">
            <v>אוגוסט 2019</v>
          </cell>
          <cell r="D34228" t="str">
            <v>קגמ - 279</v>
          </cell>
          <cell r="E34228" t="str">
            <v>BT634</v>
          </cell>
          <cell r="F34228">
            <v>342.68700000000001</v>
          </cell>
        </row>
        <row r="34229">
          <cell r="C34229" t="str">
            <v>אוגוסט 2019</v>
          </cell>
          <cell r="D34229" t="str">
            <v>קגמ - 279</v>
          </cell>
          <cell r="E34229" t="str">
            <v>KT31</v>
          </cell>
          <cell r="F34229">
            <v>16211</v>
          </cell>
        </row>
        <row r="34230">
          <cell r="C34230" t="str">
            <v>אוגוסט 2019</v>
          </cell>
          <cell r="D34230" t="str">
            <v>קגמ - 279</v>
          </cell>
          <cell r="E34230" t="str">
            <v>KT32</v>
          </cell>
          <cell r="F34230">
            <v>64955</v>
          </cell>
        </row>
        <row r="34231">
          <cell r="C34231" t="str">
            <v>אוגוסט 2019</v>
          </cell>
          <cell r="D34231" t="str">
            <v>קגמ - 279</v>
          </cell>
          <cell r="E34231" t="str">
            <v>KT33</v>
          </cell>
          <cell r="F34231">
            <v>37228</v>
          </cell>
        </row>
        <row r="34232">
          <cell r="C34232" t="str">
            <v>אוגוסט 2019</v>
          </cell>
          <cell r="D34232" t="str">
            <v>קגמ - 279</v>
          </cell>
          <cell r="E34232" t="str">
            <v>KT34</v>
          </cell>
          <cell r="F34232">
            <v>681</v>
          </cell>
        </row>
        <row r="34233">
          <cell r="C34233" t="str">
            <v>אוגוסט 2019</v>
          </cell>
          <cell r="D34233" t="str">
            <v>קגמ - 279</v>
          </cell>
          <cell r="E34233" t="str">
            <v>KT35</v>
          </cell>
          <cell r="F34233">
            <v>7595</v>
          </cell>
        </row>
        <row r="34234">
          <cell r="C34234" t="str">
            <v>אוגוסט 2019</v>
          </cell>
          <cell r="D34234" t="str">
            <v>קגמ - 279</v>
          </cell>
          <cell r="E34234" t="str">
            <v>KT22</v>
          </cell>
          <cell r="F34234">
            <v>1.5509999999999999</v>
          </cell>
        </row>
        <row r="34235">
          <cell r="C34235" t="str">
            <v>אוגוסט 2019</v>
          </cell>
          <cell r="D34235" t="str">
            <v>קגמ - 279</v>
          </cell>
          <cell r="E34235" t="str">
            <v>KT51</v>
          </cell>
          <cell r="F34235">
            <v>13.236000000000001</v>
          </cell>
        </row>
        <row r="34236">
          <cell r="C34236" t="str">
            <v>אוגוסט 2019</v>
          </cell>
          <cell r="D34236" t="str">
            <v>קגמ - 279</v>
          </cell>
          <cell r="E34236" t="str">
            <v>KT502</v>
          </cell>
          <cell r="F34236">
            <v>1158504.5009999999</v>
          </cell>
        </row>
        <row r="34237">
          <cell r="C34237" t="str">
            <v>אוגוסט 2019</v>
          </cell>
          <cell r="D34237" t="str">
            <v>קגמ - 279</v>
          </cell>
          <cell r="E34237" t="str">
            <v>KT503</v>
          </cell>
          <cell r="F34237">
            <v>8908060.7420000006</v>
          </cell>
        </row>
        <row r="34238">
          <cell r="C34238" t="str">
            <v>אוגוסט 2019</v>
          </cell>
          <cell r="D34238" t="str">
            <v>קגמ - 279</v>
          </cell>
          <cell r="E34238" t="str">
            <v>KT551</v>
          </cell>
          <cell r="F34238">
            <v>32439.913</v>
          </cell>
        </row>
        <row r="34239">
          <cell r="C34239" t="str">
            <v>אוגוסט 2019</v>
          </cell>
          <cell r="D34239" t="str">
            <v>קגמ - 279</v>
          </cell>
          <cell r="E34239" t="str">
            <v>KT305</v>
          </cell>
          <cell r="F34239">
            <v>-996092.61499999999</v>
          </cell>
        </row>
        <row r="34240">
          <cell r="C34240" t="str">
            <v>אוגוסט 2019</v>
          </cell>
          <cell r="D34240" t="str">
            <v>קגמ - 279</v>
          </cell>
          <cell r="E34240" t="str">
            <v>KT461</v>
          </cell>
          <cell r="F34240">
            <v>1491154.3319999999</v>
          </cell>
        </row>
        <row r="34241">
          <cell r="C34241" t="str">
            <v>אוגוסט 2019</v>
          </cell>
          <cell r="D34241" t="str">
            <v>קגמ - 279</v>
          </cell>
          <cell r="E34241" t="str">
            <v>KT717</v>
          </cell>
          <cell r="F34241">
            <v>1</v>
          </cell>
        </row>
        <row r="34242">
          <cell r="C34242" t="str">
            <v>אוגוסט 2019</v>
          </cell>
          <cell r="D34242" t="str">
            <v>קגמ - 279</v>
          </cell>
          <cell r="E34242" t="str">
            <v>KT549</v>
          </cell>
          <cell r="F34242">
            <v>1308271.3289999999</v>
          </cell>
        </row>
        <row r="34243">
          <cell r="C34243" t="str">
            <v>אוגוסט 2019</v>
          </cell>
          <cell r="D34243" t="str">
            <v>קגמ - 279</v>
          </cell>
          <cell r="E34243" t="str">
            <v>KT761</v>
          </cell>
          <cell r="F34243">
            <v>9457438.0669999998</v>
          </cell>
        </row>
        <row r="34244">
          <cell r="C34244" t="str">
            <v>אוגוסט 2019</v>
          </cell>
          <cell r="D34244" t="str">
            <v>קגמ - 279</v>
          </cell>
          <cell r="E34244" t="str">
            <v>KT762</v>
          </cell>
          <cell r="F34244">
            <v>11785794.923</v>
          </cell>
        </row>
        <row r="34245">
          <cell r="C34245" t="str">
            <v>אוגוסט 2019</v>
          </cell>
          <cell r="D34245" t="str">
            <v>קגמ - 279</v>
          </cell>
          <cell r="E34245" t="str">
            <v>KT763</v>
          </cell>
          <cell r="F34245">
            <v>9254083.3019999992</v>
          </cell>
        </row>
        <row r="34246">
          <cell r="C34246" t="str">
            <v>אוגוסט 2019</v>
          </cell>
          <cell r="D34246" t="str">
            <v>קגמ - 279</v>
          </cell>
          <cell r="E34246" t="str">
            <v>KT943</v>
          </cell>
          <cell r="F34246">
            <v>9462415.0969999991</v>
          </cell>
        </row>
        <row r="34247">
          <cell r="C34247" t="str">
            <v>אוגוסט 2019</v>
          </cell>
          <cell r="D34247" t="str">
            <v>קגמ - 279</v>
          </cell>
          <cell r="E34247" t="str">
            <v>KT944</v>
          </cell>
          <cell r="F34247">
            <v>9367627.5069999993</v>
          </cell>
        </row>
        <row r="34248">
          <cell r="C34248" t="str">
            <v>אוגוסט 2019</v>
          </cell>
          <cell r="D34248" t="str">
            <v>קגמ - 279</v>
          </cell>
          <cell r="E34248" t="str">
            <v>KT945</v>
          </cell>
          <cell r="F34248">
            <v>11786553.706</v>
          </cell>
        </row>
        <row r="34249">
          <cell r="C34249" t="str">
            <v>אוגוסט 2019</v>
          </cell>
          <cell r="D34249" t="str">
            <v>קגמ - 279</v>
          </cell>
          <cell r="E34249" t="str">
            <v>KT933</v>
          </cell>
          <cell r="F34249">
            <v>462021.772</v>
          </cell>
        </row>
        <row r="34250">
          <cell r="C34250" t="str">
            <v>אוגוסט 2019</v>
          </cell>
          <cell r="D34250" t="str">
            <v>קגמ - 279</v>
          </cell>
          <cell r="E34250" t="str">
            <v>KT934</v>
          </cell>
          <cell r="F34250">
            <v>185516.02600000001</v>
          </cell>
        </row>
        <row r="34251">
          <cell r="C34251" t="str">
            <v>אוגוסט 2019</v>
          </cell>
          <cell r="D34251" t="str">
            <v>קגמ - 279</v>
          </cell>
          <cell r="E34251" t="str">
            <v>KT935</v>
          </cell>
          <cell r="F34251">
            <v>67882.593999999997</v>
          </cell>
        </row>
        <row r="34252">
          <cell r="C34252" t="str">
            <v>אוגוסט 2019</v>
          </cell>
          <cell r="D34252" t="str">
            <v>קגמ - 279</v>
          </cell>
          <cell r="E34252" t="str">
            <v>KT939</v>
          </cell>
          <cell r="F34252">
            <v>4989.9539999999997</v>
          </cell>
        </row>
        <row r="34253">
          <cell r="C34253" t="str">
            <v>אוגוסט 2019</v>
          </cell>
          <cell r="D34253" t="str">
            <v>קגמ - 279</v>
          </cell>
          <cell r="E34253" t="str">
            <v>KT600</v>
          </cell>
          <cell r="F34253">
            <v>1</v>
          </cell>
        </row>
        <row r="34254">
          <cell r="C34254" t="str">
            <v>אוגוסט 2019</v>
          </cell>
          <cell r="D34254" t="str">
            <v>קגמ - 279</v>
          </cell>
          <cell r="E34254" t="str">
            <v>KT46</v>
          </cell>
          <cell r="F34254">
            <v>56556.07</v>
          </cell>
        </row>
        <row r="34255">
          <cell r="C34255" t="str">
            <v>אוגוסט 2019</v>
          </cell>
          <cell r="D34255" t="str">
            <v>קגמ - 279</v>
          </cell>
          <cell r="E34255" t="str">
            <v>KT42</v>
          </cell>
          <cell r="F34255">
            <v>2000</v>
          </cell>
        </row>
        <row r="34256">
          <cell r="C34256" t="str">
            <v>אוגוסט 2019</v>
          </cell>
          <cell r="D34256" t="str">
            <v>קגמ - 279</v>
          </cell>
          <cell r="E34256" t="str">
            <v>KT43</v>
          </cell>
          <cell r="F34256">
            <v>6000</v>
          </cell>
        </row>
        <row r="34257">
          <cell r="C34257" t="str">
            <v>אוגוסט 2019</v>
          </cell>
          <cell r="D34257" t="str">
            <v>קגמ - 279</v>
          </cell>
          <cell r="E34257" t="str">
            <v>KT44</v>
          </cell>
          <cell r="F34257">
            <v>15000</v>
          </cell>
        </row>
        <row r="34258">
          <cell r="C34258" t="str">
            <v>אוגוסט 2019</v>
          </cell>
          <cell r="D34258" t="str">
            <v>קגמ - 279</v>
          </cell>
          <cell r="E34258" t="str">
            <v>KT650</v>
          </cell>
          <cell r="F34258">
            <v>95196945</v>
          </cell>
        </row>
        <row r="34259">
          <cell r="C34259" t="str">
            <v>אוגוסט 2019</v>
          </cell>
          <cell r="D34259" t="str">
            <v>קגמ - 279</v>
          </cell>
          <cell r="E34259" t="str">
            <v>KT651</v>
          </cell>
          <cell r="F34259">
            <v>95121826</v>
          </cell>
        </row>
        <row r="34260">
          <cell r="C34260" t="str">
            <v>אוגוסט 2019</v>
          </cell>
          <cell r="D34260" t="str">
            <v>קגמ - 279</v>
          </cell>
          <cell r="E34260" t="str">
            <v>KT652</v>
          </cell>
          <cell r="F34260">
            <v>95193751</v>
          </cell>
        </row>
        <row r="34261">
          <cell r="C34261" t="str">
            <v>אוגוסט 2019</v>
          </cell>
          <cell r="D34261" t="str">
            <v>קגמ - 279</v>
          </cell>
          <cell r="E34261" t="str">
            <v>KT653</v>
          </cell>
          <cell r="F34261">
            <v>95190502</v>
          </cell>
        </row>
        <row r="34262">
          <cell r="C34262" t="str">
            <v>אוגוסט 2019</v>
          </cell>
          <cell r="D34262" t="str">
            <v>קגמ - 279</v>
          </cell>
          <cell r="E34262" t="str">
            <v>KT654</v>
          </cell>
          <cell r="F34262">
            <v>29432870262</v>
          </cell>
        </row>
        <row r="34263">
          <cell r="C34263" t="str">
            <v>אוגוסט 2019</v>
          </cell>
          <cell r="D34263" t="str">
            <v>קגמ - 279</v>
          </cell>
          <cell r="E34263" t="str">
            <v>KT655</v>
          </cell>
          <cell r="F34263">
            <v>42122870852</v>
          </cell>
        </row>
        <row r="34264">
          <cell r="C34264" t="str">
            <v>אוגוסט 2019</v>
          </cell>
          <cell r="D34264" t="str">
            <v>קגמ - 279</v>
          </cell>
          <cell r="E34264" t="str">
            <v>KT656</v>
          </cell>
          <cell r="F34264">
            <v>56601383307</v>
          </cell>
        </row>
        <row r="34265">
          <cell r="C34265" t="str">
            <v>אוגוסט 2019</v>
          </cell>
          <cell r="D34265" t="str">
            <v>קגמ - 279</v>
          </cell>
          <cell r="E34265" t="str">
            <v>KT657</v>
          </cell>
          <cell r="F34265">
            <v>1006613430</v>
          </cell>
        </row>
        <row r="34266">
          <cell r="C34266" t="str">
            <v>אוגוסט 2019</v>
          </cell>
          <cell r="D34266" t="str">
            <v>קגמ - 279</v>
          </cell>
          <cell r="E34266" t="str">
            <v>KT658</v>
          </cell>
          <cell r="F34266">
            <v>1000002430</v>
          </cell>
        </row>
        <row r="34267">
          <cell r="C34267" t="str">
            <v>אוגוסט 2019</v>
          </cell>
          <cell r="D34267" t="str">
            <v>קגמ - 279</v>
          </cell>
          <cell r="E34267" t="str">
            <v>KT659</v>
          </cell>
          <cell r="F34267">
            <v>99487657300</v>
          </cell>
        </row>
        <row r="34268">
          <cell r="C34268" t="str">
            <v>אוגוסט 2019</v>
          </cell>
          <cell r="D34268" t="str">
            <v>קגמ - 279</v>
          </cell>
          <cell r="E34268" t="str">
            <v>KT660</v>
          </cell>
          <cell r="F34268">
            <v>79100122605</v>
          </cell>
        </row>
        <row r="34269">
          <cell r="C34269" t="str">
            <v>אוגוסט 2019</v>
          </cell>
          <cell r="D34269" t="str">
            <v>קגמ - 279</v>
          </cell>
          <cell r="E34269" t="str">
            <v>KT661</v>
          </cell>
          <cell r="F34269">
            <v>21607788011</v>
          </cell>
        </row>
        <row r="34270">
          <cell r="C34270" t="str">
            <v>אוגוסט 2019</v>
          </cell>
          <cell r="D34270" t="str">
            <v>קגמ - 279</v>
          </cell>
          <cell r="E34270" t="str">
            <v>KT662</v>
          </cell>
          <cell r="F34270">
            <v>21195807017</v>
          </cell>
        </row>
        <row r="34271">
          <cell r="C34271" t="str">
            <v>אוגוסט 2019</v>
          </cell>
          <cell r="D34271" t="str">
            <v>קגמ - 279</v>
          </cell>
          <cell r="E34271" t="str">
            <v>KT663</v>
          </cell>
          <cell r="F34271">
            <v>22973080500</v>
          </cell>
        </row>
        <row r="34272">
          <cell r="C34272" t="str">
            <v>אוגוסט 2019</v>
          </cell>
          <cell r="D34272" t="str">
            <v>קגמ - 279</v>
          </cell>
          <cell r="E34272" t="str">
            <v>KT664</v>
          </cell>
          <cell r="F34272">
            <v>75071036600</v>
          </cell>
        </row>
        <row r="34273">
          <cell r="C34273" t="str">
            <v>אוגוסט 2019</v>
          </cell>
          <cell r="D34273" t="str">
            <v>קגמ - 279</v>
          </cell>
          <cell r="E34273" t="str">
            <v>KT665</v>
          </cell>
          <cell r="F34273">
            <v>113</v>
          </cell>
        </row>
        <row r="34274">
          <cell r="C34274" t="str">
            <v>אוגוסט 2019</v>
          </cell>
          <cell r="D34274" t="str">
            <v>קגמ - 279</v>
          </cell>
          <cell r="E34274" t="str">
            <v>KT666</v>
          </cell>
          <cell r="F34274">
            <v>95130507</v>
          </cell>
        </row>
        <row r="34275">
          <cell r="C34275" t="str">
            <v>אוגוסט 2019</v>
          </cell>
          <cell r="D34275" t="str">
            <v>קגמ - 279</v>
          </cell>
          <cell r="E34275" t="str">
            <v>KT667</v>
          </cell>
          <cell r="F34275">
            <v>95130506</v>
          </cell>
        </row>
        <row r="34276">
          <cell r="C34276" t="str">
            <v>אוגוסט 2019</v>
          </cell>
          <cell r="D34276" t="str">
            <v>קגמ - 279</v>
          </cell>
          <cell r="E34276" t="str">
            <v>KT668</v>
          </cell>
          <cell r="F34276">
            <v>95199862</v>
          </cell>
        </row>
        <row r="34277">
          <cell r="C34277" t="str">
            <v>אוגוסט 2019</v>
          </cell>
          <cell r="D34277" t="str">
            <v>קגמ - 279</v>
          </cell>
          <cell r="E34277" t="str">
            <v>KT669</v>
          </cell>
          <cell r="F34277">
            <v>95124349</v>
          </cell>
        </row>
        <row r="34278">
          <cell r="C34278" t="str">
            <v>אוגוסט 2019</v>
          </cell>
          <cell r="D34278" t="str">
            <v>קגמ - 279</v>
          </cell>
          <cell r="E34278" t="str">
            <v>KT670</v>
          </cell>
          <cell r="F34278">
            <v>95124311</v>
          </cell>
        </row>
        <row r="34279">
          <cell r="C34279" t="str">
            <v>אוגוסט 2019</v>
          </cell>
          <cell r="D34279" t="str">
            <v>קגמ - 279</v>
          </cell>
          <cell r="E34279" t="str">
            <v>KT671</v>
          </cell>
          <cell r="F34279">
            <v>95124334</v>
          </cell>
        </row>
        <row r="34280">
          <cell r="C34280" t="str">
            <v>אוגוסט 2019</v>
          </cell>
          <cell r="D34280" t="str">
            <v>קגמ - 279</v>
          </cell>
          <cell r="E34280" t="str">
            <v>FT650</v>
          </cell>
          <cell r="F34280">
            <v>510657554</v>
          </cell>
        </row>
        <row r="34281">
          <cell r="C34281" t="str">
            <v>אוגוסט 2019</v>
          </cell>
          <cell r="D34281" t="str">
            <v>קגמ - 279</v>
          </cell>
          <cell r="E34281" t="str">
            <v>FT651</v>
          </cell>
          <cell r="F34281">
            <v>510657554</v>
          </cell>
        </row>
        <row r="34282">
          <cell r="C34282" t="str">
            <v>אוגוסט 2019</v>
          </cell>
          <cell r="D34282" t="str">
            <v>קגמ - 279</v>
          </cell>
          <cell r="E34282" t="str">
            <v>FT652</v>
          </cell>
          <cell r="F34282">
            <v>510657554</v>
          </cell>
        </row>
        <row r="34283">
          <cell r="C34283" t="str">
            <v>אוגוסט 2019</v>
          </cell>
          <cell r="D34283" t="str">
            <v>קגמ - 279</v>
          </cell>
          <cell r="E34283" t="str">
            <v>FT653</v>
          </cell>
          <cell r="F34283">
            <v>511974834</v>
          </cell>
        </row>
        <row r="34284">
          <cell r="C34284" t="str">
            <v>אוגוסט 2019</v>
          </cell>
          <cell r="D34284" t="str">
            <v>קגמ - 279</v>
          </cell>
          <cell r="E34284" t="str">
            <v>FT654</v>
          </cell>
          <cell r="F34284">
            <v>520029084</v>
          </cell>
        </row>
        <row r="34285">
          <cell r="C34285" t="str">
            <v>אוגוסט 2019</v>
          </cell>
          <cell r="D34285" t="str">
            <v>קגמ - 279</v>
          </cell>
          <cell r="E34285" t="str">
            <v>FT655</v>
          </cell>
          <cell r="F34285">
            <v>520029084</v>
          </cell>
        </row>
        <row r="34286">
          <cell r="C34286" t="str">
            <v>אוגוסט 2019</v>
          </cell>
          <cell r="D34286" t="str">
            <v>קגמ - 279</v>
          </cell>
          <cell r="E34286" t="str">
            <v>FT656</v>
          </cell>
          <cell r="F34286">
            <v>513765396</v>
          </cell>
        </row>
        <row r="34287">
          <cell r="C34287" t="str">
            <v>אוגוסט 2019</v>
          </cell>
          <cell r="D34287" t="str">
            <v>קגמ - 279</v>
          </cell>
          <cell r="E34287" t="str">
            <v>FT657</v>
          </cell>
          <cell r="F34287">
            <v>520007030</v>
          </cell>
        </row>
        <row r="34288">
          <cell r="C34288" t="str">
            <v>אוגוסט 2019</v>
          </cell>
          <cell r="D34288" t="str">
            <v>קגמ - 279</v>
          </cell>
          <cell r="E34288" t="str">
            <v>FT658</v>
          </cell>
          <cell r="F34288">
            <v>520007030</v>
          </cell>
        </row>
        <row r="34289">
          <cell r="C34289" t="str">
            <v>אוגוסט 2019</v>
          </cell>
          <cell r="D34289" t="str">
            <v>קגמ - 279</v>
          </cell>
          <cell r="E34289" t="str">
            <v>FT659</v>
          </cell>
          <cell r="F34289">
            <v>520018078</v>
          </cell>
        </row>
        <row r="34290">
          <cell r="C34290" t="str">
            <v>אוגוסט 2019</v>
          </cell>
          <cell r="D34290" t="str">
            <v>קגמ - 279</v>
          </cell>
          <cell r="E34290" t="str">
            <v>FT660</v>
          </cell>
          <cell r="F34290">
            <v>520018078</v>
          </cell>
        </row>
        <row r="34291">
          <cell r="C34291" t="str">
            <v>אוגוסט 2019</v>
          </cell>
          <cell r="D34291" t="str">
            <v>קגמ - 279</v>
          </cell>
          <cell r="E34291" t="str">
            <v>FT661</v>
          </cell>
          <cell r="F34291">
            <v>520000522</v>
          </cell>
        </row>
        <row r="34292">
          <cell r="C34292" t="str">
            <v>אוגוסט 2019</v>
          </cell>
          <cell r="D34292" t="str">
            <v>קגמ - 279</v>
          </cell>
          <cell r="E34292" t="str">
            <v>FT662</v>
          </cell>
          <cell r="F34292">
            <v>520000522</v>
          </cell>
        </row>
        <row r="34293">
          <cell r="C34293" t="str">
            <v>אוגוסט 2019</v>
          </cell>
          <cell r="D34293" t="str">
            <v>קגמ - 279</v>
          </cell>
          <cell r="E34293" t="str">
            <v>FT663</v>
          </cell>
          <cell r="F34293">
            <v>520000118</v>
          </cell>
        </row>
        <row r="34294">
          <cell r="C34294" t="str">
            <v>אוגוסט 2019</v>
          </cell>
          <cell r="D34294" t="str">
            <v>קגמ - 279</v>
          </cell>
          <cell r="E34294" t="str">
            <v>FT664</v>
          </cell>
          <cell r="F34294">
            <v>520000118</v>
          </cell>
        </row>
        <row r="34295">
          <cell r="C34295" t="str">
            <v>אוגוסט 2019</v>
          </cell>
          <cell r="D34295" t="str">
            <v>קגמ - 279</v>
          </cell>
          <cell r="E34295" t="str">
            <v>FT665</v>
          </cell>
          <cell r="F34295">
            <v>512515081</v>
          </cell>
        </row>
        <row r="34296">
          <cell r="C34296" t="str">
            <v>אוגוסט 2019</v>
          </cell>
          <cell r="D34296" t="str">
            <v>קגמ - 279</v>
          </cell>
          <cell r="E34296" t="str">
            <v>FT666</v>
          </cell>
          <cell r="F34296">
            <v>510528276</v>
          </cell>
        </row>
        <row r="34297">
          <cell r="C34297" t="str">
            <v>אוגוסט 2019</v>
          </cell>
          <cell r="D34297" t="str">
            <v>קגמ - 279</v>
          </cell>
          <cell r="E34297" t="str">
            <v>FT667</v>
          </cell>
          <cell r="F34297">
            <v>510528276</v>
          </cell>
        </row>
        <row r="34298">
          <cell r="C34298" t="str">
            <v>אוגוסט 2019</v>
          </cell>
          <cell r="D34298" t="str">
            <v>קגמ - 279</v>
          </cell>
          <cell r="E34298" t="str">
            <v>FT668</v>
          </cell>
          <cell r="F34298">
            <v>512199381</v>
          </cell>
        </row>
        <row r="34299">
          <cell r="C34299" t="str">
            <v>אוגוסט 2019</v>
          </cell>
          <cell r="D34299" t="str">
            <v>קגמ - 279</v>
          </cell>
          <cell r="E34299" t="str">
            <v>FT669</v>
          </cell>
          <cell r="F34299">
            <v>513765396</v>
          </cell>
        </row>
        <row r="34300">
          <cell r="C34300" t="str">
            <v>אוגוסט 2019</v>
          </cell>
          <cell r="D34300" t="str">
            <v>קגמ - 279</v>
          </cell>
          <cell r="E34300" t="str">
            <v>FT670</v>
          </cell>
          <cell r="F34300">
            <v>513765396</v>
          </cell>
        </row>
        <row r="34301">
          <cell r="C34301" t="str">
            <v>אוגוסט 2019</v>
          </cell>
          <cell r="D34301" t="str">
            <v>קגמ - 279</v>
          </cell>
          <cell r="E34301" t="str">
            <v>FT671</v>
          </cell>
          <cell r="F34301">
            <v>513765396</v>
          </cell>
        </row>
        <row r="34302">
          <cell r="C34302" t="str">
            <v>אוגוסט 2019</v>
          </cell>
          <cell r="D34302" t="str">
            <v>קגמ - 279</v>
          </cell>
          <cell r="E34302" t="str">
            <v>KT771</v>
          </cell>
          <cell r="F34302">
            <v>2</v>
          </cell>
        </row>
        <row r="34303">
          <cell r="C34303" t="str">
            <v>אוגוסט 2019</v>
          </cell>
          <cell r="D34303" t="str">
            <v>קגמ - 279</v>
          </cell>
          <cell r="E34303" t="str">
            <v>KT772</v>
          </cell>
          <cell r="F34303">
            <v>7</v>
          </cell>
        </row>
        <row r="34304">
          <cell r="C34304" t="str">
            <v>אוגוסט 2019</v>
          </cell>
          <cell r="D34304" t="str">
            <v>קגמ - 279</v>
          </cell>
          <cell r="E34304" t="str">
            <v>KT773</v>
          </cell>
          <cell r="F34304">
            <v>5</v>
          </cell>
        </row>
        <row r="34305">
          <cell r="C34305" t="str">
            <v>אוגוסט 2019</v>
          </cell>
          <cell r="D34305" t="str">
            <v>קגמ - 279</v>
          </cell>
          <cell r="E34305" t="str">
            <v>KT774</v>
          </cell>
          <cell r="F34305">
            <v>5</v>
          </cell>
        </row>
        <row r="34306">
          <cell r="C34306" t="str">
            <v>אוגוסט 2019</v>
          </cell>
          <cell r="D34306" t="str">
            <v>קגמ - 279</v>
          </cell>
          <cell r="E34306" t="str">
            <v>KT775</v>
          </cell>
          <cell r="F34306">
            <v>3</v>
          </cell>
        </row>
        <row r="34307">
          <cell r="C34307" t="str">
            <v>אוגוסט 2019</v>
          </cell>
          <cell r="D34307" t="str">
            <v>קגמ - 279</v>
          </cell>
          <cell r="E34307" t="str">
            <v>KT776</v>
          </cell>
          <cell r="F34307">
            <v>4</v>
          </cell>
        </row>
        <row r="34308">
          <cell r="C34308" t="str">
            <v>אוגוסט 2019</v>
          </cell>
          <cell r="D34308" t="str">
            <v>קגמ - 279</v>
          </cell>
          <cell r="E34308" t="str">
            <v>KT777</v>
          </cell>
          <cell r="F34308">
            <v>4</v>
          </cell>
        </row>
        <row r="34309">
          <cell r="C34309" t="str">
            <v>אוגוסט 2019</v>
          </cell>
          <cell r="D34309" t="str">
            <v>קגמ - 279</v>
          </cell>
          <cell r="E34309" t="str">
            <v>KT778</v>
          </cell>
          <cell r="F34309">
            <v>6</v>
          </cell>
        </row>
        <row r="34310">
          <cell r="C34310" t="str">
            <v>אוגוסט 2019</v>
          </cell>
          <cell r="D34310" t="str">
            <v>קגמ - 279</v>
          </cell>
          <cell r="E34310" t="str">
            <v>KT779</v>
          </cell>
          <cell r="F34310">
            <v>1</v>
          </cell>
        </row>
        <row r="34311">
          <cell r="C34311" t="str">
            <v>אוגוסט 2019</v>
          </cell>
          <cell r="D34311" t="str">
            <v>קגמ - 279</v>
          </cell>
          <cell r="E34311" t="str">
            <v>KT780</v>
          </cell>
          <cell r="F34311">
            <v>3</v>
          </cell>
        </row>
        <row r="34312">
          <cell r="C34312" t="str">
            <v>אוגוסט 2019</v>
          </cell>
          <cell r="D34312" t="str">
            <v>קגמ - 279</v>
          </cell>
          <cell r="E34312" t="str">
            <v>KT781</v>
          </cell>
          <cell r="F34312">
            <v>1</v>
          </cell>
        </row>
        <row r="34313">
          <cell r="C34313" t="str">
            <v>אוגוסט 2019</v>
          </cell>
          <cell r="D34313" t="str">
            <v>קגמ - 279</v>
          </cell>
          <cell r="E34313" t="str">
            <v>KT783</v>
          </cell>
          <cell r="F34313">
            <v>4</v>
          </cell>
        </row>
        <row r="34314">
          <cell r="C34314" t="str">
            <v>אוגוסט 2019</v>
          </cell>
          <cell r="D34314" t="str">
            <v>קגמ - 279</v>
          </cell>
          <cell r="E34314" t="str">
            <v>KT784</v>
          </cell>
          <cell r="F34314">
            <v>6</v>
          </cell>
        </row>
        <row r="34315">
          <cell r="C34315" t="str">
            <v>אוגוסט 2019</v>
          </cell>
          <cell r="D34315" t="str">
            <v>קגמ - 279</v>
          </cell>
          <cell r="E34315" t="str">
            <v>KT785</v>
          </cell>
          <cell r="F34315">
            <v>1</v>
          </cell>
        </row>
        <row r="34316">
          <cell r="C34316" t="str">
            <v>אוגוסט 2019</v>
          </cell>
          <cell r="D34316" t="str">
            <v>קגמ - 279</v>
          </cell>
          <cell r="E34316" t="str">
            <v>KT786</v>
          </cell>
          <cell r="F34316">
            <v>7</v>
          </cell>
        </row>
        <row r="34317">
          <cell r="C34317" t="str">
            <v>אוגוסט 2019</v>
          </cell>
          <cell r="D34317" t="str">
            <v>קגמ - 279</v>
          </cell>
          <cell r="E34317" t="str">
            <v>KT787</v>
          </cell>
          <cell r="F34317">
            <v>9</v>
          </cell>
        </row>
        <row r="34318">
          <cell r="C34318" t="str">
            <v>אוגוסט 2019</v>
          </cell>
          <cell r="D34318" t="str">
            <v>קגמ - 279</v>
          </cell>
          <cell r="E34318" t="str">
            <v>KT788</v>
          </cell>
          <cell r="F34318">
            <v>4</v>
          </cell>
        </row>
        <row r="34319">
          <cell r="C34319" t="str">
            <v>אוגוסט 2019</v>
          </cell>
          <cell r="D34319" t="str">
            <v>קגמ - 279</v>
          </cell>
          <cell r="E34319" t="str">
            <v>KT789</v>
          </cell>
          <cell r="F34319">
            <v>2</v>
          </cell>
        </row>
        <row r="34320">
          <cell r="C34320" t="str">
            <v>אוגוסט 2019</v>
          </cell>
          <cell r="D34320" t="str">
            <v>קגמ - 279</v>
          </cell>
          <cell r="E34320" t="str">
            <v>KT790</v>
          </cell>
          <cell r="F34320">
            <v>2</v>
          </cell>
        </row>
        <row r="34321">
          <cell r="C34321" t="str">
            <v>אוגוסט 2019</v>
          </cell>
          <cell r="D34321" t="str">
            <v>קגמ - 279</v>
          </cell>
          <cell r="E34321" t="str">
            <v>KT791</v>
          </cell>
          <cell r="F34321">
            <v>4</v>
          </cell>
        </row>
        <row r="34322">
          <cell r="C34322" t="str">
            <v>אוגוסט 2019</v>
          </cell>
          <cell r="D34322" t="str">
            <v>קגמ - 279</v>
          </cell>
          <cell r="E34322" t="str">
            <v>KT802</v>
          </cell>
          <cell r="F34322">
            <v>1</v>
          </cell>
        </row>
        <row r="34323">
          <cell r="C34323" t="str">
            <v>אוגוסט 2019</v>
          </cell>
          <cell r="D34323" t="str">
            <v>קגמ - 279</v>
          </cell>
          <cell r="E34323" t="str">
            <v>KT803</v>
          </cell>
          <cell r="F34323">
            <v>1</v>
          </cell>
        </row>
        <row r="34324">
          <cell r="C34324" t="str">
            <v>אוגוסט 2019</v>
          </cell>
          <cell r="D34324" t="str">
            <v>קגמ - 279</v>
          </cell>
          <cell r="E34324" t="str">
            <v>KT804</v>
          </cell>
          <cell r="F34324">
            <v>1</v>
          </cell>
        </row>
        <row r="34325">
          <cell r="C34325" t="str">
            <v>אוגוסט 2019</v>
          </cell>
          <cell r="D34325" t="str">
            <v>קגמ - 279</v>
          </cell>
          <cell r="E34325" t="str">
            <v>KT807</v>
          </cell>
          <cell r="F34325">
            <v>1</v>
          </cell>
        </row>
        <row r="34326">
          <cell r="C34326" t="str">
            <v>אוגוסט 2019</v>
          </cell>
          <cell r="D34326" t="str">
            <v>קגמ - 279</v>
          </cell>
          <cell r="E34326" t="str">
            <v>KT810</v>
          </cell>
          <cell r="F34326">
            <v>1</v>
          </cell>
        </row>
        <row r="34327">
          <cell r="C34327" t="str">
            <v>אוגוסט 2019</v>
          </cell>
          <cell r="D34327" t="str">
            <v>קגמ - 279</v>
          </cell>
          <cell r="E34327" t="str">
            <v>KT812</v>
          </cell>
          <cell r="F34327">
            <v>1</v>
          </cell>
        </row>
        <row r="34328">
          <cell r="C34328" t="str">
            <v>אוגוסט 2019</v>
          </cell>
          <cell r="D34328" t="str">
            <v>קגמ - 279</v>
          </cell>
          <cell r="E34328" t="str">
            <v>KT813</v>
          </cell>
          <cell r="F34328">
            <v>1</v>
          </cell>
        </row>
        <row r="34329">
          <cell r="C34329" t="str">
            <v>אוגוסט 2019</v>
          </cell>
          <cell r="D34329" t="str">
            <v>קגמ - 279</v>
          </cell>
          <cell r="E34329" t="str">
            <v>KT815</v>
          </cell>
          <cell r="F34329">
            <v>1</v>
          </cell>
        </row>
        <row r="34330">
          <cell r="C34330" t="str">
            <v>אוגוסט 2019</v>
          </cell>
          <cell r="D34330" t="str">
            <v>קגמ - 279</v>
          </cell>
          <cell r="E34330" t="str">
            <v>KT816</v>
          </cell>
          <cell r="F34330">
            <v>1</v>
          </cell>
        </row>
        <row r="34331">
          <cell r="C34331" t="str">
            <v>אוגוסט 2019</v>
          </cell>
          <cell r="D34331" t="str">
            <v>קגמ - 279</v>
          </cell>
          <cell r="E34331" t="str">
            <v>KT820</v>
          </cell>
          <cell r="F34331">
            <v>1</v>
          </cell>
        </row>
        <row r="34332">
          <cell r="C34332" t="str">
            <v>אוגוסט 2019</v>
          </cell>
          <cell r="D34332" t="str">
            <v>קגמ - 279</v>
          </cell>
          <cell r="E34332" t="str">
            <v>KT821</v>
          </cell>
          <cell r="F34332">
            <v>1</v>
          </cell>
        </row>
        <row r="34333">
          <cell r="C34333" t="str">
            <v>אוגוסט 2019</v>
          </cell>
          <cell r="D34333" t="str">
            <v>בנין - 360</v>
          </cell>
          <cell r="E34333" t="str">
            <v>DE1</v>
          </cell>
          <cell r="F34333">
            <v>4103462.7760000001</v>
          </cell>
        </row>
        <row r="34334">
          <cell r="C34334" t="str">
            <v>אוגוסט 2019</v>
          </cell>
          <cell r="D34334" t="str">
            <v>בנין - 360</v>
          </cell>
          <cell r="E34334" t="str">
            <v>DA12</v>
          </cell>
          <cell r="F34334">
            <v>10346.038</v>
          </cell>
        </row>
        <row r="34335">
          <cell r="C34335" t="str">
            <v>אוגוסט 2019</v>
          </cell>
          <cell r="D34335" t="str">
            <v>בנין - 360</v>
          </cell>
          <cell r="E34335" t="str">
            <v>DT11</v>
          </cell>
          <cell r="F34335">
            <v>4676.6469999999999</v>
          </cell>
        </row>
        <row r="34336">
          <cell r="C34336" t="str">
            <v>אוגוסט 2019</v>
          </cell>
          <cell r="D34336" t="str">
            <v>בנין - 360</v>
          </cell>
          <cell r="E34336" t="str">
            <v>DA10</v>
          </cell>
          <cell r="F34336">
            <v>46489.205999999998</v>
          </cell>
        </row>
        <row r="34337">
          <cell r="C34337" t="str">
            <v>אוגוסט 2019</v>
          </cell>
          <cell r="D34337" t="str">
            <v>בנין - 360</v>
          </cell>
          <cell r="E34337" t="str">
            <v>DT13</v>
          </cell>
          <cell r="F34337">
            <v>172237.253</v>
          </cell>
        </row>
        <row r="34338">
          <cell r="C34338" t="str">
            <v>אוגוסט 2019</v>
          </cell>
          <cell r="D34338" t="str">
            <v>בנין - 360</v>
          </cell>
          <cell r="E34338" t="str">
            <v>DT15</v>
          </cell>
          <cell r="F34338">
            <v>161069.31899999999</v>
          </cell>
        </row>
        <row r="34339">
          <cell r="C34339" t="str">
            <v>אוגוסט 2019</v>
          </cell>
          <cell r="D34339" t="str">
            <v>בנין - 360</v>
          </cell>
          <cell r="E34339" t="str">
            <v>DT16</v>
          </cell>
          <cell r="F34339">
            <v>102832.141</v>
          </cell>
        </row>
        <row r="34340">
          <cell r="C34340" t="str">
            <v>אוגוסט 2019</v>
          </cell>
          <cell r="D34340" t="str">
            <v>בנין - 360</v>
          </cell>
          <cell r="E34340" t="str">
            <v>DA9</v>
          </cell>
          <cell r="F34340">
            <v>2041.587</v>
          </cell>
        </row>
        <row r="34341">
          <cell r="C34341" t="str">
            <v>אוגוסט 2019</v>
          </cell>
          <cell r="D34341" t="str">
            <v>בנין - 360</v>
          </cell>
          <cell r="E34341" t="str">
            <v>DT400</v>
          </cell>
          <cell r="F34341">
            <v>736702.88699999999</v>
          </cell>
        </row>
        <row r="34342">
          <cell r="C34342" t="str">
            <v>אוגוסט 2019</v>
          </cell>
          <cell r="D34342" t="str">
            <v>בנין - 360</v>
          </cell>
          <cell r="E34342" t="str">
            <v>DT3</v>
          </cell>
          <cell r="F34342">
            <v>2450081.2540000002</v>
          </cell>
        </row>
        <row r="34343">
          <cell r="C34343" t="str">
            <v>אוגוסט 2019</v>
          </cell>
          <cell r="D34343" t="str">
            <v>בנין - 360</v>
          </cell>
          <cell r="E34343" t="str">
            <v>DT301</v>
          </cell>
          <cell r="F34343">
            <v>13706.121999999999</v>
          </cell>
        </row>
        <row r="34344">
          <cell r="C34344" t="str">
            <v>אוגוסט 2019</v>
          </cell>
          <cell r="D34344" t="str">
            <v>בנין - 360</v>
          </cell>
          <cell r="E34344" t="str">
            <v>DT307</v>
          </cell>
          <cell r="F34344">
            <v>573.57100000000003</v>
          </cell>
        </row>
        <row r="34345">
          <cell r="C34345" t="str">
            <v>אוגוסט 2019</v>
          </cell>
          <cell r="D34345" t="str">
            <v>בנין - 360</v>
          </cell>
          <cell r="E34345" t="str">
            <v>DT309</v>
          </cell>
          <cell r="F34345">
            <v>372.38400000000001</v>
          </cell>
        </row>
        <row r="34346">
          <cell r="C34346" t="str">
            <v>אוגוסט 2019</v>
          </cell>
          <cell r="D34346" t="str">
            <v>בנין - 360</v>
          </cell>
          <cell r="E34346" t="str">
            <v>DC9</v>
          </cell>
          <cell r="F34346">
            <v>32396.695</v>
          </cell>
        </row>
        <row r="34347">
          <cell r="C34347" t="str">
            <v>אוגוסט 2019</v>
          </cell>
          <cell r="D34347" t="str">
            <v>בנין - 360</v>
          </cell>
          <cell r="E34347" t="str">
            <v>DT360</v>
          </cell>
          <cell r="F34347">
            <v>57239.891000000003</v>
          </cell>
        </row>
        <row r="34348">
          <cell r="C34348" t="str">
            <v>אוגוסט 2019</v>
          </cell>
          <cell r="D34348" t="str">
            <v>בנין - 360</v>
          </cell>
          <cell r="E34348" t="str">
            <v>DT362</v>
          </cell>
          <cell r="F34348">
            <v>21493.253000000001</v>
          </cell>
        </row>
        <row r="34349">
          <cell r="C34349" t="str">
            <v>אוגוסט 2019</v>
          </cell>
          <cell r="D34349" t="str">
            <v>בנין - 360</v>
          </cell>
          <cell r="E34349" t="str">
            <v>DT366</v>
          </cell>
          <cell r="F34349">
            <v>276436.30499999999</v>
          </cell>
        </row>
        <row r="34350">
          <cell r="C34350" t="str">
            <v>אוגוסט 2019</v>
          </cell>
          <cell r="D34350" t="str">
            <v>בנין - 360</v>
          </cell>
          <cell r="E34350" t="str">
            <v>DT503</v>
          </cell>
          <cell r="F34350">
            <v>0.376</v>
          </cell>
        </row>
        <row r="34351">
          <cell r="C34351" t="str">
            <v>אוגוסט 2019</v>
          </cell>
          <cell r="D34351" t="str">
            <v>בנין - 360</v>
          </cell>
          <cell r="E34351" t="str">
            <v>DT513</v>
          </cell>
          <cell r="F34351">
            <v>2941.5889999999999</v>
          </cell>
        </row>
        <row r="34352">
          <cell r="C34352" t="str">
            <v>אוגוסט 2019</v>
          </cell>
          <cell r="D34352" t="str">
            <v>בנין - 360</v>
          </cell>
          <cell r="E34352" t="str">
            <v>DT111</v>
          </cell>
          <cell r="F34352">
            <v>35877.868000000002</v>
          </cell>
        </row>
        <row r="34353">
          <cell r="C34353" t="str">
            <v>אוגוסט 2019</v>
          </cell>
          <cell r="D34353" t="str">
            <v>בנין - 360</v>
          </cell>
          <cell r="E34353" t="str">
            <v>DT54</v>
          </cell>
          <cell r="F34353">
            <v>3675.0149999999999</v>
          </cell>
        </row>
        <row r="34354">
          <cell r="C34354" t="str">
            <v>אוגוסט 2019</v>
          </cell>
          <cell r="D34354" t="str">
            <v>בנין - 360</v>
          </cell>
          <cell r="E34354" t="str">
            <v>DT55</v>
          </cell>
          <cell r="F34354">
            <v>-27726.624</v>
          </cell>
        </row>
        <row r="34355">
          <cell r="C34355" t="str">
            <v>אוגוסט 2019</v>
          </cell>
          <cell r="D34355" t="str">
            <v>בנין - 360</v>
          </cell>
          <cell r="E34355" t="str">
            <v>AT999</v>
          </cell>
          <cell r="F34355">
            <v>122416.026</v>
          </cell>
        </row>
        <row r="34356">
          <cell r="C34356" t="str">
            <v>אוגוסט 2019</v>
          </cell>
          <cell r="D34356" t="str">
            <v>בנין - 360</v>
          </cell>
          <cell r="E34356" t="str">
            <v>AT24</v>
          </cell>
          <cell r="F34356">
            <v>48846.544000000002</v>
          </cell>
        </row>
        <row r="34357">
          <cell r="C34357" t="str">
            <v>אוגוסט 2019</v>
          </cell>
          <cell r="D34357" t="str">
            <v>בנין - 360</v>
          </cell>
          <cell r="E34357" t="str">
            <v>AT420</v>
          </cell>
          <cell r="F34357">
            <v>55002.381999999998</v>
          </cell>
        </row>
        <row r="34358">
          <cell r="C34358" t="str">
            <v>אוגוסט 2019</v>
          </cell>
          <cell r="D34358" t="str">
            <v>בנין - 360</v>
          </cell>
          <cell r="E34358" t="str">
            <v>AT17</v>
          </cell>
          <cell r="F34358">
            <v>3269.7579999999998</v>
          </cell>
        </row>
        <row r="34359">
          <cell r="C34359" t="str">
            <v>אוגוסט 2019</v>
          </cell>
          <cell r="D34359" t="str">
            <v>בנין - 360</v>
          </cell>
          <cell r="E34359" t="str">
            <v>AT19</v>
          </cell>
          <cell r="F34359">
            <v>16.956</v>
          </cell>
        </row>
        <row r="34360">
          <cell r="C34360" t="str">
            <v>אוגוסט 2019</v>
          </cell>
          <cell r="D34360" t="str">
            <v>בנין - 360</v>
          </cell>
          <cell r="E34360" t="str">
            <v>AT121</v>
          </cell>
          <cell r="F34360">
            <v>3831.0329999999999</v>
          </cell>
        </row>
        <row r="34361">
          <cell r="C34361" t="str">
            <v>אוגוסט 2019</v>
          </cell>
          <cell r="D34361" t="str">
            <v>בנין - 360</v>
          </cell>
          <cell r="E34361" t="str">
            <v>AT400</v>
          </cell>
          <cell r="F34361">
            <v>4860.3119999999999</v>
          </cell>
        </row>
        <row r="34362">
          <cell r="C34362" t="str">
            <v>אוגוסט 2019</v>
          </cell>
          <cell r="D34362" t="str">
            <v>בנין - 360</v>
          </cell>
          <cell r="E34362" t="str">
            <v>AT301</v>
          </cell>
          <cell r="F34362">
            <v>141.96700000000001</v>
          </cell>
        </row>
        <row r="34363">
          <cell r="C34363" t="str">
            <v>אוגוסט 2019</v>
          </cell>
          <cell r="D34363" t="str">
            <v>בנין - 360</v>
          </cell>
          <cell r="E34363" t="str">
            <v>AT360</v>
          </cell>
          <cell r="F34363">
            <v>7.0709999999999997</v>
          </cell>
        </row>
        <row r="34364">
          <cell r="C34364" t="str">
            <v>אוגוסט 2019</v>
          </cell>
          <cell r="D34364" t="str">
            <v>בנין - 360</v>
          </cell>
          <cell r="E34364" t="str">
            <v>AT362</v>
          </cell>
          <cell r="F34364">
            <v>2.6880000000000002</v>
          </cell>
        </row>
        <row r="34365">
          <cell r="C34365" t="str">
            <v>אוגוסט 2019</v>
          </cell>
          <cell r="D34365" t="str">
            <v>בנין - 360</v>
          </cell>
          <cell r="E34365" t="str">
            <v>AT366</v>
          </cell>
          <cell r="F34365">
            <v>4539.79</v>
          </cell>
        </row>
        <row r="34366">
          <cell r="C34366" t="str">
            <v>אוגוסט 2019</v>
          </cell>
          <cell r="D34366" t="str">
            <v>בנין - 360</v>
          </cell>
          <cell r="E34366" t="str">
            <v>AT503</v>
          </cell>
          <cell r="F34366">
            <v>3.7999999999999999E-2</v>
          </cell>
        </row>
        <row r="34367">
          <cell r="C34367" t="str">
            <v>אוגוסט 2019</v>
          </cell>
          <cell r="D34367" t="str">
            <v>בנין - 360</v>
          </cell>
          <cell r="E34367" t="str">
            <v>AT513</v>
          </cell>
          <cell r="F34367">
            <v>1809.953</v>
          </cell>
        </row>
        <row r="34368">
          <cell r="C34368" t="str">
            <v>אוגוסט 2019</v>
          </cell>
          <cell r="D34368" t="str">
            <v>בנין - 360</v>
          </cell>
          <cell r="E34368" t="str">
            <v>AT63</v>
          </cell>
          <cell r="F34368">
            <v>87.533000000000001</v>
          </cell>
        </row>
        <row r="34369">
          <cell r="C34369" t="str">
            <v>אוגוסט 2019</v>
          </cell>
          <cell r="D34369" t="str">
            <v>בנין - 360</v>
          </cell>
          <cell r="E34369" t="str">
            <v>BT999</v>
          </cell>
          <cell r="F34369">
            <v>96755.554000000004</v>
          </cell>
        </row>
        <row r="34370">
          <cell r="C34370" t="str">
            <v>אוגוסט 2019</v>
          </cell>
          <cell r="D34370" t="str">
            <v>בנין - 360</v>
          </cell>
          <cell r="E34370" t="str">
            <v>BT34</v>
          </cell>
          <cell r="F34370">
            <v>51755.531999999999</v>
          </cell>
        </row>
        <row r="34371">
          <cell r="C34371" t="str">
            <v>אוגוסט 2019</v>
          </cell>
          <cell r="D34371" t="str">
            <v>בנין - 360</v>
          </cell>
          <cell r="E34371" t="str">
            <v>BT420</v>
          </cell>
          <cell r="F34371">
            <v>45000</v>
          </cell>
        </row>
        <row r="34372">
          <cell r="C34372" t="str">
            <v>אוגוסט 2019</v>
          </cell>
          <cell r="D34372" t="str">
            <v>בנין - 360</v>
          </cell>
          <cell r="E34372" t="str">
            <v>BT72</v>
          </cell>
          <cell r="F34372">
            <v>2.1999999999999999E-2</v>
          </cell>
        </row>
        <row r="34373">
          <cell r="C34373" t="str">
            <v>אוגוסט 2019</v>
          </cell>
          <cell r="D34373" t="str">
            <v>בנין - 360</v>
          </cell>
          <cell r="E34373" t="str">
            <v>A1</v>
          </cell>
          <cell r="F34373">
            <v>1254.202</v>
          </cell>
        </row>
        <row r="34374">
          <cell r="C34374" t="str">
            <v>אוגוסט 2019</v>
          </cell>
          <cell r="D34374" t="str">
            <v>בנין - 360</v>
          </cell>
          <cell r="E34374" t="str">
            <v>AT411</v>
          </cell>
          <cell r="F34374">
            <v>1071.1369999999999</v>
          </cell>
        </row>
        <row r="34375">
          <cell r="C34375" t="str">
            <v>אוגוסט 2019</v>
          </cell>
          <cell r="D34375" t="str">
            <v>בנין - 360</v>
          </cell>
          <cell r="E34375" t="str">
            <v>AT92</v>
          </cell>
          <cell r="F34375">
            <v>0.38100000000000001</v>
          </cell>
        </row>
        <row r="34376">
          <cell r="C34376" t="str">
            <v>אוגוסט 2019</v>
          </cell>
          <cell r="D34376" t="str">
            <v>בנין - 360</v>
          </cell>
          <cell r="E34376" t="str">
            <v>AT72</v>
          </cell>
          <cell r="F34376">
            <v>170.18199999999999</v>
          </cell>
        </row>
        <row r="34377">
          <cell r="C34377" t="str">
            <v>אוגוסט 2019</v>
          </cell>
          <cell r="D34377" t="str">
            <v>בנין - 360</v>
          </cell>
          <cell r="E34377" t="str">
            <v>AT69</v>
          </cell>
          <cell r="F34377">
            <v>12.502000000000001</v>
          </cell>
        </row>
        <row r="34378">
          <cell r="C34378" t="str">
            <v>אוגוסט 2019</v>
          </cell>
          <cell r="D34378" t="str">
            <v>בנין - 360</v>
          </cell>
          <cell r="E34378" t="str">
            <v>B1</v>
          </cell>
          <cell r="F34378">
            <v>27287.848000000002</v>
          </cell>
        </row>
        <row r="34379">
          <cell r="C34379" t="str">
            <v>אוגוסט 2019</v>
          </cell>
          <cell r="D34379" t="str">
            <v>בנין - 360</v>
          </cell>
          <cell r="E34379" t="str">
            <v>BT137</v>
          </cell>
          <cell r="F34379">
            <v>604.07500000000005</v>
          </cell>
        </row>
        <row r="34380">
          <cell r="C34380" t="str">
            <v>אוגוסט 2019</v>
          </cell>
          <cell r="D34380" t="str">
            <v>בנין - 360</v>
          </cell>
          <cell r="E34380" t="str">
            <v>BT98</v>
          </cell>
          <cell r="F34380">
            <v>318.952</v>
          </cell>
        </row>
        <row r="34381">
          <cell r="C34381" t="str">
            <v>אוגוסט 2019</v>
          </cell>
          <cell r="D34381" t="str">
            <v>בנין - 360</v>
          </cell>
          <cell r="E34381" t="str">
            <v>BT6</v>
          </cell>
          <cell r="F34381">
            <v>12318.867</v>
          </cell>
        </row>
        <row r="34382">
          <cell r="C34382" t="str">
            <v>אוגוסט 2019</v>
          </cell>
          <cell r="D34382" t="str">
            <v>בנין - 360</v>
          </cell>
          <cell r="E34382" t="str">
            <v>BT7</v>
          </cell>
          <cell r="F34382">
            <v>273.77999999999997</v>
          </cell>
        </row>
        <row r="34383">
          <cell r="C34383" t="str">
            <v>אוגוסט 2019</v>
          </cell>
          <cell r="D34383" t="str">
            <v>בנין - 360</v>
          </cell>
          <cell r="E34383" t="str">
            <v>BT8</v>
          </cell>
          <cell r="F34383">
            <v>9611.8150000000005</v>
          </cell>
        </row>
        <row r="34384">
          <cell r="C34384" t="str">
            <v>אוגוסט 2019</v>
          </cell>
          <cell r="D34384" t="str">
            <v>בנין - 360</v>
          </cell>
          <cell r="E34384" t="str">
            <v>BT11</v>
          </cell>
          <cell r="F34384">
            <v>3038.5340000000001</v>
          </cell>
        </row>
        <row r="34385">
          <cell r="C34385" t="str">
            <v>אוגוסט 2019</v>
          </cell>
          <cell r="D34385" t="str">
            <v>בנין - 360</v>
          </cell>
          <cell r="E34385" t="str">
            <v>BT84</v>
          </cell>
          <cell r="F34385">
            <v>1120.5419999999999</v>
          </cell>
        </row>
        <row r="34386">
          <cell r="C34386" t="str">
            <v>אוגוסט 2019</v>
          </cell>
          <cell r="D34386" t="str">
            <v>בנין - 360</v>
          </cell>
          <cell r="E34386" t="str">
            <v>BT634</v>
          </cell>
          <cell r="F34386">
            <v>1.2829999999999999</v>
          </cell>
        </row>
        <row r="34387">
          <cell r="C34387" t="str">
            <v>אוגוסט 2019</v>
          </cell>
          <cell r="D34387" t="str">
            <v>בנין - 360</v>
          </cell>
          <cell r="E34387" t="str">
            <v>KT31</v>
          </cell>
          <cell r="F34387">
            <v>642</v>
          </cell>
        </row>
        <row r="34388">
          <cell r="C34388" t="str">
            <v>אוגוסט 2019</v>
          </cell>
          <cell r="D34388" t="str">
            <v>בנין - 360</v>
          </cell>
          <cell r="E34388" t="str">
            <v>KT32</v>
          </cell>
          <cell r="F34388">
            <v>74690</v>
          </cell>
        </row>
        <row r="34389">
          <cell r="C34389" t="str">
            <v>אוגוסט 2019</v>
          </cell>
          <cell r="D34389" t="str">
            <v>בנין - 360</v>
          </cell>
          <cell r="E34389" t="str">
            <v>KT33</v>
          </cell>
          <cell r="F34389">
            <v>4223</v>
          </cell>
        </row>
        <row r="34390">
          <cell r="C34390" t="str">
            <v>אוגוסט 2019</v>
          </cell>
          <cell r="D34390" t="str">
            <v>בנין - 360</v>
          </cell>
          <cell r="E34390" t="str">
            <v>KT34</v>
          </cell>
          <cell r="F34390">
            <v>60</v>
          </cell>
        </row>
        <row r="34391">
          <cell r="C34391" t="str">
            <v>אוגוסט 2019</v>
          </cell>
          <cell r="D34391" t="str">
            <v>בנין - 360</v>
          </cell>
          <cell r="E34391" t="str">
            <v>KT35</v>
          </cell>
          <cell r="F34391">
            <v>5114</v>
          </cell>
        </row>
        <row r="34392">
          <cell r="C34392" t="str">
            <v>אוגוסט 2019</v>
          </cell>
          <cell r="D34392" t="str">
            <v>בנין - 360</v>
          </cell>
          <cell r="E34392" t="str">
            <v>KT22</v>
          </cell>
          <cell r="F34392">
            <v>-0.17599999999999999</v>
          </cell>
        </row>
        <row r="34393">
          <cell r="C34393" t="str">
            <v>אוגוסט 2019</v>
          </cell>
          <cell r="D34393" t="str">
            <v>בנין - 360</v>
          </cell>
          <cell r="E34393" t="str">
            <v>KT51</v>
          </cell>
          <cell r="F34393">
            <v>6.3419999999999996</v>
          </cell>
        </row>
        <row r="34394">
          <cell r="C34394" t="str">
            <v>אוגוסט 2019</v>
          </cell>
          <cell r="D34394" t="str">
            <v>בנין - 360</v>
          </cell>
          <cell r="E34394" t="str">
            <v>KT502</v>
          </cell>
          <cell r="F34394">
            <v>-7172.3019999999997</v>
          </cell>
        </row>
        <row r="34395">
          <cell r="C34395" t="str">
            <v>אוגוסט 2019</v>
          </cell>
          <cell r="D34395" t="str">
            <v>בנין - 360</v>
          </cell>
          <cell r="E34395" t="str">
            <v>KT503</v>
          </cell>
          <cell r="F34395">
            <v>255559.182</v>
          </cell>
        </row>
        <row r="34396">
          <cell r="C34396" t="str">
            <v>אוגוסט 2019</v>
          </cell>
          <cell r="D34396" t="str">
            <v>בנין - 360</v>
          </cell>
          <cell r="E34396" t="str">
            <v>KT761</v>
          </cell>
          <cell r="F34396">
            <v>366072.89</v>
          </cell>
        </row>
        <row r="34397">
          <cell r="C34397" t="str">
            <v>אוגוסט 2019</v>
          </cell>
          <cell r="D34397" t="str">
            <v>בנין - 360</v>
          </cell>
          <cell r="E34397" t="str">
            <v>KT762</v>
          </cell>
          <cell r="F34397">
            <v>281112.951</v>
          </cell>
        </row>
        <row r="34398">
          <cell r="C34398" t="str">
            <v>אוגוסט 2019</v>
          </cell>
          <cell r="D34398" t="str">
            <v>בנין - 360</v>
          </cell>
          <cell r="E34398" t="str">
            <v>KT763</v>
          </cell>
          <cell r="F34398">
            <v>276436.30499999999</v>
          </cell>
        </row>
        <row r="34399">
          <cell r="C34399" t="str">
            <v>אוגוסט 2019</v>
          </cell>
          <cell r="D34399" t="str">
            <v>בנין - 360</v>
          </cell>
          <cell r="E34399" t="str">
            <v>KT943</v>
          </cell>
          <cell r="F34399">
            <v>376976.04599999997</v>
          </cell>
        </row>
        <row r="34400">
          <cell r="C34400" t="str">
            <v>אוגוסט 2019</v>
          </cell>
          <cell r="D34400" t="str">
            <v>בנין - 360</v>
          </cell>
          <cell r="E34400" t="str">
            <v>KT944</v>
          </cell>
          <cell r="F34400">
            <v>284697.73800000001</v>
          </cell>
        </row>
        <row r="34401">
          <cell r="C34401" t="str">
            <v>אוגוסט 2019</v>
          </cell>
          <cell r="D34401" t="str">
            <v>בנין - 360</v>
          </cell>
          <cell r="E34401" t="str">
            <v>KT945</v>
          </cell>
          <cell r="F34401">
            <v>294569.29599999997</v>
          </cell>
        </row>
        <row r="34402">
          <cell r="C34402" t="str">
            <v>אוגוסט 2019</v>
          </cell>
          <cell r="D34402" t="str">
            <v>בנין - 360</v>
          </cell>
          <cell r="E34402" t="str">
            <v>KT600</v>
          </cell>
          <cell r="F34402">
            <v>1</v>
          </cell>
        </row>
        <row r="34403">
          <cell r="C34403" t="str">
            <v>אוגוסט 2019</v>
          </cell>
          <cell r="D34403" t="str">
            <v>בנין - 360</v>
          </cell>
          <cell r="E34403" t="str">
            <v>KT650</v>
          </cell>
          <cell r="F34403">
            <v>79100122605</v>
          </cell>
        </row>
        <row r="34404">
          <cell r="C34404" t="str">
            <v>אוגוסט 2019</v>
          </cell>
          <cell r="D34404" t="str">
            <v>בנין - 360</v>
          </cell>
          <cell r="E34404" t="str">
            <v>KT651</v>
          </cell>
          <cell r="F34404">
            <v>21195807017</v>
          </cell>
        </row>
        <row r="34405">
          <cell r="C34405" t="str">
            <v>אוגוסט 2019</v>
          </cell>
          <cell r="D34405" t="str">
            <v>בנין - 360</v>
          </cell>
          <cell r="E34405" t="str">
            <v>KT652</v>
          </cell>
          <cell r="F34405">
            <v>95193571</v>
          </cell>
        </row>
        <row r="34406">
          <cell r="C34406" t="str">
            <v>אוגוסט 2019</v>
          </cell>
          <cell r="D34406" t="str">
            <v>בנין - 360</v>
          </cell>
          <cell r="E34406" t="str">
            <v>KT653</v>
          </cell>
          <cell r="F34406">
            <v>95190502</v>
          </cell>
        </row>
        <row r="34407">
          <cell r="C34407" t="str">
            <v>אוגוסט 2019</v>
          </cell>
          <cell r="D34407" t="str">
            <v>בנין - 360</v>
          </cell>
          <cell r="E34407" t="str">
            <v>KT654</v>
          </cell>
          <cell r="F34407">
            <v>29432870262</v>
          </cell>
        </row>
        <row r="34408">
          <cell r="C34408" t="str">
            <v>אוגוסט 2019</v>
          </cell>
          <cell r="D34408" t="str">
            <v>בנין - 360</v>
          </cell>
          <cell r="E34408" t="str">
            <v>KT655</v>
          </cell>
          <cell r="F34408">
            <v>1006613430</v>
          </cell>
        </row>
        <row r="34409">
          <cell r="C34409" t="str">
            <v>אוגוסט 2019</v>
          </cell>
          <cell r="D34409" t="str">
            <v>בנין - 360</v>
          </cell>
          <cell r="E34409" t="str">
            <v>KT656</v>
          </cell>
          <cell r="F34409">
            <v>22973080500</v>
          </cell>
        </row>
        <row r="34410">
          <cell r="C34410" t="str">
            <v>אוגוסט 2019</v>
          </cell>
          <cell r="D34410" t="str">
            <v>בנין - 360</v>
          </cell>
          <cell r="E34410" t="str">
            <v>KT657</v>
          </cell>
          <cell r="F34410">
            <v>95130507</v>
          </cell>
        </row>
        <row r="34411">
          <cell r="C34411" t="str">
            <v>אוגוסט 2019</v>
          </cell>
          <cell r="D34411" t="str">
            <v>בנין - 360</v>
          </cell>
          <cell r="E34411" t="str">
            <v>KT658</v>
          </cell>
          <cell r="F34411">
            <v>95124311</v>
          </cell>
        </row>
        <row r="34412">
          <cell r="C34412" t="str">
            <v>אוגוסט 2019</v>
          </cell>
          <cell r="D34412" t="str">
            <v>בנין - 360</v>
          </cell>
          <cell r="E34412" t="str">
            <v>KT659</v>
          </cell>
          <cell r="F34412">
            <v>95124334</v>
          </cell>
        </row>
        <row r="34413">
          <cell r="C34413" t="str">
            <v>אוגוסט 2019</v>
          </cell>
          <cell r="D34413" t="str">
            <v>בנין - 360</v>
          </cell>
          <cell r="E34413" t="str">
            <v>KT660</v>
          </cell>
          <cell r="F34413">
            <v>61234157801</v>
          </cell>
        </row>
        <row r="34414">
          <cell r="C34414" t="str">
            <v>אוגוסט 2019</v>
          </cell>
          <cell r="D34414" t="str">
            <v>בנין - 360</v>
          </cell>
          <cell r="E34414" t="str">
            <v>KT661</v>
          </cell>
          <cell r="F34414">
            <v>21195637018</v>
          </cell>
        </row>
        <row r="34415">
          <cell r="C34415" t="str">
            <v>אוגוסט 2019</v>
          </cell>
          <cell r="D34415" t="str">
            <v>בנין - 360</v>
          </cell>
          <cell r="E34415" t="str">
            <v>KT662</v>
          </cell>
          <cell r="F34415">
            <v>21195696014</v>
          </cell>
        </row>
        <row r="34416">
          <cell r="C34416" t="str">
            <v>אוגוסט 2019</v>
          </cell>
          <cell r="D34416" t="str">
            <v>בנין - 360</v>
          </cell>
          <cell r="E34416" t="str">
            <v>KT663</v>
          </cell>
          <cell r="F34416">
            <v>95121853</v>
          </cell>
        </row>
        <row r="34417">
          <cell r="C34417" t="str">
            <v>אוגוסט 2019</v>
          </cell>
          <cell r="D34417" t="str">
            <v>בנין - 360</v>
          </cell>
          <cell r="E34417" t="str">
            <v>KT664</v>
          </cell>
          <cell r="F34417">
            <v>40772870852</v>
          </cell>
        </row>
        <row r="34418">
          <cell r="C34418" t="str">
            <v>אוגוסט 2019</v>
          </cell>
          <cell r="D34418" t="str">
            <v>בנין - 360</v>
          </cell>
          <cell r="E34418" t="str">
            <v>KT665</v>
          </cell>
          <cell r="F34418">
            <v>95130505</v>
          </cell>
        </row>
        <row r="34419">
          <cell r="C34419" t="str">
            <v>אוגוסט 2019</v>
          </cell>
          <cell r="D34419" t="str">
            <v>בנין - 360</v>
          </cell>
          <cell r="E34419" t="str">
            <v>KT666</v>
          </cell>
          <cell r="F34419">
            <v>95192564</v>
          </cell>
        </row>
        <row r="34420">
          <cell r="C34420" t="str">
            <v>אוגוסט 2019</v>
          </cell>
          <cell r="D34420" t="str">
            <v>בנין - 360</v>
          </cell>
          <cell r="E34420" t="str">
            <v>KT667</v>
          </cell>
          <cell r="F34420">
            <v>95124346</v>
          </cell>
        </row>
        <row r="34421">
          <cell r="C34421" t="str">
            <v>אוגוסט 2019</v>
          </cell>
          <cell r="D34421" t="str">
            <v>בנין - 360</v>
          </cell>
          <cell r="E34421" t="str">
            <v>FT650</v>
          </cell>
          <cell r="F34421">
            <v>520018078</v>
          </cell>
        </row>
        <row r="34422">
          <cell r="C34422" t="str">
            <v>אוגוסט 2019</v>
          </cell>
          <cell r="D34422" t="str">
            <v>בנין - 360</v>
          </cell>
          <cell r="E34422" t="str">
            <v>FT651</v>
          </cell>
          <cell r="F34422">
            <v>520000522</v>
          </cell>
        </row>
        <row r="34423">
          <cell r="C34423" t="str">
            <v>אוגוסט 2019</v>
          </cell>
          <cell r="D34423" t="str">
            <v>בנין - 360</v>
          </cell>
          <cell r="E34423" t="str">
            <v>FT652</v>
          </cell>
          <cell r="F34423">
            <v>510657554</v>
          </cell>
        </row>
        <row r="34424">
          <cell r="C34424" t="str">
            <v>אוגוסט 2019</v>
          </cell>
          <cell r="D34424" t="str">
            <v>בנין - 360</v>
          </cell>
          <cell r="E34424" t="str">
            <v>FT653</v>
          </cell>
          <cell r="F34424">
            <v>511974834</v>
          </cell>
        </row>
        <row r="34425">
          <cell r="C34425" t="str">
            <v>אוגוסט 2019</v>
          </cell>
          <cell r="D34425" t="str">
            <v>בנין - 360</v>
          </cell>
          <cell r="E34425" t="str">
            <v>FT654</v>
          </cell>
          <cell r="F34425">
            <v>520029084</v>
          </cell>
        </row>
        <row r="34426">
          <cell r="C34426" t="str">
            <v>אוגוסט 2019</v>
          </cell>
          <cell r="D34426" t="str">
            <v>בנין - 360</v>
          </cell>
          <cell r="E34426" t="str">
            <v>FT655</v>
          </cell>
          <cell r="F34426">
            <v>520007030</v>
          </cell>
        </row>
        <row r="34427">
          <cell r="C34427" t="str">
            <v>אוגוסט 2019</v>
          </cell>
          <cell r="D34427" t="str">
            <v>בנין - 360</v>
          </cell>
          <cell r="E34427" t="str">
            <v>FT656</v>
          </cell>
          <cell r="F34427">
            <v>520000118</v>
          </cell>
        </row>
        <row r="34428">
          <cell r="C34428" t="str">
            <v>אוגוסט 2019</v>
          </cell>
          <cell r="D34428" t="str">
            <v>בנין - 360</v>
          </cell>
          <cell r="E34428" t="str">
            <v>FT657</v>
          </cell>
          <cell r="F34428">
            <v>510528276</v>
          </cell>
        </row>
        <row r="34429">
          <cell r="C34429" t="str">
            <v>אוגוסט 2019</v>
          </cell>
          <cell r="D34429" t="str">
            <v>בנין - 360</v>
          </cell>
          <cell r="E34429" t="str">
            <v>FT658</v>
          </cell>
          <cell r="F34429">
            <v>513765396</v>
          </cell>
        </row>
        <row r="34430">
          <cell r="C34430" t="str">
            <v>אוגוסט 2019</v>
          </cell>
          <cell r="D34430" t="str">
            <v>בנין - 360</v>
          </cell>
          <cell r="E34430" t="str">
            <v>FT659</v>
          </cell>
          <cell r="F34430">
            <v>513765396</v>
          </cell>
        </row>
        <row r="34431">
          <cell r="C34431" t="str">
            <v>אוגוסט 2019</v>
          </cell>
          <cell r="D34431" t="str">
            <v>בנין - 360</v>
          </cell>
          <cell r="E34431" t="str">
            <v>FT660</v>
          </cell>
          <cell r="F34431">
            <v>520018078</v>
          </cell>
        </row>
        <row r="34432">
          <cell r="C34432" t="str">
            <v>אוגוסט 2019</v>
          </cell>
          <cell r="D34432" t="str">
            <v>בנין - 360</v>
          </cell>
          <cell r="E34432" t="str">
            <v>FT661</v>
          </cell>
          <cell r="F34432">
            <v>520000522</v>
          </cell>
        </row>
        <row r="34433">
          <cell r="C34433" t="str">
            <v>אוגוסט 2019</v>
          </cell>
          <cell r="D34433" t="str">
            <v>בנין - 360</v>
          </cell>
          <cell r="E34433" t="str">
            <v>FT662</v>
          </cell>
          <cell r="F34433">
            <v>520000522</v>
          </cell>
        </row>
        <row r="34434">
          <cell r="C34434" t="str">
            <v>אוגוסט 2019</v>
          </cell>
          <cell r="D34434" t="str">
            <v>בנין - 360</v>
          </cell>
          <cell r="E34434" t="str">
            <v>FT663</v>
          </cell>
          <cell r="F34434">
            <v>510657554</v>
          </cell>
        </row>
        <row r="34435">
          <cell r="C34435" t="str">
            <v>אוגוסט 2019</v>
          </cell>
          <cell r="D34435" t="str">
            <v>בנין - 360</v>
          </cell>
          <cell r="E34435" t="str">
            <v>FT664</v>
          </cell>
          <cell r="F34435">
            <v>520029084</v>
          </cell>
        </row>
        <row r="34436">
          <cell r="C34436" t="str">
            <v>אוגוסט 2019</v>
          </cell>
          <cell r="D34436" t="str">
            <v>בנין - 360</v>
          </cell>
          <cell r="E34436" t="str">
            <v>FT665</v>
          </cell>
          <cell r="F34436">
            <v>510528276</v>
          </cell>
        </row>
        <row r="34437">
          <cell r="C34437" t="str">
            <v>אוגוסט 2019</v>
          </cell>
          <cell r="D34437" t="str">
            <v>בנין - 360</v>
          </cell>
          <cell r="E34437" t="str">
            <v>FT666</v>
          </cell>
          <cell r="F34437">
            <v>512199381</v>
          </cell>
        </row>
        <row r="34438">
          <cell r="C34438" t="str">
            <v>אוגוסט 2019</v>
          </cell>
          <cell r="D34438" t="str">
            <v>בנין - 360</v>
          </cell>
          <cell r="E34438" t="str">
            <v>FT667</v>
          </cell>
          <cell r="F34438">
            <v>513765396</v>
          </cell>
        </row>
        <row r="34439">
          <cell r="C34439" t="str">
            <v>אוגוסט 2019</v>
          </cell>
          <cell r="D34439" t="str">
            <v>בנין - 360</v>
          </cell>
          <cell r="E34439" t="str">
            <v>KT770</v>
          </cell>
          <cell r="F34439">
            <v>3</v>
          </cell>
        </row>
        <row r="34440">
          <cell r="C34440" t="str">
            <v>אוגוסט 2019</v>
          </cell>
          <cell r="D34440" t="str">
            <v>בנין - 360</v>
          </cell>
          <cell r="E34440" t="str">
            <v>KT772</v>
          </cell>
          <cell r="F34440">
            <v>7</v>
          </cell>
        </row>
        <row r="34441">
          <cell r="C34441" t="str">
            <v>אוגוסט 2019</v>
          </cell>
          <cell r="D34441" t="str">
            <v>בנין - 360</v>
          </cell>
          <cell r="E34441" t="str">
            <v>KT773</v>
          </cell>
          <cell r="F34441">
            <v>5</v>
          </cell>
        </row>
        <row r="34442">
          <cell r="C34442" t="str">
            <v>אוגוסט 2019</v>
          </cell>
          <cell r="D34442" t="str">
            <v>בנין - 360</v>
          </cell>
          <cell r="E34442" t="str">
            <v>KT774</v>
          </cell>
          <cell r="F34442">
            <v>5</v>
          </cell>
        </row>
        <row r="34443">
          <cell r="C34443" t="str">
            <v>אוגוסט 2019</v>
          </cell>
          <cell r="D34443" t="str">
            <v>בנין - 360</v>
          </cell>
          <cell r="E34443" t="str">
            <v>KT775</v>
          </cell>
          <cell r="F34443">
            <v>4</v>
          </cell>
        </row>
        <row r="34444">
          <cell r="C34444" t="str">
            <v>אוגוסט 2019</v>
          </cell>
          <cell r="D34444" t="str">
            <v>בנין - 360</v>
          </cell>
          <cell r="E34444" t="str">
            <v>KT776</v>
          </cell>
          <cell r="F34444">
            <v>4</v>
          </cell>
        </row>
        <row r="34445">
          <cell r="C34445" t="str">
            <v>אוגוסט 2019</v>
          </cell>
          <cell r="D34445" t="str">
            <v>בנין - 360</v>
          </cell>
          <cell r="E34445" t="str">
            <v>KT777</v>
          </cell>
          <cell r="F34445">
            <v>7</v>
          </cell>
        </row>
        <row r="34446">
          <cell r="C34446" t="str">
            <v>אוגוסט 2019</v>
          </cell>
          <cell r="D34446" t="str">
            <v>בנין - 360</v>
          </cell>
          <cell r="E34446" t="str">
            <v>KT778</v>
          </cell>
          <cell r="F34446">
            <v>2</v>
          </cell>
        </row>
        <row r="34447">
          <cell r="C34447" t="str">
            <v>אוגוסט 2019</v>
          </cell>
          <cell r="D34447" t="str">
            <v>בנין - 360</v>
          </cell>
          <cell r="E34447" t="str">
            <v>KT779</v>
          </cell>
          <cell r="F34447">
            <v>4</v>
          </cell>
        </row>
        <row r="34448">
          <cell r="C34448" t="str">
            <v>אוגוסט 2019</v>
          </cell>
          <cell r="D34448" t="str">
            <v>בנין - 360</v>
          </cell>
          <cell r="E34448" t="str">
            <v>KT780</v>
          </cell>
          <cell r="F34448">
            <v>3</v>
          </cell>
        </row>
        <row r="34449">
          <cell r="C34449" t="str">
            <v>אוגוסט 2019</v>
          </cell>
          <cell r="D34449" t="str">
            <v>בנין - 360</v>
          </cell>
          <cell r="E34449" t="str">
            <v>KT783</v>
          </cell>
          <cell r="F34449">
            <v>6</v>
          </cell>
        </row>
        <row r="34450">
          <cell r="C34450" t="str">
            <v>אוגוסט 2019</v>
          </cell>
          <cell r="D34450" t="str">
            <v>בנין - 360</v>
          </cell>
          <cell r="E34450" t="str">
            <v>KT784</v>
          </cell>
          <cell r="F34450">
            <v>7</v>
          </cell>
        </row>
        <row r="34451">
          <cell r="C34451" t="str">
            <v>אוגוסט 2019</v>
          </cell>
          <cell r="D34451" t="str">
            <v>בנין - 360</v>
          </cell>
          <cell r="E34451" t="str">
            <v>KT785</v>
          </cell>
          <cell r="F34451">
            <v>1</v>
          </cell>
        </row>
        <row r="34452">
          <cell r="C34452" t="str">
            <v>אוגוסט 2019</v>
          </cell>
          <cell r="D34452" t="str">
            <v>בנין - 360</v>
          </cell>
          <cell r="E34452" t="str">
            <v>KT786</v>
          </cell>
          <cell r="F34452">
            <v>3</v>
          </cell>
        </row>
        <row r="34453">
          <cell r="C34453" t="str">
            <v>אוגוסט 2019</v>
          </cell>
          <cell r="D34453" t="str">
            <v>בנין - 360</v>
          </cell>
          <cell r="E34453" t="str">
            <v>KT787</v>
          </cell>
          <cell r="F34453">
            <v>8</v>
          </cell>
        </row>
        <row r="34454">
          <cell r="C34454" t="str">
            <v>אוגוסט 2019</v>
          </cell>
          <cell r="D34454" t="str">
            <v>בנין - 360</v>
          </cell>
          <cell r="E34454" t="str">
            <v>KT800</v>
          </cell>
          <cell r="F34454">
            <v>1</v>
          </cell>
        </row>
        <row r="34455">
          <cell r="C34455" t="str">
            <v>אוגוסט 2019</v>
          </cell>
          <cell r="D34455" t="str">
            <v>בנין - 360</v>
          </cell>
          <cell r="E34455" t="str">
            <v>KT801</v>
          </cell>
          <cell r="F34455">
            <v>1</v>
          </cell>
        </row>
        <row r="34456">
          <cell r="C34456" t="str">
            <v>אוגוסט 2019</v>
          </cell>
          <cell r="D34456" t="str">
            <v>בנין - 360</v>
          </cell>
          <cell r="E34456" t="str">
            <v>KT802</v>
          </cell>
          <cell r="F34456">
            <v>1</v>
          </cell>
        </row>
        <row r="34457">
          <cell r="C34457" t="str">
            <v>אוגוסט 2019</v>
          </cell>
          <cell r="D34457" t="str">
            <v>בנין - 360</v>
          </cell>
          <cell r="E34457" t="str">
            <v>KT803</v>
          </cell>
          <cell r="F34457">
            <v>1</v>
          </cell>
        </row>
        <row r="34458">
          <cell r="C34458" t="str">
            <v>אוגוסט 2019</v>
          </cell>
          <cell r="D34458" t="str">
            <v>בנין - 360</v>
          </cell>
          <cell r="E34458" t="str">
            <v>KT804</v>
          </cell>
          <cell r="F34458">
            <v>1</v>
          </cell>
        </row>
        <row r="34459">
          <cell r="C34459" t="str">
            <v>אוגוסט 2019</v>
          </cell>
          <cell r="D34459" t="str">
            <v>בנין - 360</v>
          </cell>
          <cell r="E34459" t="str">
            <v>KT805</v>
          </cell>
          <cell r="F34459">
            <v>1</v>
          </cell>
        </row>
        <row r="34460">
          <cell r="C34460" t="str">
            <v>אוגוסט 2019</v>
          </cell>
          <cell r="D34460" t="str">
            <v>בנין - 360</v>
          </cell>
          <cell r="E34460" t="str">
            <v>KT806</v>
          </cell>
          <cell r="F34460">
            <v>1</v>
          </cell>
        </row>
        <row r="34461">
          <cell r="C34461" t="str">
            <v>אוגוסט 2019</v>
          </cell>
          <cell r="D34461" t="str">
            <v>בנין - 360</v>
          </cell>
          <cell r="E34461" t="str">
            <v>KT807</v>
          </cell>
          <cell r="F34461">
            <v>1</v>
          </cell>
        </row>
        <row r="34462">
          <cell r="C34462" t="str">
            <v>אוגוסט 2019</v>
          </cell>
          <cell r="D34462" t="str">
            <v>בנין - 360</v>
          </cell>
          <cell r="E34462" t="str">
            <v>KT808</v>
          </cell>
          <cell r="F34462">
            <v>1</v>
          </cell>
        </row>
        <row r="34463">
          <cell r="C34463" t="str">
            <v>אוגוסט 2019</v>
          </cell>
          <cell r="D34463" t="str">
            <v>בנין - 360</v>
          </cell>
          <cell r="E34463" t="str">
            <v>KT809</v>
          </cell>
          <cell r="F34463">
            <v>1</v>
          </cell>
        </row>
        <row r="34464">
          <cell r="C34464" t="str">
            <v>אוגוסט 2019</v>
          </cell>
          <cell r="D34464" t="str">
            <v>חקלאים - 307</v>
          </cell>
          <cell r="E34464" t="str">
            <v>DE1</v>
          </cell>
          <cell r="F34464">
            <v>3175514.548</v>
          </cell>
        </row>
        <row r="34465">
          <cell r="C34465" t="str">
            <v>אוגוסט 2019</v>
          </cell>
          <cell r="D34465" t="str">
            <v>חקלאים - 307</v>
          </cell>
          <cell r="E34465" t="str">
            <v>DA12</v>
          </cell>
          <cell r="F34465">
            <v>3426.1610000000001</v>
          </cell>
        </row>
        <row r="34466">
          <cell r="C34466" t="str">
            <v>אוגוסט 2019</v>
          </cell>
          <cell r="D34466" t="str">
            <v>חקלאים - 307</v>
          </cell>
          <cell r="E34466" t="str">
            <v>DT11</v>
          </cell>
          <cell r="F34466">
            <v>3982.857</v>
          </cell>
        </row>
        <row r="34467">
          <cell r="C34467" t="str">
            <v>אוגוסט 2019</v>
          </cell>
          <cell r="D34467" t="str">
            <v>חקלאים - 307</v>
          </cell>
          <cell r="E34467" t="str">
            <v>DA10</v>
          </cell>
          <cell r="F34467">
            <v>43887.580999999998</v>
          </cell>
        </row>
        <row r="34468">
          <cell r="C34468" t="str">
            <v>אוגוסט 2019</v>
          </cell>
          <cell r="D34468" t="str">
            <v>חקלאים - 307</v>
          </cell>
          <cell r="E34468" t="str">
            <v>DT13</v>
          </cell>
          <cell r="F34468">
            <v>107755.11199999999</v>
          </cell>
        </row>
        <row r="34469">
          <cell r="C34469" t="str">
            <v>אוגוסט 2019</v>
          </cell>
          <cell r="D34469" t="str">
            <v>חקלאים - 307</v>
          </cell>
          <cell r="E34469" t="str">
            <v>DT15</v>
          </cell>
          <cell r="F34469">
            <v>17101.665000000001</v>
          </cell>
        </row>
        <row r="34470">
          <cell r="C34470" t="str">
            <v>אוגוסט 2019</v>
          </cell>
          <cell r="D34470" t="str">
            <v>חקלאים - 307</v>
          </cell>
          <cell r="E34470" t="str">
            <v>DT16</v>
          </cell>
          <cell r="F34470">
            <v>47871.273000000001</v>
          </cell>
        </row>
        <row r="34471">
          <cell r="C34471" t="str">
            <v>אוגוסט 2019</v>
          </cell>
          <cell r="D34471" t="str">
            <v>חקלאים - 307</v>
          </cell>
          <cell r="E34471" t="str">
            <v>DA9</v>
          </cell>
          <cell r="F34471">
            <v>8049.7849999999999</v>
          </cell>
        </row>
        <row r="34472">
          <cell r="C34472" t="str">
            <v>אוגוסט 2019</v>
          </cell>
          <cell r="D34472" t="str">
            <v>חקלאים - 307</v>
          </cell>
          <cell r="E34472" t="str">
            <v>DT400</v>
          </cell>
          <cell r="F34472">
            <v>352423.57299999997</v>
          </cell>
        </row>
        <row r="34473">
          <cell r="C34473" t="str">
            <v>אוגוסט 2019</v>
          </cell>
          <cell r="D34473" t="str">
            <v>חקלאים - 307</v>
          </cell>
          <cell r="E34473" t="str">
            <v>DT3</v>
          </cell>
          <cell r="F34473">
            <v>2383971.9070000001</v>
          </cell>
        </row>
        <row r="34474">
          <cell r="C34474" t="str">
            <v>אוגוסט 2019</v>
          </cell>
          <cell r="D34474" t="str">
            <v>חקלאים - 307</v>
          </cell>
          <cell r="E34474" t="str">
            <v>DT301</v>
          </cell>
          <cell r="F34474">
            <v>3392.6080000000002</v>
          </cell>
        </row>
        <row r="34475">
          <cell r="C34475" t="str">
            <v>אוגוסט 2019</v>
          </cell>
          <cell r="D34475" t="str">
            <v>חקלאים - 307</v>
          </cell>
          <cell r="E34475" t="str">
            <v>DT309</v>
          </cell>
          <cell r="F34475">
            <v>1117.1479999999999</v>
          </cell>
        </row>
        <row r="34476">
          <cell r="C34476" t="str">
            <v>אוגוסט 2019</v>
          </cell>
          <cell r="D34476" t="str">
            <v>חקלאים - 307</v>
          </cell>
          <cell r="E34476" t="str">
            <v>DC9</v>
          </cell>
          <cell r="F34476">
            <v>1E-3</v>
          </cell>
        </row>
        <row r="34477">
          <cell r="C34477" t="str">
            <v>אוגוסט 2019</v>
          </cell>
          <cell r="D34477" t="str">
            <v>חקלאים - 307</v>
          </cell>
          <cell r="E34477" t="str">
            <v>DT360</v>
          </cell>
          <cell r="F34477">
            <v>29934.405999999999</v>
          </cell>
        </row>
        <row r="34478">
          <cell r="C34478" t="str">
            <v>אוגוסט 2019</v>
          </cell>
          <cell r="D34478" t="str">
            <v>חקלאים - 307</v>
          </cell>
          <cell r="E34478" t="str">
            <v>DT366</v>
          </cell>
          <cell r="F34478">
            <v>147151.08100000001</v>
          </cell>
        </row>
        <row r="34479">
          <cell r="C34479" t="str">
            <v>אוגוסט 2019</v>
          </cell>
          <cell r="D34479" t="str">
            <v>חקלאים - 307</v>
          </cell>
          <cell r="E34479" t="str">
            <v>DT503</v>
          </cell>
          <cell r="F34479">
            <v>0.13900000000000001</v>
          </cell>
        </row>
        <row r="34480">
          <cell r="C34480" t="str">
            <v>אוגוסט 2019</v>
          </cell>
          <cell r="D34480" t="str">
            <v>חקלאים - 307</v>
          </cell>
          <cell r="E34480" t="str">
            <v>DT513</v>
          </cell>
          <cell r="F34480">
            <v>3012.62</v>
          </cell>
        </row>
        <row r="34481">
          <cell r="C34481" t="str">
            <v>אוגוסט 2019</v>
          </cell>
          <cell r="D34481" t="str">
            <v>חקלאים - 307</v>
          </cell>
          <cell r="E34481" t="str">
            <v>DT54</v>
          </cell>
          <cell r="F34481">
            <v>3928.1750000000002</v>
          </cell>
        </row>
        <row r="34482">
          <cell r="C34482" t="str">
            <v>אוגוסט 2019</v>
          </cell>
          <cell r="D34482" t="str">
            <v>חקלאים - 307</v>
          </cell>
          <cell r="E34482" t="str">
            <v>DT55</v>
          </cell>
          <cell r="F34482">
            <v>-12491.543</v>
          </cell>
        </row>
        <row r="34483">
          <cell r="C34483" t="str">
            <v>אוגוסט 2019</v>
          </cell>
          <cell r="D34483" t="str">
            <v>חקלאים - 307</v>
          </cell>
          <cell r="E34483" t="str">
            <v>DT546</v>
          </cell>
          <cell r="F34483">
            <v>31000</v>
          </cell>
        </row>
        <row r="34484">
          <cell r="C34484" t="str">
            <v>אוגוסט 2019</v>
          </cell>
          <cell r="D34484" t="str">
            <v>חקלאים - 307</v>
          </cell>
          <cell r="E34484" t="str">
            <v>AT999</v>
          </cell>
          <cell r="F34484">
            <v>83240.024999999994</v>
          </cell>
        </row>
        <row r="34485">
          <cell r="C34485" t="str">
            <v>אוגוסט 2019</v>
          </cell>
          <cell r="D34485" t="str">
            <v>חקלאים - 307</v>
          </cell>
          <cell r="E34485" t="str">
            <v>AT24</v>
          </cell>
          <cell r="F34485">
            <v>29402.781999999999</v>
          </cell>
        </row>
        <row r="34486">
          <cell r="C34486" t="str">
            <v>אוגוסט 2019</v>
          </cell>
          <cell r="D34486" t="str">
            <v>חקלאים - 307</v>
          </cell>
          <cell r="E34486" t="str">
            <v>AT420</v>
          </cell>
          <cell r="F34486">
            <v>46002.021000000001</v>
          </cell>
        </row>
        <row r="34487">
          <cell r="C34487" t="str">
            <v>אוגוסט 2019</v>
          </cell>
          <cell r="D34487" t="str">
            <v>חקלאים - 307</v>
          </cell>
          <cell r="E34487" t="str">
            <v>AT17</v>
          </cell>
          <cell r="F34487">
            <v>2040.1089999999999</v>
          </cell>
        </row>
        <row r="34488">
          <cell r="C34488" t="str">
            <v>אוגוסט 2019</v>
          </cell>
          <cell r="D34488" t="str">
            <v>חקלאים - 307</v>
          </cell>
          <cell r="E34488" t="str">
            <v>AT121</v>
          </cell>
          <cell r="F34488">
            <v>41.843000000000004</v>
          </cell>
        </row>
        <row r="34489">
          <cell r="C34489" t="str">
            <v>אוגוסט 2019</v>
          </cell>
          <cell r="D34489" t="str">
            <v>חקלאים - 307</v>
          </cell>
          <cell r="E34489" t="str">
            <v>AT21</v>
          </cell>
          <cell r="F34489">
            <v>1808.0119999999999</v>
          </cell>
        </row>
        <row r="34490">
          <cell r="C34490" t="str">
            <v>אוגוסט 2019</v>
          </cell>
          <cell r="D34490" t="str">
            <v>חקלאים - 307</v>
          </cell>
          <cell r="E34490" t="str">
            <v>AT400</v>
          </cell>
          <cell r="F34490">
            <v>2588.114</v>
          </cell>
        </row>
        <row r="34491">
          <cell r="C34491" t="str">
            <v>אוגוסט 2019</v>
          </cell>
          <cell r="D34491" t="str">
            <v>חקלאים - 307</v>
          </cell>
          <cell r="E34491" t="str">
            <v>AT301</v>
          </cell>
          <cell r="F34491">
            <v>1.302</v>
          </cell>
        </row>
        <row r="34492">
          <cell r="C34492" t="str">
            <v>אוגוסט 2019</v>
          </cell>
          <cell r="D34492" t="str">
            <v>חקלאים - 307</v>
          </cell>
          <cell r="E34492" t="str">
            <v>AT360</v>
          </cell>
          <cell r="F34492">
            <v>4.7830000000000004</v>
          </cell>
        </row>
        <row r="34493">
          <cell r="C34493" t="str">
            <v>אוגוסט 2019</v>
          </cell>
          <cell r="D34493" t="str">
            <v>חקלאים - 307</v>
          </cell>
          <cell r="E34493" t="str">
            <v>AT503</v>
          </cell>
          <cell r="F34493">
            <v>1.2999999999999999E-2</v>
          </cell>
        </row>
        <row r="34494">
          <cell r="C34494" t="str">
            <v>אוגוסט 2019</v>
          </cell>
          <cell r="D34494" t="str">
            <v>חקלאים - 307</v>
          </cell>
          <cell r="E34494" t="str">
            <v>AT513</v>
          </cell>
          <cell r="F34494">
            <v>1307.19</v>
          </cell>
        </row>
        <row r="34495">
          <cell r="C34495" t="str">
            <v>אוגוסט 2019</v>
          </cell>
          <cell r="D34495" t="str">
            <v>חקלאים - 307</v>
          </cell>
          <cell r="E34495" t="str">
            <v>AT63</v>
          </cell>
          <cell r="F34495">
            <v>43.854999999999997</v>
          </cell>
        </row>
        <row r="34496">
          <cell r="C34496" t="str">
            <v>אוגוסט 2019</v>
          </cell>
          <cell r="D34496" t="str">
            <v>חקלאים - 307</v>
          </cell>
          <cell r="E34496" t="str">
            <v>BT999</v>
          </cell>
          <cell r="F34496">
            <v>75110.941000000006</v>
          </cell>
        </row>
        <row r="34497">
          <cell r="C34497" t="str">
            <v>אוגוסט 2019</v>
          </cell>
          <cell r="D34497" t="str">
            <v>חקלאים - 307</v>
          </cell>
          <cell r="E34497" t="str">
            <v>BT34</v>
          </cell>
          <cell r="F34497">
            <v>35110.94</v>
          </cell>
        </row>
        <row r="34498">
          <cell r="C34498" t="str">
            <v>אוגוסט 2019</v>
          </cell>
          <cell r="D34498" t="str">
            <v>חקלאים - 307</v>
          </cell>
          <cell r="E34498" t="str">
            <v>BT420</v>
          </cell>
          <cell r="F34498">
            <v>40000</v>
          </cell>
        </row>
        <row r="34499">
          <cell r="C34499" t="str">
            <v>אוגוסט 2019</v>
          </cell>
          <cell r="D34499" t="str">
            <v>חקלאים - 307</v>
          </cell>
          <cell r="E34499" t="str">
            <v>A1</v>
          </cell>
          <cell r="F34499">
            <v>1568.068</v>
          </cell>
        </row>
        <row r="34500">
          <cell r="C34500" t="str">
            <v>אוגוסט 2019</v>
          </cell>
          <cell r="D34500" t="str">
            <v>חקלאים - 307</v>
          </cell>
          <cell r="E34500" t="str">
            <v>AT411</v>
          </cell>
          <cell r="F34500">
            <v>1257.492</v>
          </cell>
        </row>
        <row r="34501">
          <cell r="C34501" t="str">
            <v>אוגוסט 2019</v>
          </cell>
          <cell r="D34501" t="str">
            <v>חקלאים - 307</v>
          </cell>
          <cell r="E34501" t="str">
            <v>AT255</v>
          </cell>
          <cell r="F34501">
            <v>8.1419999999999995</v>
          </cell>
        </row>
        <row r="34502">
          <cell r="C34502" t="str">
            <v>אוגוסט 2019</v>
          </cell>
          <cell r="D34502" t="str">
            <v>חקלאים - 307</v>
          </cell>
          <cell r="E34502" t="str">
            <v>AT92</v>
          </cell>
          <cell r="F34502">
            <v>2.613</v>
          </cell>
        </row>
        <row r="34503">
          <cell r="C34503" t="str">
            <v>אוגוסט 2019</v>
          </cell>
          <cell r="D34503" t="str">
            <v>חקלאים - 307</v>
          </cell>
          <cell r="E34503" t="str">
            <v>AT88</v>
          </cell>
          <cell r="F34503">
            <v>144.39400000000001</v>
          </cell>
        </row>
        <row r="34504">
          <cell r="C34504" t="str">
            <v>אוגוסט 2019</v>
          </cell>
          <cell r="D34504" t="str">
            <v>חקלאים - 307</v>
          </cell>
          <cell r="E34504" t="str">
            <v>AT102</v>
          </cell>
          <cell r="F34504">
            <v>3.84</v>
          </cell>
        </row>
        <row r="34505">
          <cell r="C34505" t="str">
            <v>אוגוסט 2019</v>
          </cell>
          <cell r="D34505" t="str">
            <v>חקלאים - 307</v>
          </cell>
          <cell r="E34505" t="str">
            <v>AT72</v>
          </cell>
          <cell r="F34505">
            <v>25.166</v>
          </cell>
        </row>
        <row r="34506">
          <cell r="C34506" t="str">
            <v>אוגוסט 2019</v>
          </cell>
          <cell r="D34506" t="str">
            <v>חקלאים - 307</v>
          </cell>
          <cell r="E34506" t="str">
            <v>AT69</v>
          </cell>
          <cell r="F34506">
            <v>126.42100000000001</v>
          </cell>
        </row>
        <row r="34507">
          <cell r="C34507" t="str">
            <v>אוגוסט 2019</v>
          </cell>
          <cell r="D34507" t="str">
            <v>חקלאים - 307</v>
          </cell>
          <cell r="E34507" t="str">
            <v>B1</v>
          </cell>
          <cell r="F34507">
            <v>14596.255999999999</v>
          </cell>
        </row>
        <row r="34508">
          <cell r="C34508" t="str">
            <v>אוגוסט 2019</v>
          </cell>
          <cell r="D34508" t="str">
            <v>חקלאים - 307</v>
          </cell>
          <cell r="E34508" t="str">
            <v>BT137</v>
          </cell>
          <cell r="F34508">
            <v>2.9820000000000002</v>
          </cell>
        </row>
        <row r="34509">
          <cell r="C34509" t="str">
            <v>אוגוסט 2019</v>
          </cell>
          <cell r="D34509" t="str">
            <v>חקלאים - 307</v>
          </cell>
          <cell r="E34509" t="str">
            <v>BT98</v>
          </cell>
          <cell r="F34509">
            <v>79.521000000000001</v>
          </cell>
        </row>
        <row r="34510">
          <cell r="C34510" t="str">
            <v>אוגוסט 2019</v>
          </cell>
          <cell r="D34510" t="str">
            <v>חקלאים - 307</v>
          </cell>
          <cell r="E34510" t="str">
            <v>BT6</v>
          </cell>
          <cell r="F34510">
            <v>7723.81</v>
          </cell>
        </row>
        <row r="34511">
          <cell r="C34511" t="str">
            <v>אוגוסט 2019</v>
          </cell>
          <cell r="D34511" t="str">
            <v>חקלאים - 307</v>
          </cell>
          <cell r="E34511" t="str">
            <v>BT7</v>
          </cell>
          <cell r="F34511">
            <v>142.47800000000001</v>
          </cell>
        </row>
        <row r="34512">
          <cell r="C34512" t="str">
            <v>אוגוסט 2019</v>
          </cell>
          <cell r="D34512" t="str">
            <v>חקלאים - 307</v>
          </cell>
          <cell r="E34512" t="str">
            <v>BT8</v>
          </cell>
          <cell r="F34512">
            <v>2518.846</v>
          </cell>
        </row>
        <row r="34513">
          <cell r="C34513" t="str">
            <v>אוגוסט 2019</v>
          </cell>
          <cell r="D34513" t="str">
            <v>חקלאים - 307</v>
          </cell>
          <cell r="E34513" t="str">
            <v>BT11</v>
          </cell>
          <cell r="F34513">
            <v>2910.8180000000002</v>
          </cell>
        </row>
        <row r="34514">
          <cell r="C34514" t="str">
            <v>אוגוסט 2019</v>
          </cell>
          <cell r="D34514" t="str">
            <v>חקלאים - 307</v>
          </cell>
          <cell r="E34514" t="str">
            <v>BT84</v>
          </cell>
          <cell r="F34514">
            <v>1217.0519999999999</v>
          </cell>
        </row>
        <row r="34515">
          <cell r="C34515" t="str">
            <v>אוגוסט 2019</v>
          </cell>
          <cell r="D34515" t="str">
            <v>חקלאים - 307</v>
          </cell>
          <cell r="E34515" t="str">
            <v>BT634</v>
          </cell>
          <cell r="F34515">
            <v>0.748</v>
          </cell>
        </row>
        <row r="34516">
          <cell r="C34516" t="str">
            <v>אוגוסט 2019</v>
          </cell>
          <cell r="D34516" t="str">
            <v>חקלאים - 307</v>
          </cell>
          <cell r="E34516" t="str">
            <v>KT31</v>
          </cell>
          <cell r="F34516">
            <v>1107</v>
          </cell>
        </row>
        <row r="34517">
          <cell r="C34517" t="str">
            <v>אוגוסט 2019</v>
          </cell>
          <cell r="D34517" t="str">
            <v>חקלאים - 307</v>
          </cell>
          <cell r="E34517" t="str">
            <v>KT32</v>
          </cell>
          <cell r="F34517">
            <v>137594</v>
          </cell>
        </row>
        <row r="34518">
          <cell r="C34518" t="str">
            <v>אוגוסט 2019</v>
          </cell>
          <cell r="D34518" t="str">
            <v>חקלאים - 307</v>
          </cell>
          <cell r="E34518" t="str">
            <v>KT33</v>
          </cell>
          <cell r="F34518">
            <v>3018</v>
          </cell>
        </row>
        <row r="34519">
          <cell r="C34519" t="str">
            <v>אוגוסט 2019</v>
          </cell>
          <cell r="D34519" t="str">
            <v>חקלאים - 307</v>
          </cell>
          <cell r="E34519" t="str">
            <v>KT34</v>
          </cell>
          <cell r="F34519">
            <v>37</v>
          </cell>
        </row>
        <row r="34520">
          <cell r="C34520" t="str">
            <v>אוגוסט 2019</v>
          </cell>
          <cell r="D34520" t="str">
            <v>חקלאים - 307</v>
          </cell>
          <cell r="E34520" t="str">
            <v>KT35</v>
          </cell>
          <cell r="F34520">
            <v>1896</v>
          </cell>
        </row>
        <row r="34521">
          <cell r="C34521" t="str">
            <v>אוגוסט 2019</v>
          </cell>
          <cell r="D34521" t="str">
            <v>חקלאים - 307</v>
          </cell>
          <cell r="E34521" t="str">
            <v>KT22</v>
          </cell>
          <cell r="F34521">
            <v>0.37</v>
          </cell>
        </row>
        <row r="34522">
          <cell r="C34522" t="str">
            <v>אוגוסט 2019</v>
          </cell>
          <cell r="D34522" t="str">
            <v>חקלאים - 307</v>
          </cell>
          <cell r="E34522" t="str">
            <v>KT51</v>
          </cell>
          <cell r="F34522">
            <v>8.9220000000000006</v>
          </cell>
        </row>
        <row r="34523">
          <cell r="C34523" t="str">
            <v>אוגוסט 2019</v>
          </cell>
          <cell r="D34523" t="str">
            <v>חקלאים - 307</v>
          </cell>
          <cell r="E34523" t="str">
            <v>KT502</v>
          </cell>
          <cell r="F34523">
            <v>11700.968999999999</v>
          </cell>
        </row>
        <row r="34524">
          <cell r="C34524" t="str">
            <v>אוגוסט 2019</v>
          </cell>
          <cell r="D34524" t="str">
            <v>חקלאים - 307</v>
          </cell>
          <cell r="E34524" t="str">
            <v>KT503</v>
          </cell>
          <cell r="F34524">
            <v>263289.886</v>
          </cell>
        </row>
        <row r="34525">
          <cell r="C34525" t="str">
            <v>אוגוסט 2019</v>
          </cell>
          <cell r="D34525" t="str">
            <v>חקלאים - 307</v>
          </cell>
          <cell r="E34525" t="str">
            <v>KT761</v>
          </cell>
          <cell r="F34525">
            <v>177085.489</v>
          </cell>
        </row>
        <row r="34526">
          <cell r="C34526" t="str">
            <v>אוגוסט 2019</v>
          </cell>
          <cell r="D34526" t="str">
            <v>חקלאים - 307</v>
          </cell>
          <cell r="E34526" t="str">
            <v>KT762</v>
          </cell>
          <cell r="F34526">
            <v>151133.93799999999</v>
          </cell>
        </row>
        <row r="34527">
          <cell r="C34527" t="str">
            <v>אוגוסט 2019</v>
          </cell>
          <cell r="D34527" t="str">
            <v>חקלאים - 307</v>
          </cell>
          <cell r="E34527" t="str">
            <v>KT763</v>
          </cell>
          <cell r="F34527">
            <v>147151.08100000001</v>
          </cell>
        </row>
        <row r="34528">
          <cell r="C34528" t="str">
            <v>אוגוסט 2019</v>
          </cell>
          <cell r="D34528" t="str">
            <v>חקלאים - 307</v>
          </cell>
          <cell r="E34528" t="str">
            <v>KT943</v>
          </cell>
          <cell r="F34528">
            <v>182793.701</v>
          </cell>
        </row>
        <row r="34529">
          <cell r="C34529" t="str">
            <v>אוגוסט 2019</v>
          </cell>
          <cell r="D34529" t="str">
            <v>חקלאים - 307</v>
          </cell>
          <cell r="E34529" t="str">
            <v>KT944</v>
          </cell>
          <cell r="F34529">
            <v>151523.36600000001</v>
          </cell>
        </row>
        <row r="34530">
          <cell r="C34530" t="str">
            <v>אוגוסט 2019</v>
          </cell>
          <cell r="D34530" t="str">
            <v>חקלאים - 307</v>
          </cell>
          <cell r="E34530" t="str">
            <v>KT945</v>
          </cell>
          <cell r="F34530">
            <v>155490.51199999999</v>
          </cell>
        </row>
        <row r="34531">
          <cell r="C34531" t="str">
            <v>אוגוסט 2019</v>
          </cell>
          <cell r="D34531" t="str">
            <v>חקלאים - 307</v>
          </cell>
          <cell r="E34531" t="str">
            <v>KT600</v>
          </cell>
          <cell r="F34531">
            <v>1</v>
          </cell>
        </row>
        <row r="34532">
          <cell r="C34532" t="str">
            <v>אוגוסט 2019</v>
          </cell>
          <cell r="D34532" t="str">
            <v>חקלאים - 307</v>
          </cell>
          <cell r="E34532" t="str">
            <v>KT650</v>
          </cell>
          <cell r="F34532">
            <v>79100122605</v>
          </cell>
        </row>
        <row r="34533">
          <cell r="C34533" t="str">
            <v>אוגוסט 2019</v>
          </cell>
          <cell r="D34533" t="str">
            <v>חקלאים - 307</v>
          </cell>
          <cell r="E34533" t="str">
            <v>KT651</v>
          </cell>
          <cell r="F34533">
            <v>21195807017</v>
          </cell>
        </row>
        <row r="34534">
          <cell r="C34534" t="str">
            <v>אוגוסט 2019</v>
          </cell>
          <cell r="D34534" t="str">
            <v>חקלאים - 307</v>
          </cell>
          <cell r="E34534" t="str">
            <v>KT652</v>
          </cell>
          <cell r="F34534">
            <v>95193571</v>
          </cell>
        </row>
        <row r="34535">
          <cell r="C34535" t="str">
            <v>אוגוסט 2019</v>
          </cell>
          <cell r="D34535" t="str">
            <v>חקלאים - 307</v>
          </cell>
          <cell r="E34535" t="str">
            <v>KT653</v>
          </cell>
          <cell r="F34535">
            <v>95190502</v>
          </cell>
        </row>
        <row r="34536">
          <cell r="C34536" t="str">
            <v>אוגוסט 2019</v>
          </cell>
          <cell r="D34536" t="str">
            <v>חקלאים - 307</v>
          </cell>
          <cell r="E34536" t="str">
            <v>KT654</v>
          </cell>
          <cell r="F34536">
            <v>29432870262</v>
          </cell>
        </row>
        <row r="34537">
          <cell r="C34537" t="str">
            <v>אוגוסט 2019</v>
          </cell>
          <cell r="D34537" t="str">
            <v>חקלאים - 307</v>
          </cell>
          <cell r="E34537" t="str">
            <v>KT655</v>
          </cell>
          <cell r="F34537">
            <v>1006613430</v>
          </cell>
        </row>
        <row r="34538">
          <cell r="C34538" t="str">
            <v>אוגוסט 2019</v>
          </cell>
          <cell r="D34538" t="str">
            <v>חקלאים - 307</v>
          </cell>
          <cell r="E34538" t="str">
            <v>KT656</v>
          </cell>
          <cell r="F34538">
            <v>22973080500</v>
          </cell>
        </row>
        <row r="34539">
          <cell r="C34539" t="str">
            <v>אוגוסט 2019</v>
          </cell>
          <cell r="D34539" t="str">
            <v>חקלאים - 307</v>
          </cell>
          <cell r="E34539" t="str">
            <v>KT657</v>
          </cell>
          <cell r="F34539">
            <v>95130507</v>
          </cell>
        </row>
        <row r="34540">
          <cell r="C34540" t="str">
            <v>אוגוסט 2019</v>
          </cell>
          <cell r="D34540" t="str">
            <v>חקלאים - 307</v>
          </cell>
          <cell r="E34540" t="str">
            <v>KT658</v>
          </cell>
          <cell r="F34540">
            <v>95124311</v>
          </cell>
        </row>
        <row r="34541">
          <cell r="C34541" t="str">
            <v>אוגוסט 2019</v>
          </cell>
          <cell r="D34541" t="str">
            <v>חקלאים - 307</v>
          </cell>
          <cell r="E34541" t="str">
            <v>KT659</v>
          </cell>
          <cell r="F34541">
            <v>95124334</v>
          </cell>
        </row>
        <row r="34542">
          <cell r="C34542" t="str">
            <v>אוגוסט 2019</v>
          </cell>
          <cell r="D34542" t="str">
            <v>חקלאים - 307</v>
          </cell>
          <cell r="E34542" t="str">
            <v>KT660</v>
          </cell>
          <cell r="F34542">
            <v>95121851</v>
          </cell>
        </row>
        <row r="34543">
          <cell r="C34543" t="str">
            <v>אוגוסט 2019</v>
          </cell>
          <cell r="D34543" t="str">
            <v>חקלאים - 307</v>
          </cell>
          <cell r="E34543" t="str">
            <v>KT661</v>
          </cell>
          <cell r="F34543">
            <v>43442870852</v>
          </cell>
        </row>
        <row r="34544">
          <cell r="C34544" t="str">
            <v>אוגוסט 2019</v>
          </cell>
          <cell r="D34544" t="str">
            <v>חקלאים - 307</v>
          </cell>
          <cell r="E34544" t="str">
            <v>KT662</v>
          </cell>
          <cell r="F34544">
            <v>95130509</v>
          </cell>
        </row>
        <row r="34545">
          <cell r="C34545" t="str">
            <v>אוגוסט 2019</v>
          </cell>
          <cell r="D34545" t="str">
            <v>חקלאים - 307</v>
          </cell>
          <cell r="E34545" t="str">
            <v>KT663</v>
          </cell>
          <cell r="F34545">
            <v>95192519</v>
          </cell>
        </row>
        <row r="34546">
          <cell r="C34546" t="str">
            <v>אוגוסט 2019</v>
          </cell>
          <cell r="D34546" t="str">
            <v>חקלאים - 307</v>
          </cell>
          <cell r="E34546" t="str">
            <v>KT664</v>
          </cell>
          <cell r="F34546">
            <v>95124342</v>
          </cell>
        </row>
        <row r="34547">
          <cell r="C34547" t="str">
            <v>אוגוסט 2019</v>
          </cell>
          <cell r="D34547" t="str">
            <v>חקלאים - 307</v>
          </cell>
          <cell r="E34547" t="str">
            <v>KT665</v>
          </cell>
          <cell r="F34547">
            <v>76641392009</v>
          </cell>
        </row>
        <row r="34548">
          <cell r="C34548" t="str">
            <v>אוגוסט 2019</v>
          </cell>
          <cell r="D34548" t="str">
            <v>חקלאים - 307</v>
          </cell>
          <cell r="E34548" t="str">
            <v>KT666</v>
          </cell>
          <cell r="F34548">
            <v>21195548017</v>
          </cell>
        </row>
        <row r="34549">
          <cell r="C34549" t="str">
            <v>אוגוסט 2019</v>
          </cell>
          <cell r="D34549" t="str">
            <v>חקלאים - 307</v>
          </cell>
          <cell r="E34549" t="str">
            <v>KT667</v>
          </cell>
          <cell r="F34549">
            <v>21195645011</v>
          </cell>
        </row>
        <row r="34550">
          <cell r="C34550" t="str">
            <v>אוגוסט 2019</v>
          </cell>
          <cell r="D34550" t="str">
            <v>חקלאים - 307</v>
          </cell>
          <cell r="E34550" t="str">
            <v>FT650</v>
          </cell>
          <cell r="F34550">
            <v>520018078</v>
          </cell>
        </row>
        <row r="34551">
          <cell r="C34551" t="str">
            <v>אוגוסט 2019</v>
          </cell>
          <cell r="D34551" t="str">
            <v>חקלאים - 307</v>
          </cell>
          <cell r="E34551" t="str">
            <v>FT651</v>
          </cell>
          <cell r="F34551">
            <v>520000522</v>
          </cell>
        </row>
        <row r="34552">
          <cell r="C34552" t="str">
            <v>אוגוסט 2019</v>
          </cell>
          <cell r="D34552" t="str">
            <v>חקלאים - 307</v>
          </cell>
          <cell r="E34552" t="str">
            <v>FT652</v>
          </cell>
          <cell r="F34552">
            <v>510657554</v>
          </cell>
        </row>
        <row r="34553">
          <cell r="C34553" t="str">
            <v>אוגוסט 2019</v>
          </cell>
          <cell r="D34553" t="str">
            <v>חקלאים - 307</v>
          </cell>
          <cell r="E34553" t="str">
            <v>FT653</v>
          </cell>
          <cell r="F34553">
            <v>511974834</v>
          </cell>
        </row>
        <row r="34554">
          <cell r="C34554" t="str">
            <v>אוגוסט 2019</v>
          </cell>
          <cell r="D34554" t="str">
            <v>חקלאים - 307</v>
          </cell>
          <cell r="E34554" t="str">
            <v>FT654</v>
          </cell>
          <cell r="F34554">
            <v>520029084</v>
          </cell>
        </row>
        <row r="34555">
          <cell r="C34555" t="str">
            <v>אוגוסט 2019</v>
          </cell>
          <cell r="D34555" t="str">
            <v>חקלאים - 307</v>
          </cell>
          <cell r="E34555" t="str">
            <v>FT655</v>
          </cell>
          <cell r="F34555">
            <v>520007030</v>
          </cell>
        </row>
        <row r="34556">
          <cell r="C34556" t="str">
            <v>אוגוסט 2019</v>
          </cell>
          <cell r="D34556" t="str">
            <v>חקלאים - 307</v>
          </cell>
          <cell r="E34556" t="str">
            <v>FT656</v>
          </cell>
          <cell r="F34556">
            <v>520000118</v>
          </cell>
        </row>
        <row r="34557">
          <cell r="C34557" t="str">
            <v>אוגוסט 2019</v>
          </cell>
          <cell r="D34557" t="str">
            <v>חקלאים - 307</v>
          </cell>
          <cell r="E34557" t="str">
            <v>FT657</v>
          </cell>
          <cell r="F34557">
            <v>510528276</v>
          </cell>
        </row>
        <row r="34558">
          <cell r="C34558" t="str">
            <v>אוגוסט 2019</v>
          </cell>
          <cell r="D34558" t="str">
            <v>חקלאים - 307</v>
          </cell>
          <cell r="E34558" t="str">
            <v>FT658</v>
          </cell>
          <cell r="F34558">
            <v>513765396</v>
          </cell>
        </row>
        <row r="34559">
          <cell r="C34559" t="str">
            <v>אוגוסט 2019</v>
          </cell>
          <cell r="D34559" t="str">
            <v>חקלאים - 307</v>
          </cell>
          <cell r="E34559" t="str">
            <v>FT659</v>
          </cell>
          <cell r="F34559">
            <v>513765396</v>
          </cell>
        </row>
        <row r="34560">
          <cell r="C34560" t="str">
            <v>אוגוסט 2019</v>
          </cell>
          <cell r="D34560" t="str">
            <v>חקלאים - 307</v>
          </cell>
          <cell r="E34560" t="str">
            <v>FT660</v>
          </cell>
          <cell r="F34560">
            <v>510657554</v>
          </cell>
        </row>
        <row r="34561">
          <cell r="C34561" t="str">
            <v>אוגוסט 2019</v>
          </cell>
          <cell r="D34561" t="str">
            <v>חקלאים - 307</v>
          </cell>
          <cell r="E34561" t="str">
            <v>FT661</v>
          </cell>
          <cell r="F34561">
            <v>520029084</v>
          </cell>
        </row>
        <row r="34562">
          <cell r="C34562" t="str">
            <v>אוגוסט 2019</v>
          </cell>
          <cell r="D34562" t="str">
            <v>חקלאים - 307</v>
          </cell>
          <cell r="E34562" t="str">
            <v>FT662</v>
          </cell>
          <cell r="F34562">
            <v>510528276</v>
          </cell>
        </row>
        <row r="34563">
          <cell r="C34563" t="str">
            <v>אוגוסט 2019</v>
          </cell>
          <cell r="D34563" t="str">
            <v>חקלאים - 307</v>
          </cell>
          <cell r="E34563" t="str">
            <v>FT663</v>
          </cell>
          <cell r="F34563">
            <v>512199381</v>
          </cell>
        </row>
        <row r="34564">
          <cell r="C34564" t="str">
            <v>אוגוסט 2019</v>
          </cell>
          <cell r="D34564" t="str">
            <v>חקלאים - 307</v>
          </cell>
          <cell r="E34564" t="str">
            <v>FT664</v>
          </cell>
          <cell r="F34564">
            <v>513765396</v>
          </cell>
        </row>
        <row r="34565">
          <cell r="C34565" t="str">
            <v>אוגוסט 2019</v>
          </cell>
          <cell r="D34565" t="str">
            <v>חקלאים - 307</v>
          </cell>
          <cell r="E34565" t="str">
            <v>FT665</v>
          </cell>
          <cell r="F34565">
            <v>520018078</v>
          </cell>
        </row>
        <row r="34566">
          <cell r="C34566" t="str">
            <v>אוגוסט 2019</v>
          </cell>
          <cell r="D34566" t="str">
            <v>חקלאים - 307</v>
          </cell>
          <cell r="E34566" t="str">
            <v>FT666</v>
          </cell>
          <cell r="F34566">
            <v>520000522</v>
          </cell>
        </row>
        <row r="34567">
          <cell r="C34567" t="str">
            <v>אוגוסט 2019</v>
          </cell>
          <cell r="D34567" t="str">
            <v>חקלאים - 307</v>
          </cell>
          <cell r="E34567" t="str">
            <v>FT667</v>
          </cell>
          <cell r="F34567">
            <v>520000522</v>
          </cell>
        </row>
        <row r="34568">
          <cell r="C34568" t="str">
            <v>אוגוסט 2019</v>
          </cell>
          <cell r="D34568" t="str">
            <v>חקלאים - 307</v>
          </cell>
          <cell r="E34568" t="str">
            <v>KT770</v>
          </cell>
          <cell r="F34568">
            <v>3</v>
          </cell>
        </row>
        <row r="34569">
          <cell r="C34569" t="str">
            <v>אוגוסט 2019</v>
          </cell>
          <cell r="D34569" t="str">
            <v>חקלאים - 307</v>
          </cell>
          <cell r="E34569" t="str">
            <v>KT772</v>
          </cell>
          <cell r="F34569">
            <v>7</v>
          </cell>
        </row>
        <row r="34570">
          <cell r="C34570" t="str">
            <v>אוגוסט 2019</v>
          </cell>
          <cell r="D34570" t="str">
            <v>חקלאים - 307</v>
          </cell>
          <cell r="E34570" t="str">
            <v>KT773</v>
          </cell>
          <cell r="F34570">
            <v>5</v>
          </cell>
        </row>
        <row r="34571">
          <cell r="C34571" t="str">
            <v>אוגוסט 2019</v>
          </cell>
          <cell r="D34571" t="str">
            <v>חקלאים - 307</v>
          </cell>
          <cell r="E34571" t="str">
            <v>KT774</v>
          </cell>
          <cell r="F34571">
            <v>5</v>
          </cell>
        </row>
        <row r="34572">
          <cell r="C34572" t="str">
            <v>אוגוסט 2019</v>
          </cell>
          <cell r="D34572" t="str">
            <v>חקלאים - 307</v>
          </cell>
          <cell r="E34572" t="str">
            <v>KT775</v>
          </cell>
          <cell r="F34572">
            <v>4</v>
          </cell>
        </row>
        <row r="34573">
          <cell r="C34573" t="str">
            <v>אוגוסט 2019</v>
          </cell>
          <cell r="D34573" t="str">
            <v>חקלאים - 307</v>
          </cell>
          <cell r="E34573" t="str">
            <v>KT776</v>
          </cell>
          <cell r="F34573">
            <v>4</v>
          </cell>
        </row>
        <row r="34574">
          <cell r="C34574" t="str">
            <v>אוגוסט 2019</v>
          </cell>
          <cell r="D34574" t="str">
            <v>חקלאים - 307</v>
          </cell>
          <cell r="E34574" t="str">
            <v>KT777</v>
          </cell>
          <cell r="F34574">
            <v>7</v>
          </cell>
        </row>
        <row r="34575">
          <cell r="C34575" t="str">
            <v>אוגוסט 2019</v>
          </cell>
          <cell r="D34575" t="str">
            <v>חקלאים - 307</v>
          </cell>
          <cell r="E34575" t="str">
            <v>KT778</v>
          </cell>
          <cell r="F34575">
            <v>2</v>
          </cell>
        </row>
        <row r="34576">
          <cell r="C34576" t="str">
            <v>אוגוסט 2019</v>
          </cell>
          <cell r="D34576" t="str">
            <v>חקלאים - 307</v>
          </cell>
          <cell r="E34576" t="str">
            <v>KT779</v>
          </cell>
          <cell r="F34576">
            <v>4</v>
          </cell>
        </row>
        <row r="34577">
          <cell r="C34577" t="str">
            <v>אוגוסט 2019</v>
          </cell>
          <cell r="D34577" t="str">
            <v>חקלאים - 307</v>
          </cell>
          <cell r="E34577" t="str">
            <v>KT781</v>
          </cell>
          <cell r="F34577">
            <v>4</v>
          </cell>
        </row>
        <row r="34578">
          <cell r="C34578" t="str">
            <v>אוגוסט 2019</v>
          </cell>
          <cell r="D34578" t="str">
            <v>חקלאים - 307</v>
          </cell>
          <cell r="E34578" t="str">
            <v>KT782</v>
          </cell>
          <cell r="F34578">
            <v>3</v>
          </cell>
        </row>
        <row r="34579">
          <cell r="C34579" t="str">
            <v>אוגוסט 2019</v>
          </cell>
          <cell r="D34579" t="str">
            <v>חקלאים - 307</v>
          </cell>
          <cell r="E34579" t="str">
            <v>KT783</v>
          </cell>
          <cell r="F34579">
            <v>7</v>
          </cell>
        </row>
        <row r="34580">
          <cell r="C34580" t="str">
            <v>אוגוסט 2019</v>
          </cell>
          <cell r="D34580" t="str">
            <v>חקלאים - 307</v>
          </cell>
          <cell r="E34580" t="str">
            <v>KT784</v>
          </cell>
          <cell r="F34580">
            <v>7</v>
          </cell>
        </row>
        <row r="34581">
          <cell r="C34581" t="str">
            <v>אוגוסט 2019</v>
          </cell>
          <cell r="D34581" t="str">
            <v>חקלאים - 307</v>
          </cell>
          <cell r="E34581" t="str">
            <v>KT785</v>
          </cell>
          <cell r="F34581">
            <v>7</v>
          </cell>
        </row>
        <row r="34582">
          <cell r="C34582" t="str">
            <v>אוגוסט 2019</v>
          </cell>
          <cell r="D34582" t="str">
            <v>חקלאים - 307</v>
          </cell>
          <cell r="E34582" t="str">
            <v>KT800</v>
          </cell>
          <cell r="F34582">
            <v>1</v>
          </cell>
        </row>
        <row r="34583">
          <cell r="C34583" t="str">
            <v>אוגוסט 2019</v>
          </cell>
          <cell r="D34583" t="str">
            <v>חקלאים - 307</v>
          </cell>
          <cell r="E34583" t="str">
            <v>KT801</v>
          </cell>
          <cell r="F34583">
            <v>1</v>
          </cell>
        </row>
        <row r="34584">
          <cell r="C34584" t="str">
            <v>אוגוסט 2019</v>
          </cell>
          <cell r="D34584" t="str">
            <v>חקלאים - 307</v>
          </cell>
          <cell r="E34584" t="str">
            <v>KT802</v>
          </cell>
          <cell r="F34584">
            <v>1</v>
          </cell>
        </row>
        <row r="34585">
          <cell r="C34585" t="str">
            <v>אוגוסט 2019</v>
          </cell>
          <cell r="D34585" t="str">
            <v>חקלאים - 307</v>
          </cell>
          <cell r="E34585" t="str">
            <v>KT803</v>
          </cell>
          <cell r="F34585">
            <v>1</v>
          </cell>
        </row>
        <row r="34586">
          <cell r="C34586" t="str">
            <v>אוגוסט 2019</v>
          </cell>
          <cell r="D34586" t="str">
            <v>חקלאים - 307</v>
          </cell>
          <cell r="E34586" t="str">
            <v>KT804</v>
          </cell>
          <cell r="F34586">
            <v>1</v>
          </cell>
        </row>
        <row r="34587">
          <cell r="C34587" t="str">
            <v>אוגוסט 2019</v>
          </cell>
          <cell r="D34587" t="str">
            <v>חקלאים - 307</v>
          </cell>
          <cell r="E34587" t="str">
            <v>KT805</v>
          </cell>
          <cell r="F34587">
            <v>1</v>
          </cell>
        </row>
        <row r="34588">
          <cell r="C34588" t="str">
            <v>אוגוסט 2019</v>
          </cell>
          <cell r="D34588" t="str">
            <v>חקלאים - 307</v>
          </cell>
          <cell r="E34588" t="str">
            <v>KT806</v>
          </cell>
          <cell r="F34588">
            <v>1</v>
          </cell>
        </row>
        <row r="34589">
          <cell r="C34589" t="str">
            <v>אוגוסט 2019</v>
          </cell>
          <cell r="D34589" t="str">
            <v>חקלאים - 307</v>
          </cell>
          <cell r="E34589" t="str">
            <v>KT807</v>
          </cell>
          <cell r="F34589">
            <v>1</v>
          </cell>
        </row>
        <row r="34590">
          <cell r="C34590" t="str">
            <v>אוגוסט 2019</v>
          </cell>
          <cell r="D34590" t="str">
            <v>חקלאים - 307</v>
          </cell>
          <cell r="E34590" t="str">
            <v>KT808</v>
          </cell>
          <cell r="F34590">
            <v>1</v>
          </cell>
        </row>
        <row r="34591">
          <cell r="C34591" t="str">
            <v>אוגוסט 2019</v>
          </cell>
          <cell r="D34591" t="str">
            <v>חקלאים - 307</v>
          </cell>
          <cell r="E34591" t="str">
            <v>KT809</v>
          </cell>
          <cell r="F34591">
            <v>1</v>
          </cell>
        </row>
        <row r="34592">
          <cell r="C34592" t="str">
            <v>אוגוסט 2019</v>
          </cell>
          <cell r="D34592" t="str">
            <v>אגד - 212</v>
          </cell>
          <cell r="E34592" t="str">
            <v>DE1</v>
          </cell>
          <cell r="F34592">
            <v>6962929.8559999997</v>
          </cell>
        </row>
        <row r="34593">
          <cell r="C34593" t="str">
            <v>אוגוסט 2019</v>
          </cell>
          <cell r="D34593" t="str">
            <v>אגד - 212</v>
          </cell>
          <cell r="E34593" t="str">
            <v>DA12</v>
          </cell>
          <cell r="F34593">
            <v>34535.192999999999</v>
          </cell>
        </row>
        <row r="34594">
          <cell r="C34594" t="str">
            <v>אוגוסט 2019</v>
          </cell>
          <cell r="D34594" t="str">
            <v>אגד - 212</v>
          </cell>
          <cell r="E34594" t="str">
            <v>DT11</v>
          </cell>
          <cell r="F34594">
            <v>9991.5429999999997</v>
          </cell>
        </row>
        <row r="34595">
          <cell r="C34595" t="str">
            <v>אוגוסט 2019</v>
          </cell>
          <cell r="D34595" t="str">
            <v>אגד - 212</v>
          </cell>
          <cell r="E34595" t="str">
            <v>DA10</v>
          </cell>
          <cell r="F34595">
            <v>173238.19500000001</v>
          </cell>
        </row>
        <row r="34596">
          <cell r="C34596" t="str">
            <v>אוגוסט 2019</v>
          </cell>
          <cell r="D34596" t="str">
            <v>אגד - 212</v>
          </cell>
          <cell r="E34596" t="str">
            <v>DT13</v>
          </cell>
          <cell r="F34596">
            <v>123722.79399999999</v>
          </cell>
        </row>
        <row r="34597">
          <cell r="C34597" t="str">
            <v>אוגוסט 2019</v>
          </cell>
          <cell r="D34597" t="str">
            <v>אגד - 212</v>
          </cell>
          <cell r="E34597" t="str">
            <v>DT15</v>
          </cell>
          <cell r="F34597">
            <v>158970.22099999999</v>
          </cell>
        </row>
        <row r="34598">
          <cell r="C34598" t="str">
            <v>אוגוסט 2019</v>
          </cell>
          <cell r="D34598" t="str">
            <v>אגד - 212</v>
          </cell>
          <cell r="E34598" t="str">
            <v>DT16</v>
          </cell>
          <cell r="F34598">
            <v>2184.0740000000001</v>
          </cell>
        </row>
        <row r="34599">
          <cell r="C34599" t="str">
            <v>אוגוסט 2019</v>
          </cell>
          <cell r="D34599" t="str">
            <v>אגד - 212</v>
          </cell>
          <cell r="E34599" t="str">
            <v>DA9</v>
          </cell>
          <cell r="F34599">
            <v>69646.055999999997</v>
          </cell>
        </row>
        <row r="34600">
          <cell r="C34600" t="str">
            <v>אוגוסט 2019</v>
          </cell>
          <cell r="D34600" t="str">
            <v>אגד - 212</v>
          </cell>
          <cell r="E34600" t="str">
            <v>DT1</v>
          </cell>
          <cell r="F34600">
            <v>159142.117</v>
          </cell>
        </row>
        <row r="34601">
          <cell r="C34601" t="str">
            <v>אוגוסט 2019</v>
          </cell>
          <cell r="D34601" t="str">
            <v>אגד - 212</v>
          </cell>
          <cell r="E34601" t="str">
            <v>DT400</v>
          </cell>
          <cell r="F34601">
            <v>556293.495</v>
          </cell>
        </row>
        <row r="34602">
          <cell r="C34602" t="str">
            <v>אוגוסט 2019</v>
          </cell>
          <cell r="D34602" t="str">
            <v>אגד - 212</v>
          </cell>
          <cell r="E34602" t="str">
            <v>DT3</v>
          </cell>
          <cell r="F34602">
            <v>5395635.2529999996</v>
          </cell>
        </row>
        <row r="34603">
          <cell r="C34603" t="str">
            <v>אוגוסט 2019</v>
          </cell>
          <cell r="D34603" t="str">
            <v>אגד - 212</v>
          </cell>
          <cell r="E34603" t="str">
            <v>DT17</v>
          </cell>
          <cell r="F34603">
            <v>6652.2489999999998</v>
          </cell>
        </row>
        <row r="34604">
          <cell r="C34604" t="str">
            <v>אוגוסט 2019</v>
          </cell>
          <cell r="D34604" t="str">
            <v>אגד - 212</v>
          </cell>
          <cell r="E34604" t="str">
            <v>DT301</v>
          </cell>
          <cell r="F34604">
            <v>14012.156000000001</v>
          </cell>
        </row>
        <row r="34605">
          <cell r="C34605" t="str">
            <v>אוגוסט 2019</v>
          </cell>
          <cell r="D34605" t="str">
            <v>אגד - 212</v>
          </cell>
          <cell r="E34605" t="str">
            <v>DT303</v>
          </cell>
          <cell r="F34605">
            <v>758.29700000000003</v>
          </cell>
        </row>
        <row r="34606">
          <cell r="C34606" t="str">
            <v>אוגוסט 2019</v>
          </cell>
          <cell r="D34606" t="str">
            <v>אגד - 212</v>
          </cell>
          <cell r="E34606" t="str">
            <v>DT307</v>
          </cell>
          <cell r="F34606">
            <v>1455.385</v>
          </cell>
        </row>
        <row r="34607">
          <cell r="C34607" t="str">
            <v>אוגוסט 2019</v>
          </cell>
          <cell r="D34607" t="str">
            <v>אגד - 212</v>
          </cell>
          <cell r="E34607" t="str">
            <v>DT309</v>
          </cell>
          <cell r="F34607">
            <v>3035.2510000000002</v>
          </cell>
        </row>
        <row r="34608">
          <cell r="C34608" t="str">
            <v>אוגוסט 2019</v>
          </cell>
          <cell r="D34608" t="str">
            <v>אגד - 212</v>
          </cell>
          <cell r="E34608" t="str">
            <v>DT308</v>
          </cell>
          <cell r="F34608">
            <v>45.58</v>
          </cell>
        </row>
        <row r="34609">
          <cell r="C34609" t="str">
            <v>אוגוסט 2019</v>
          </cell>
          <cell r="D34609" t="str">
            <v>אגד - 212</v>
          </cell>
          <cell r="E34609" t="str">
            <v>DT319</v>
          </cell>
          <cell r="F34609">
            <v>2200.308</v>
          </cell>
        </row>
        <row r="34610">
          <cell r="C34610" t="str">
            <v>אוגוסט 2019</v>
          </cell>
          <cell r="D34610" t="str">
            <v>אגד - 212</v>
          </cell>
          <cell r="E34610" t="str">
            <v>DT325</v>
          </cell>
          <cell r="F34610">
            <v>3571.25</v>
          </cell>
        </row>
        <row r="34611">
          <cell r="C34611" t="str">
            <v>אוגוסט 2019</v>
          </cell>
          <cell r="D34611" t="str">
            <v>אגד - 212</v>
          </cell>
          <cell r="E34611" t="str">
            <v>DT338</v>
          </cell>
          <cell r="F34611">
            <v>148.33600000000001</v>
          </cell>
        </row>
        <row r="34612">
          <cell r="C34612" t="str">
            <v>אוגוסט 2019</v>
          </cell>
          <cell r="D34612" t="str">
            <v>אגד - 212</v>
          </cell>
          <cell r="E34612" t="str">
            <v>DT458</v>
          </cell>
          <cell r="F34612">
            <v>224.54499999999999</v>
          </cell>
        </row>
        <row r="34613">
          <cell r="C34613" t="str">
            <v>אוגוסט 2019</v>
          </cell>
          <cell r="D34613" t="str">
            <v>אגד - 212</v>
          </cell>
          <cell r="E34613" t="str">
            <v>DT463</v>
          </cell>
          <cell r="F34613">
            <v>1827.4839999999999</v>
          </cell>
        </row>
        <row r="34614">
          <cell r="C34614" t="str">
            <v>אוגוסט 2019</v>
          </cell>
          <cell r="D34614" t="str">
            <v>אגד - 212</v>
          </cell>
          <cell r="E34614" t="str">
            <v>DT465</v>
          </cell>
          <cell r="F34614">
            <v>2108.3180000000002</v>
          </cell>
        </row>
        <row r="34615">
          <cell r="C34615" t="str">
            <v>אוגוסט 2019</v>
          </cell>
          <cell r="D34615" t="str">
            <v>אגד - 212</v>
          </cell>
          <cell r="E34615" t="str">
            <v>DT402</v>
          </cell>
          <cell r="F34615">
            <v>9692.1669999999995</v>
          </cell>
        </row>
        <row r="34616">
          <cell r="C34616" t="str">
            <v>אוגוסט 2019</v>
          </cell>
          <cell r="D34616" t="str">
            <v>אגד - 212</v>
          </cell>
          <cell r="E34616" t="str">
            <v>DT403</v>
          </cell>
          <cell r="F34616">
            <v>352.70299999999997</v>
          </cell>
        </row>
        <row r="34617">
          <cell r="C34617" t="str">
            <v>אוגוסט 2019</v>
          </cell>
          <cell r="D34617" t="str">
            <v>אגד - 212</v>
          </cell>
          <cell r="E34617" t="str">
            <v>DC9</v>
          </cell>
          <cell r="F34617">
            <v>57.753</v>
          </cell>
        </row>
        <row r="34618">
          <cell r="C34618" t="str">
            <v>אוגוסט 2019</v>
          </cell>
          <cell r="D34618" t="str">
            <v>אגד - 212</v>
          </cell>
          <cell r="E34618" t="str">
            <v>DT28</v>
          </cell>
          <cell r="F34618">
            <v>504.56299999999999</v>
          </cell>
        </row>
        <row r="34619">
          <cell r="C34619" t="str">
            <v>אוגוסט 2019</v>
          </cell>
          <cell r="D34619" t="str">
            <v>אגד - 212</v>
          </cell>
          <cell r="E34619" t="str">
            <v>DT30</v>
          </cell>
          <cell r="F34619">
            <v>1210.357</v>
          </cell>
        </row>
        <row r="34620">
          <cell r="C34620" t="str">
            <v>אוגוסט 2019</v>
          </cell>
          <cell r="D34620" t="str">
            <v>אגד - 212</v>
          </cell>
          <cell r="E34620" t="str">
            <v>DT360</v>
          </cell>
          <cell r="F34620">
            <v>69520.528000000006</v>
          </cell>
        </row>
        <row r="34621">
          <cell r="C34621" t="str">
            <v>אוגוסט 2019</v>
          </cell>
          <cell r="D34621" t="str">
            <v>אגד - 212</v>
          </cell>
          <cell r="E34621" t="str">
            <v>DT366</v>
          </cell>
          <cell r="F34621">
            <v>410474.20899999997</v>
          </cell>
        </row>
        <row r="34622">
          <cell r="C34622" t="str">
            <v>אוגוסט 2019</v>
          </cell>
          <cell r="D34622" t="str">
            <v>אגד - 212</v>
          </cell>
          <cell r="E34622" t="str">
            <v>DT367</v>
          </cell>
          <cell r="F34622">
            <v>1669.2950000000001</v>
          </cell>
        </row>
        <row r="34623">
          <cell r="C34623" t="str">
            <v>אוגוסט 2019</v>
          </cell>
          <cell r="D34623" t="str">
            <v>אגד - 212</v>
          </cell>
          <cell r="E34623" t="str">
            <v>DT701</v>
          </cell>
          <cell r="F34623">
            <v>762.79200000000003</v>
          </cell>
        </row>
        <row r="34624">
          <cell r="C34624" t="str">
            <v>אוגוסט 2019</v>
          </cell>
          <cell r="D34624" t="str">
            <v>אגד - 212</v>
          </cell>
          <cell r="E34624" t="str">
            <v>DT703</v>
          </cell>
          <cell r="F34624">
            <v>11939.897000000001</v>
          </cell>
        </row>
        <row r="34625">
          <cell r="C34625" t="str">
            <v>אוגוסט 2019</v>
          </cell>
          <cell r="D34625" t="str">
            <v>אגד - 212</v>
          </cell>
          <cell r="E34625" t="str">
            <v>DT52</v>
          </cell>
          <cell r="F34625">
            <v>4526.0510000000004</v>
          </cell>
        </row>
        <row r="34626">
          <cell r="C34626" t="str">
            <v>אוגוסט 2019</v>
          </cell>
          <cell r="D34626" t="str">
            <v>אגד - 212</v>
          </cell>
          <cell r="E34626" t="str">
            <v>DT442</v>
          </cell>
          <cell r="F34626">
            <v>1786.491</v>
          </cell>
        </row>
        <row r="34627">
          <cell r="C34627" t="str">
            <v>אוגוסט 2019</v>
          </cell>
          <cell r="D34627" t="str">
            <v>אגד - 212</v>
          </cell>
          <cell r="E34627" t="str">
            <v>DT444</v>
          </cell>
          <cell r="F34627">
            <v>448.90800000000002</v>
          </cell>
        </row>
        <row r="34628">
          <cell r="C34628" t="str">
            <v>אוגוסט 2019</v>
          </cell>
          <cell r="D34628" t="str">
            <v>אגד - 212</v>
          </cell>
          <cell r="E34628" t="str">
            <v>DT669</v>
          </cell>
          <cell r="F34628">
            <v>1043.07</v>
          </cell>
        </row>
        <row r="34629">
          <cell r="C34629" t="str">
            <v>אוגוסט 2019</v>
          </cell>
          <cell r="D34629" t="str">
            <v>אגד - 212</v>
          </cell>
          <cell r="E34629" t="str">
            <v>DT506</v>
          </cell>
          <cell r="F34629">
            <v>865.56700000000001</v>
          </cell>
        </row>
        <row r="34630">
          <cell r="C34630" t="str">
            <v>אוגוסט 2019</v>
          </cell>
          <cell r="D34630" t="str">
            <v>אגד - 212</v>
          </cell>
          <cell r="E34630" t="str">
            <v>DT513</v>
          </cell>
          <cell r="F34630">
            <v>14389.625</v>
          </cell>
        </row>
        <row r="34631">
          <cell r="C34631" t="str">
            <v>אוגוסט 2019</v>
          </cell>
          <cell r="D34631" t="str">
            <v>אגד - 212</v>
          </cell>
          <cell r="E34631" t="str">
            <v>DT516</v>
          </cell>
          <cell r="F34631">
            <v>6884.9489999999996</v>
          </cell>
        </row>
        <row r="34632">
          <cell r="C34632" t="str">
            <v>אוגוסט 2019</v>
          </cell>
          <cell r="D34632" t="str">
            <v>אגד - 212</v>
          </cell>
          <cell r="E34632" t="str">
            <v>DT517</v>
          </cell>
          <cell r="F34632">
            <v>5333</v>
          </cell>
        </row>
        <row r="34633">
          <cell r="C34633" t="str">
            <v>אוגוסט 2019</v>
          </cell>
          <cell r="D34633" t="str">
            <v>אגד - 212</v>
          </cell>
          <cell r="E34633" t="str">
            <v>DT54</v>
          </cell>
          <cell r="F34633">
            <v>191093.31700000001</v>
          </cell>
        </row>
        <row r="34634">
          <cell r="C34634" t="str">
            <v>אוגוסט 2019</v>
          </cell>
          <cell r="D34634" t="str">
            <v>אגד - 212</v>
          </cell>
          <cell r="E34634" t="str">
            <v>DT55</v>
          </cell>
          <cell r="F34634">
            <v>-489023.48599999998</v>
          </cell>
        </row>
        <row r="34635">
          <cell r="C34635" t="str">
            <v>אוגוסט 2019</v>
          </cell>
          <cell r="D34635" t="str">
            <v>אגד - 212</v>
          </cell>
          <cell r="E34635" t="str">
            <v>AT999</v>
          </cell>
          <cell r="F34635">
            <v>483721.57799999998</v>
          </cell>
        </row>
        <row r="34636">
          <cell r="C34636" t="str">
            <v>אוגוסט 2019</v>
          </cell>
          <cell r="D34636" t="str">
            <v>אגד - 212</v>
          </cell>
          <cell r="E34636" t="str">
            <v>AT24</v>
          </cell>
          <cell r="F34636">
            <v>65229.608999999997</v>
          </cell>
        </row>
        <row r="34637">
          <cell r="C34637" t="str">
            <v>אוגוסט 2019</v>
          </cell>
          <cell r="D34637" t="str">
            <v>אגד - 212</v>
          </cell>
          <cell r="E34637" t="str">
            <v>AT420</v>
          </cell>
          <cell r="F34637">
            <v>374017.12900000002</v>
          </cell>
        </row>
        <row r="34638">
          <cell r="C34638" t="str">
            <v>אוגוסט 2019</v>
          </cell>
          <cell r="D34638" t="str">
            <v>אגד - 212</v>
          </cell>
          <cell r="E34638" t="str">
            <v>AT17</v>
          </cell>
          <cell r="F34638">
            <v>2799.8040000000001</v>
          </cell>
        </row>
        <row r="34639">
          <cell r="C34639" t="str">
            <v>אוגוסט 2019</v>
          </cell>
          <cell r="D34639" t="str">
            <v>אגד - 212</v>
          </cell>
          <cell r="E34639" t="str">
            <v>AT19</v>
          </cell>
          <cell r="F34639">
            <v>1840.8579999999999</v>
          </cell>
        </row>
        <row r="34640">
          <cell r="C34640" t="str">
            <v>אוגוסט 2019</v>
          </cell>
          <cell r="D34640" t="str">
            <v>אגד - 212</v>
          </cell>
          <cell r="E34640" t="str">
            <v>AT121</v>
          </cell>
          <cell r="F34640">
            <v>1.917</v>
          </cell>
        </row>
        <row r="34641">
          <cell r="C34641" t="str">
            <v>אוגוסט 2019</v>
          </cell>
          <cell r="D34641" t="str">
            <v>אגד - 212</v>
          </cell>
          <cell r="E34641" t="str">
            <v>AT21</v>
          </cell>
          <cell r="F34641">
            <v>24884.469000000001</v>
          </cell>
        </row>
        <row r="34642">
          <cell r="C34642" t="str">
            <v>אוגוסט 2019</v>
          </cell>
          <cell r="D34642" t="str">
            <v>אגד - 212</v>
          </cell>
          <cell r="E34642" t="str">
            <v>AT8</v>
          </cell>
          <cell r="F34642">
            <v>4278.2560000000003</v>
          </cell>
        </row>
        <row r="34643">
          <cell r="C34643" t="str">
            <v>אוגוסט 2019</v>
          </cell>
          <cell r="D34643" t="str">
            <v>אגד - 212</v>
          </cell>
          <cell r="E34643" t="str">
            <v>AT400</v>
          </cell>
          <cell r="F34643">
            <v>4931.7610000000004</v>
          </cell>
        </row>
        <row r="34644">
          <cell r="C34644" t="str">
            <v>אוגוסט 2019</v>
          </cell>
          <cell r="D34644" t="str">
            <v>אגד - 212</v>
          </cell>
          <cell r="E34644" t="str">
            <v>AT301</v>
          </cell>
          <cell r="F34644">
            <v>3.3860000000000001</v>
          </cell>
        </row>
        <row r="34645">
          <cell r="C34645" t="str">
            <v>אוגוסט 2019</v>
          </cell>
          <cell r="D34645" t="str">
            <v>אגד - 212</v>
          </cell>
          <cell r="E34645" t="str">
            <v>AT308</v>
          </cell>
          <cell r="F34645">
            <v>3.8410000000000002</v>
          </cell>
        </row>
        <row r="34646">
          <cell r="C34646" t="str">
            <v>אוגוסט 2019</v>
          </cell>
          <cell r="D34646" t="str">
            <v>אגד - 212</v>
          </cell>
          <cell r="E34646" t="str">
            <v>AT325</v>
          </cell>
          <cell r="F34646">
            <v>42.826999999999998</v>
          </cell>
        </row>
        <row r="34647">
          <cell r="C34647" t="str">
            <v>אוגוסט 2019</v>
          </cell>
          <cell r="D34647" t="str">
            <v>אגד - 212</v>
          </cell>
          <cell r="E34647" t="str">
            <v>AT338</v>
          </cell>
          <cell r="F34647">
            <v>4.4779999999999998</v>
          </cell>
        </row>
        <row r="34648">
          <cell r="C34648" t="str">
            <v>אוגוסט 2019</v>
          </cell>
          <cell r="D34648" t="str">
            <v>אגד - 212</v>
          </cell>
          <cell r="E34648" t="str">
            <v>AT458</v>
          </cell>
          <cell r="F34648">
            <v>1.024</v>
          </cell>
        </row>
        <row r="34649">
          <cell r="C34649" t="str">
            <v>אוגוסט 2019</v>
          </cell>
          <cell r="D34649" t="str">
            <v>אגד - 212</v>
          </cell>
          <cell r="E34649" t="str">
            <v>AT465</v>
          </cell>
          <cell r="F34649">
            <v>1.4E-2</v>
          </cell>
        </row>
        <row r="34650">
          <cell r="C34650" t="str">
            <v>אוגוסט 2019</v>
          </cell>
          <cell r="D34650" t="str">
            <v>אגד - 212</v>
          </cell>
          <cell r="E34650" t="str">
            <v>AT402</v>
          </cell>
          <cell r="F34650">
            <v>170.215</v>
          </cell>
        </row>
        <row r="34651">
          <cell r="C34651" t="str">
            <v>אוגוסט 2019</v>
          </cell>
          <cell r="D34651" t="str">
            <v>אגד - 212</v>
          </cell>
          <cell r="E34651" t="str">
            <v>AT403</v>
          </cell>
          <cell r="F34651">
            <v>2.3130000000000002</v>
          </cell>
        </row>
        <row r="34652">
          <cell r="C34652" t="str">
            <v>אוגוסט 2019</v>
          </cell>
          <cell r="D34652" t="str">
            <v>אגד - 212</v>
          </cell>
          <cell r="E34652" t="str">
            <v>AT37</v>
          </cell>
          <cell r="F34652">
            <v>84.584000000000003</v>
          </cell>
        </row>
        <row r="34653">
          <cell r="C34653" t="str">
            <v>אוגוסט 2019</v>
          </cell>
          <cell r="D34653" t="str">
            <v>אגד - 212</v>
          </cell>
          <cell r="E34653" t="str">
            <v>AT360</v>
          </cell>
          <cell r="F34653">
            <v>11.635999999999999</v>
          </cell>
        </row>
        <row r="34654">
          <cell r="C34654" t="str">
            <v>אוגוסט 2019</v>
          </cell>
          <cell r="D34654" t="str">
            <v>אגד - 212</v>
          </cell>
          <cell r="E34654" t="str">
            <v>AT366</v>
          </cell>
          <cell r="F34654">
            <v>1010.682</v>
          </cell>
        </row>
        <row r="34655">
          <cell r="C34655" t="str">
            <v>אוגוסט 2019</v>
          </cell>
          <cell r="D34655" t="str">
            <v>אגד - 212</v>
          </cell>
          <cell r="E34655" t="str">
            <v>AT703</v>
          </cell>
          <cell r="F34655">
            <v>1.081</v>
          </cell>
        </row>
        <row r="34656">
          <cell r="C34656" t="str">
            <v>אוגוסט 2019</v>
          </cell>
          <cell r="D34656" t="str">
            <v>אגד - 212</v>
          </cell>
          <cell r="E34656" t="str">
            <v>AT60</v>
          </cell>
          <cell r="F34656">
            <v>149.61600000000001</v>
          </cell>
        </row>
        <row r="34657">
          <cell r="C34657" t="str">
            <v>אוגוסט 2019</v>
          </cell>
          <cell r="D34657" t="str">
            <v>אגד - 212</v>
          </cell>
          <cell r="E34657" t="str">
            <v>AT442</v>
          </cell>
          <cell r="F34657">
            <v>4.1740000000000004</v>
          </cell>
        </row>
        <row r="34658">
          <cell r="C34658" t="str">
            <v>אוגוסט 2019</v>
          </cell>
          <cell r="D34658" t="str">
            <v>אגד - 212</v>
          </cell>
          <cell r="E34658" t="str">
            <v>AT444</v>
          </cell>
          <cell r="F34658">
            <v>4.4480000000000004</v>
          </cell>
        </row>
        <row r="34659">
          <cell r="C34659" t="str">
            <v>אוגוסט 2019</v>
          </cell>
          <cell r="D34659" t="str">
            <v>אגד - 212</v>
          </cell>
          <cell r="E34659" t="str">
            <v>AT513</v>
          </cell>
          <cell r="F34659">
            <v>2997.2840000000001</v>
          </cell>
        </row>
        <row r="34660">
          <cell r="C34660" t="str">
            <v>אוגוסט 2019</v>
          </cell>
          <cell r="D34660" t="str">
            <v>אגד - 212</v>
          </cell>
          <cell r="E34660" t="str">
            <v>AT516</v>
          </cell>
          <cell r="F34660">
            <v>1134.0239999999999</v>
          </cell>
        </row>
        <row r="34661">
          <cell r="C34661" t="str">
            <v>אוגוסט 2019</v>
          </cell>
          <cell r="D34661" t="str">
            <v>אגד - 212</v>
          </cell>
          <cell r="E34661" t="str">
            <v>AT63</v>
          </cell>
          <cell r="F34661">
            <v>112.151</v>
          </cell>
        </row>
        <row r="34662">
          <cell r="C34662" t="str">
            <v>אוגוסט 2019</v>
          </cell>
          <cell r="D34662" t="str">
            <v>אגד - 212</v>
          </cell>
          <cell r="E34662" t="str">
            <v>BT999</v>
          </cell>
          <cell r="F34662">
            <v>453584.99200000003</v>
          </cell>
        </row>
        <row r="34663">
          <cell r="C34663" t="str">
            <v>אוגוסט 2019</v>
          </cell>
          <cell r="D34663" t="str">
            <v>אגד - 212</v>
          </cell>
          <cell r="E34663" t="str">
            <v>BT34</v>
          </cell>
          <cell r="F34663">
            <v>166663.87100000001</v>
          </cell>
        </row>
        <row r="34664">
          <cell r="C34664" t="str">
            <v>אוגוסט 2019</v>
          </cell>
          <cell r="D34664" t="str">
            <v>אגד - 212</v>
          </cell>
          <cell r="E34664" t="str">
            <v>BT420</v>
          </cell>
          <cell r="F34664">
            <v>284000</v>
          </cell>
        </row>
        <row r="34665">
          <cell r="C34665" t="str">
            <v>אוגוסט 2019</v>
          </cell>
          <cell r="D34665" t="str">
            <v>אגד - 212</v>
          </cell>
          <cell r="E34665" t="str">
            <v>BT402</v>
          </cell>
          <cell r="F34665">
            <v>338.88200000000001</v>
          </cell>
        </row>
        <row r="34666">
          <cell r="C34666" t="str">
            <v>אוגוסט 2019</v>
          </cell>
          <cell r="D34666" t="str">
            <v>אגד - 212</v>
          </cell>
          <cell r="E34666" t="str">
            <v>BT46</v>
          </cell>
          <cell r="F34666">
            <v>47.715000000000003</v>
          </cell>
        </row>
        <row r="34667">
          <cell r="C34667" t="str">
            <v>אוגוסט 2019</v>
          </cell>
          <cell r="D34667" t="str">
            <v>אגד - 212</v>
          </cell>
          <cell r="E34667" t="str">
            <v>BT366</v>
          </cell>
          <cell r="F34667">
            <v>2317.4229999999998</v>
          </cell>
        </row>
        <row r="34668">
          <cell r="C34668" t="str">
            <v>אוגוסט 2019</v>
          </cell>
          <cell r="D34668" t="str">
            <v>אגד - 212</v>
          </cell>
          <cell r="E34668" t="str">
            <v>BT703</v>
          </cell>
          <cell r="F34668">
            <v>207.376</v>
          </cell>
        </row>
        <row r="34669">
          <cell r="C34669" t="str">
            <v>אוגוסט 2019</v>
          </cell>
          <cell r="D34669" t="str">
            <v>אגד - 212</v>
          </cell>
          <cell r="E34669" t="str">
            <v>BT442</v>
          </cell>
          <cell r="F34669">
            <v>5.0659999999999998</v>
          </cell>
        </row>
        <row r="34670">
          <cell r="C34670" t="str">
            <v>אוגוסט 2019</v>
          </cell>
          <cell r="D34670" t="str">
            <v>אגד - 212</v>
          </cell>
          <cell r="E34670" t="str">
            <v>BT444</v>
          </cell>
          <cell r="F34670">
            <v>4.4480000000000004</v>
          </cell>
        </row>
        <row r="34671">
          <cell r="C34671" t="str">
            <v>אוגוסט 2019</v>
          </cell>
          <cell r="D34671" t="str">
            <v>אגד - 212</v>
          </cell>
          <cell r="E34671" t="str">
            <v>BT119</v>
          </cell>
          <cell r="F34671">
            <v>0.21099999999999999</v>
          </cell>
        </row>
        <row r="34672">
          <cell r="C34672" t="str">
            <v>אוגוסט 2019</v>
          </cell>
          <cell r="D34672" t="str">
            <v>אגד - 212</v>
          </cell>
          <cell r="E34672" t="str">
            <v>A1</v>
          </cell>
          <cell r="F34672">
            <v>4833.8149999999996</v>
          </cell>
        </row>
        <row r="34673">
          <cell r="C34673" t="str">
            <v>אוגוסט 2019</v>
          </cell>
          <cell r="D34673" t="str">
            <v>אגד - 212</v>
          </cell>
          <cell r="E34673" t="str">
            <v>AT411</v>
          </cell>
          <cell r="F34673">
            <v>1524.83</v>
          </cell>
        </row>
        <row r="34674">
          <cell r="C34674" t="str">
            <v>אוגוסט 2019</v>
          </cell>
          <cell r="D34674" t="str">
            <v>אגד - 212</v>
          </cell>
          <cell r="E34674" t="str">
            <v>AT255</v>
          </cell>
          <cell r="F34674">
            <v>17.722999999999999</v>
          </cell>
        </row>
        <row r="34675">
          <cell r="C34675" t="str">
            <v>אוגוסט 2019</v>
          </cell>
          <cell r="D34675" t="str">
            <v>אגד - 212</v>
          </cell>
          <cell r="E34675" t="str">
            <v>AT88</v>
          </cell>
          <cell r="F34675">
            <v>2337.2829999999999</v>
          </cell>
        </row>
        <row r="34676">
          <cell r="C34676" t="str">
            <v>אוגוסט 2019</v>
          </cell>
          <cell r="D34676" t="str">
            <v>אגד - 212</v>
          </cell>
          <cell r="E34676" t="str">
            <v>AT66</v>
          </cell>
          <cell r="F34676">
            <v>953.97900000000004</v>
          </cell>
        </row>
        <row r="34677">
          <cell r="C34677" t="str">
            <v>אוגוסט 2019</v>
          </cell>
          <cell r="D34677" t="str">
            <v>אגד - 212</v>
          </cell>
          <cell r="E34677" t="str">
            <v>B1</v>
          </cell>
          <cell r="F34677">
            <v>35171.828999999998</v>
          </cell>
        </row>
        <row r="34678">
          <cell r="C34678" t="str">
            <v>אוגוסט 2019</v>
          </cell>
          <cell r="D34678" t="str">
            <v>אגד - 212</v>
          </cell>
          <cell r="E34678" t="str">
            <v>BT6</v>
          </cell>
          <cell r="F34678">
            <v>25642.305</v>
          </cell>
        </row>
        <row r="34679">
          <cell r="C34679" t="str">
            <v>אוגוסט 2019</v>
          </cell>
          <cell r="D34679" t="str">
            <v>אגד - 212</v>
          </cell>
          <cell r="E34679" t="str">
            <v>BT7</v>
          </cell>
          <cell r="F34679">
            <v>282.52600000000001</v>
          </cell>
        </row>
        <row r="34680">
          <cell r="C34680" t="str">
            <v>אוגוסט 2019</v>
          </cell>
          <cell r="D34680" t="str">
            <v>אגד - 212</v>
          </cell>
          <cell r="E34680" t="str">
            <v>BT8</v>
          </cell>
          <cell r="F34680">
            <v>8579.3580000000002</v>
          </cell>
        </row>
        <row r="34681">
          <cell r="C34681" t="str">
            <v>אוגוסט 2019</v>
          </cell>
          <cell r="D34681" t="str">
            <v>אגד - 212</v>
          </cell>
          <cell r="E34681" t="str">
            <v>BF4</v>
          </cell>
          <cell r="F34681">
            <v>428.35</v>
          </cell>
        </row>
        <row r="34682">
          <cell r="C34682" t="str">
            <v>אוגוסט 2019</v>
          </cell>
          <cell r="D34682" t="str">
            <v>אגד - 212</v>
          </cell>
          <cell r="E34682" t="str">
            <v>BT84</v>
          </cell>
          <cell r="F34682">
            <v>229.072</v>
          </cell>
        </row>
        <row r="34683">
          <cell r="C34683" t="str">
            <v>אוגוסט 2019</v>
          </cell>
          <cell r="D34683" t="str">
            <v>אגד - 212</v>
          </cell>
          <cell r="E34683" t="str">
            <v>BT634</v>
          </cell>
          <cell r="F34683">
            <v>10.217000000000001</v>
          </cell>
        </row>
        <row r="34684">
          <cell r="C34684" t="str">
            <v>אוגוסט 2019</v>
          </cell>
          <cell r="D34684" t="str">
            <v>אגד - 212</v>
          </cell>
          <cell r="E34684" t="str">
            <v>KT31</v>
          </cell>
          <cell r="F34684">
            <v>632</v>
          </cell>
        </row>
        <row r="34685">
          <cell r="C34685" t="str">
            <v>אוגוסט 2019</v>
          </cell>
          <cell r="D34685" t="str">
            <v>אגד - 212</v>
          </cell>
          <cell r="E34685" t="str">
            <v>KT32</v>
          </cell>
          <cell r="F34685">
            <v>723</v>
          </cell>
        </row>
        <row r="34686">
          <cell r="C34686" t="str">
            <v>אוגוסט 2019</v>
          </cell>
          <cell r="D34686" t="str">
            <v>אגד - 212</v>
          </cell>
          <cell r="E34686" t="str">
            <v>KT33</v>
          </cell>
          <cell r="F34686">
            <v>3123</v>
          </cell>
        </row>
        <row r="34687">
          <cell r="C34687" t="str">
            <v>אוגוסט 2019</v>
          </cell>
          <cell r="D34687" t="str">
            <v>אגד - 212</v>
          </cell>
          <cell r="E34687" t="str">
            <v>KT34</v>
          </cell>
          <cell r="F34687">
            <v>36</v>
          </cell>
        </row>
        <row r="34688">
          <cell r="C34688" t="str">
            <v>אוגוסט 2019</v>
          </cell>
          <cell r="D34688" t="str">
            <v>אגד - 212</v>
          </cell>
          <cell r="E34688" t="str">
            <v>KT35</v>
          </cell>
          <cell r="F34688">
            <v>1661</v>
          </cell>
        </row>
        <row r="34689">
          <cell r="C34689" t="str">
            <v>אוגוסט 2019</v>
          </cell>
          <cell r="D34689" t="str">
            <v>אגד - 212</v>
          </cell>
          <cell r="E34689" t="str">
            <v>KT22</v>
          </cell>
          <cell r="F34689">
            <v>1.087</v>
          </cell>
        </row>
        <row r="34690">
          <cell r="C34690" t="str">
            <v>אוגוסט 2019</v>
          </cell>
          <cell r="D34690" t="str">
            <v>אגד - 212</v>
          </cell>
          <cell r="E34690" t="str">
            <v>KT51</v>
          </cell>
          <cell r="F34690">
            <v>11.291</v>
          </cell>
        </row>
        <row r="34691">
          <cell r="C34691" t="str">
            <v>אוגוסט 2019</v>
          </cell>
          <cell r="D34691" t="str">
            <v>אגד - 212</v>
          </cell>
          <cell r="E34691" t="str">
            <v>KT502</v>
          </cell>
          <cell r="F34691">
            <v>74774.846000000005</v>
          </cell>
        </row>
        <row r="34692">
          <cell r="C34692" t="str">
            <v>אוגוסט 2019</v>
          </cell>
          <cell r="D34692" t="str">
            <v>אגד - 212</v>
          </cell>
          <cell r="E34692" t="str">
            <v>KT503</v>
          </cell>
          <cell r="F34692">
            <v>715125.65099999995</v>
          </cell>
        </row>
        <row r="34693">
          <cell r="C34693" t="str">
            <v>אוגוסט 2019</v>
          </cell>
          <cell r="D34693" t="str">
            <v>אגד - 212</v>
          </cell>
          <cell r="E34693" t="str">
            <v>KT305</v>
          </cell>
          <cell r="F34693">
            <v>-13311.772999999999</v>
          </cell>
        </row>
        <row r="34694">
          <cell r="C34694" t="str">
            <v>אוגוסט 2019</v>
          </cell>
          <cell r="D34694" t="str">
            <v>אגד - 212</v>
          </cell>
          <cell r="E34694" t="str">
            <v>KT717</v>
          </cell>
          <cell r="F34694">
            <v>1</v>
          </cell>
        </row>
        <row r="34695">
          <cell r="C34695" t="str">
            <v>אוגוסט 2019</v>
          </cell>
          <cell r="D34695" t="str">
            <v>אגד - 212</v>
          </cell>
          <cell r="E34695" t="str">
            <v>KT761</v>
          </cell>
          <cell r="F34695">
            <v>504795.24699999997</v>
          </cell>
        </row>
        <row r="34696">
          <cell r="C34696" t="str">
            <v>אוגוסט 2019</v>
          </cell>
          <cell r="D34696" t="str">
            <v>אגד - 212</v>
          </cell>
          <cell r="E34696" t="str">
            <v>KT762</v>
          </cell>
          <cell r="F34696">
            <v>447459.92700000003</v>
          </cell>
        </row>
        <row r="34697">
          <cell r="C34697" t="str">
            <v>אוגוסט 2019</v>
          </cell>
          <cell r="D34697" t="str">
            <v>אגד - 212</v>
          </cell>
          <cell r="E34697" t="str">
            <v>KT763</v>
          </cell>
          <cell r="F34697">
            <v>431259.96799999999</v>
          </cell>
        </row>
        <row r="34698">
          <cell r="C34698" t="str">
            <v>אוגוסט 2019</v>
          </cell>
          <cell r="D34698" t="str">
            <v>אגד - 212</v>
          </cell>
          <cell r="E34698" t="str">
            <v>KT943</v>
          </cell>
          <cell r="F34698">
            <v>518739.63400000002</v>
          </cell>
        </row>
        <row r="34699">
          <cell r="C34699" t="str">
            <v>אוגוסט 2019</v>
          </cell>
          <cell r="D34699" t="str">
            <v>אגד - 212</v>
          </cell>
          <cell r="E34699" t="str">
            <v>KT944</v>
          </cell>
          <cell r="F34699">
            <v>441611.95400000003</v>
          </cell>
        </row>
        <row r="34700">
          <cell r="C34700" t="str">
            <v>אוגוסט 2019</v>
          </cell>
          <cell r="D34700" t="str">
            <v>אגד - 212</v>
          </cell>
          <cell r="E34700" t="str">
            <v>KT945</v>
          </cell>
          <cell r="F34700">
            <v>452695.158</v>
          </cell>
        </row>
        <row r="34701">
          <cell r="C34701" t="str">
            <v>אוגוסט 2019</v>
          </cell>
          <cell r="D34701" t="str">
            <v>אגד - 212</v>
          </cell>
          <cell r="E34701" t="str">
            <v>KT934</v>
          </cell>
          <cell r="F34701">
            <v>899.35599999999999</v>
          </cell>
        </row>
        <row r="34702">
          <cell r="C34702" t="str">
            <v>אוגוסט 2019</v>
          </cell>
          <cell r="D34702" t="str">
            <v>אגד - 212</v>
          </cell>
          <cell r="E34702" t="str">
            <v>KT935</v>
          </cell>
          <cell r="F34702">
            <v>4526.0510000000004</v>
          </cell>
        </row>
        <row r="34703">
          <cell r="C34703" t="str">
            <v>אוגוסט 2019</v>
          </cell>
          <cell r="D34703" t="str">
            <v>אגד - 212</v>
          </cell>
          <cell r="E34703" t="str">
            <v>KT600</v>
          </cell>
          <cell r="F34703">
            <v>1</v>
          </cell>
        </row>
        <row r="34704">
          <cell r="C34704" t="str">
            <v>אוגוסט 2019</v>
          </cell>
          <cell r="D34704" t="str">
            <v>אגד - 212</v>
          </cell>
          <cell r="E34704" t="str">
            <v>KT650</v>
          </cell>
          <cell r="F34704">
            <v>95121857</v>
          </cell>
        </row>
        <row r="34705">
          <cell r="C34705" t="str">
            <v>אוגוסט 2019</v>
          </cell>
          <cell r="D34705" t="str">
            <v>אגד - 212</v>
          </cell>
          <cell r="E34705" t="str">
            <v>KT651</v>
          </cell>
          <cell r="F34705">
            <v>95121858</v>
          </cell>
        </row>
        <row r="34706">
          <cell r="C34706" t="str">
            <v>אוגוסט 2019</v>
          </cell>
          <cell r="D34706" t="str">
            <v>אגד - 212</v>
          </cell>
          <cell r="E34706" t="str">
            <v>KT652</v>
          </cell>
          <cell r="F34706">
            <v>95193571</v>
          </cell>
        </row>
        <row r="34707">
          <cell r="C34707" t="str">
            <v>אוגוסט 2019</v>
          </cell>
          <cell r="D34707" t="str">
            <v>אגד - 212</v>
          </cell>
          <cell r="E34707" t="str">
            <v>KT653</v>
          </cell>
          <cell r="F34707">
            <v>95190502</v>
          </cell>
        </row>
        <row r="34708">
          <cell r="C34708" t="str">
            <v>אוגוסט 2019</v>
          </cell>
          <cell r="D34708" t="str">
            <v>אגד - 212</v>
          </cell>
          <cell r="E34708" t="str">
            <v>KT654</v>
          </cell>
          <cell r="F34708">
            <v>29432870262</v>
          </cell>
        </row>
        <row r="34709">
          <cell r="C34709" t="str">
            <v>אוגוסט 2019</v>
          </cell>
          <cell r="D34709" t="str">
            <v>אגד - 212</v>
          </cell>
          <cell r="E34709" t="str">
            <v>KT655</v>
          </cell>
          <cell r="F34709">
            <v>44682870852</v>
          </cell>
        </row>
        <row r="34710">
          <cell r="C34710" t="str">
            <v>אוגוסט 2019</v>
          </cell>
          <cell r="D34710" t="str">
            <v>אגד - 212</v>
          </cell>
          <cell r="E34710" t="str">
            <v>KT656</v>
          </cell>
          <cell r="F34710">
            <v>48672870852</v>
          </cell>
        </row>
        <row r="34711">
          <cell r="C34711" t="str">
            <v>אוגוסט 2019</v>
          </cell>
          <cell r="D34711" t="str">
            <v>אגד - 212</v>
          </cell>
          <cell r="E34711" t="str">
            <v>KT657</v>
          </cell>
          <cell r="F34711">
            <v>78822519803</v>
          </cell>
        </row>
        <row r="34712">
          <cell r="C34712" t="str">
            <v>אוגוסט 2019</v>
          </cell>
          <cell r="D34712" t="str">
            <v>אגד - 212</v>
          </cell>
          <cell r="E34712" t="str">
            <v>KT658</v>
          </cell>
          <cell r="F34712">
            <v>99085948504</v>
          </cell>
        </row>
        <row r="34713">
          <cell r="C34713" t="str">
            <v>אוגוסט 2019</v>
          </cell>
          <cell r="D34713" t="str">
            <v>אגד - 212</v>
          </cell>
          <cell r="E34713" t="str">
            <v>KT659</v>
          </cell>
          <cell r="F34713">
            <v>1006613430</v>
          </cell>
        </row>
        <row r="34714">
          <cell r="C34714" t="str">
            <v>אוגוסט 2019</v>
          </cell>
          <cell r="D34714" t="str">
            <v>אגד - 212</v>
          </cell>
          <cell r="E34714" t="str">
            <v>KT660</v>
          </cell>
          <cell r="F34714">
            <v>109912430</v>
          </cell>
        </row>
        <row r="34715">
          <cell r="C34715" t="str">
            <v>אוגוסט 2019</v>
          </cell>
          <cell r="D34715" t="str">
            <v>אגד - 212</v>
          </cell>
          <cell r="E34715" t="str">
            <v>KT661</v>
          </cell>
          <cell r="F34715">
            <v>1005532430</v>
          </cell>
        </row>
        <row r="34716">
          <cell r="C34716" t="str">
            <v>אוגוסט 2019</v>
          </cell>
          <cell r="D34716" t="str">
            <v>אגד - 212</v>
          </cell>
          <cell r="E34716" t="str">
            <v>KT662</v>
          </cell>
          <cell r="F34716">
            <v>76641384409</v>
          </cell>
        </row>
        <row r="34717">
          <cell r="C34717" t="str">
            <v>אוגוסט 2019</v>
          </cell>
          <cell r="D34717" t="str">
            <v>אגד - 212</v>
          </cell>
          <cell r="E34717" t="str">
            <v>KT663</v>
          </cell>
          <cell r="F34717">
            <v>30324248907</v>
          </cell>
        </row>
        <row r="34718">
          <cell r="C34718" t="str">
            <v>אוגוסט 2019</v>
          </cell>
          <cell r="D34718" t="str">
            <v>אגד - 212</v>
          </cell>
          <cell r="E34718" t="str">
            <v>KT664</v>
          </cell>
          <cell r="F34718">
            <v>21596699013</v>
          </cell>
        </row>
        <row r="34719">
          <cell r="C34719" t="str">
            <v>אוגוסט 2019</v>
          </cell>
          <cell r="D34719" t="str">
            <v>אגד - 212</v>
          </cell>
          <cell r="E34719" t="str">
            <v>KT665</v>
          </cell>
          <cell r="F34719">
            <v>21597766019</v>
          </cell>
        </row>
        <row r="34720">
          <cell r="C34720" t="str">
            <v>אוגוסט 2019</v>
          </cell>
          <cell r="D34720" t="str">
            <v>אגד - 212</v>
          </cell>
          <cell r="E34720" t="str">
            <v>KT666</v>
          </cell>
          <cell r="F34720">
            <v>21195807017</v>
          </cell>
        </row>
        <row r="34721">
          <cell r="C34721" t="str">
            <v>אוגוסט 2019</v>
          </cell>
          <cell r="D34721" t="str">
            <v>אגד - 212</v>
          </cell>
          <cell r="E34721" t="str">
            <v>KT667</v>
          </cell>
          <cell r="F34721">
            <v>22973080500</v>
          </cell>
        </row>
        <row r="34722">
          <cell r="C34722" t="str">
            <v>אוגוסט 2019</v>
          </cell>
          <cell r="D34722" t="str">
            <v>אגד - 212</v>
          </cell>
          <cell r="E34722" t="str">
            <v>KT668</v>
          </cell>
          <cell r="F34722">
            <v>45081036600</v>
          </cell>
        </row>
        <row r="34723">
          <cell r="C34723" t="str">
            <v>אוגוסט 2019</v>
          </cell>
          <cell r="D34723" t="str">
            <v>אגד - 212</v>
          </cell>
          <cell r="E34723" t="str">
            <v>KT669</v>
          </cell>
          <cell r="F34723">
            <v>64032036600</v>
          </cell>
        </row>
        <row r="34724">
          <cell r="C34724" t="str">
            <v>אוגוסט 2019</v>
          </cell>
          <cell r="D34724" t="str">
            <v>אגד - 212</v>
          </cell>
          <cell r="E34724" t="str">
            <v>KT670</v>
          </cell>
          <cell r="F34724">
            <v>113</v>
          </cell>
        </row>
        <row r="34725">
          <cell r="C34725" t="str">
            <v>אוגוסט 2019</v>
          </cell>
          <cell r="D34725" t="str">
            <v>אגד - 212</v>
          </cell>
          <cell r="E34725" t="str">
            <v>KT671</v>
          </cell>
          <cell r="F34725">
            <v>95130507</v>
          </cell>
        </row>
        <row r="34726">
          <cell r="C34726" t="str">
            <v>אוגוסט 2019</v>
          </cell>
          <cell r="D34726" t="str">
            <v>אגד - 212</v>
          </cell>
          <cell r="E34726" t="str">
            <v>KT672</v>
          </cell>
          <cell r="F34726">
            <v>95190502</v>
          </cell>
        </row>
        <row r="34727">
          <cell r="C34727" t="str">
            <v>אוגוסט 2019</v>
          </cell>
          <cell r="D34727" t="str">
            <v>אגד - 212</v>
          </cell>
          <cell r="E34727" t="str">
            <v>KT673</v>
          </cell>
          <cell r="F34727">
            <v>95194946</v>
          </cell>
        </row>
        <row r="34728">
          <cell r="C34728" t="str">
            <v>אוגוסט 2019</v>
          </cell>
          <cell r="D34728" t="str">
            <v>אגד - 212</v>
          </cell>
          <cell r="E34728" t="str">
            <v>KT674</v>
          </cell>
          <cell r="F34728">
            <v>95194658</v>
          </cell>
        </row>
        <row r="34729">
          <cell r="C34729" t="str">
            <v>אוגוסט 2019</v>
          </cell>
          <cell r="D34729" t="str">
            <v>אגד - 212</v>
          </cell>
          <cell r="E34729" t="str">
            <v>KT675</v>
          </cell>
          <cell r="F34729">
            <v>95124345</v>
          </cell>
        </row>
        <row r="34730">
          <cell r="C34730" t="str">
            <v>אוגוסט 2019</v>
          </cell>
          <cell r="D34730" t="str">
            <v>אגד - 212</v>
          </cell>
          <cell r="E34730" t="str">
            <v>KT676</v>
          </cell>
          <cell r="F34730">
            <v>95124311</v>
          </cell>
        </row>
        <row r="34731">
          <cell r="C34731" t="str">
            <v>אוגוסט 2019</v>
          </cell>
          <cell r="D34731" t="str">
            <v>אגד - 212</v>
          </cell>
          <cell r="E34731" t="str">
            <v>KT677</v>
          </cell>
          <cell r="F34731">
            <v>95124334</v>
          </cell>
        </row>
        <row r="34732">
          <cell r="C34732" t="str">
            <v>אוגוסט 2019</v>
          </cell>
          <cell r="D34732" t="str">
            <v>אגד - 212</v>
          </cell>
          <cell r="E34732" t="str">
            <v>FT650</v>
          </cell>
          <cell r="F34732">
            <v>510657554</v>
          </cell>
        </row>
        <row r="34733">
          <cell r="C34733" t="str">
            <v>אוגוסט 2019</v>
          </cell>
          <cell r="D34733" t="str">
            <v>אגד - 212</v>
          </cell>
          <cell r="E34733" t="str">
            <v>FT651</v>
          </cell>
          <cell r="F34733">
            <v>510657554</v>
          </cell>
        </row>
        <row r="34734">
          <cell r="C34734" t="str">
            <v>אוגוסט 2019</v>
          </cell>
          <cell r="D34734" t="str">
            <v>אגד - 212</v>
          </cell>
          <cell r="E34734" t="str">
            <v>FT652</v>
          </cell>
          <cell r="F34734">
            <v>510657554</v>
          </cell>
        </row>
        <row r="34735">
          <cell r="C34735" t="str">
            <v>אוגוסט 2019</v>
          </cell>
          <cell r="D34735" t="str">
            <v>אגד - 212</v>
          </cell>
          <cell r="E34735" t="str">
            <v>FT653</v>
          </cell>
          <cell r="F34735">
            <v>511974834</v>
          </cell>
        </row>
        <row r="34736">
          <cell r="C34736" t="str">
            <v>אוגוסט 2019</v>
          </cell>
          <cell r="D34736" t="str">
            <v>אגד - 212</v>
          </cell>
          <cell r="E34736" t="str">
            <v>FT654</v>
          </cell>
          <cell r="F34736">
            <v>520029084</v>
          </cell>
        </row>
        <row r="34737">
          <cell r="C34737" t="str">
            <v>אוגוסט 2019</v>
          </cell>
          <cell r="D34737" t="str">
            <v>אגד - 212</v>
          </cell>
          <cell r="E34737" t="str">
            <v>FT655</v>
          </cell>
          <cell r="F34737">
            <v>520029084</v>
          </cell>
        </row>
        <row r="34738">
          <cell r="C34738" t="str">
            <v>אוגוסט 2019</v>
          </cell>
          <cell r="D34738" t="str">
            <v>אגד - 212</v>
          </cell>
          <cell r="E34738" t="str">
            <v>FT656</v>
          </cell>
          <cell r="F34738">
            <v>520029084</v>
          </cell>
        </row>
        <row r="34739">
          <cell r="C34739" t="str">
            <v>אוגוסט 2019</v>
          </cell>
          <cell r="D34739" t="str">
            <v>אגד - 212</v>
          </cell>
          <cell r="E34739" t="str">
            <v>FT657</v>
          </cell>
          <cell r="F34739">
            <v>513765396</v>
          </cell>
        </row>
        <row r="34740">
          <cell r="C34740" t="str">
            <v>אוגוסט 2019</v>
          </cell>
          <cell r="D34740" t="str">
            <v>אגד - 212</v>
          </cell>
          <cell r="E34740" t="str">
            <v>FT658</v>
          </cell>
          <cell r="F34740">
            <v>513765396</v>
          </cell>
        </row>
        <row r="34741">
          <cell r="C34741" t="str">
            <v>אוגוסט 2019</v>
          </cell>
          <cell r="D34741" t="str">
            <v>אגד - 212</v>
          </cell>
          <cell r="E34741" t="str">
            <v>FT659</v>
          </cell>
          <cell r="F34741">
            <v>520007030</v>
          </cell>
        </row>
        <row r="34742">
          <cell r="C34742" t="str">
            <v>אוגוסט 2019</v>
          </cell>
          <cell r="D34742" t="str">
            <v>אגד - 212</v>
          </cell>
          <cell r="E34742" t="str">
            <v>FT660</v>
          </cell>
          <cell r="F34742">
            <v>520007030</v>
          </cell>
        </row>
        <row r="34743">
          <cell r="C34743" t="str">
            <v>אוגוסט 2019</v>
          </cell>
          <cell r="D34743" t="str">
            <v>אגד - 212</v>
          </cell>
          <cell r="E34743" t="str">
            <v>FT661</v>
          </cell>
          <cell r="F34743">
            <v>520007030</v>
          </cell>
        </row>
        <row r="34744">
          <cell r="C34744" t="str">
            <v>אוגוסט 2019</v>
          </cell>
          <cell r="D34744" t="str">
            <v>אגד - 212</v>
          </cell>
          <cell r="E34744" t="str">
            <v>FT662</v>
          </cell>
          <cell r="F34744">
            <v>520018078</v>
          </cell>
        </row>
        <row r="34745">
          <cell r="C34745" t="str">
            <v>אוגוסט 2019</v>
          </cell>
          <cell r="D34745" t="str">
            <v>אגד - 212</v>
          </cell>
          <cell r="E34745" t="str">
            <v>FT663</v>
          </cell>
          <cell r="F34745">
            <v>520018078</v>
          </cell>
        </row>
        <row r="34746">
          <cell r="C34746" t="str">
            <v>אוגוסט 2019</v>
          </cell>
          <cell r="D34746" t="str">
            <v>אגד - 212</v>
          </cell>
          <cell r="E34746" t="str">
            <v>FT664</v>
          </cell>
          <cell r="F34746">
            <v>520000522</v>
          </cell>
        </row>
        <row r="34747">
          <cell r="C34747" t="str">
            <v>אוגוסט 2019</v>
          </cell>
          <cell r="D34747" t="str">
            <v>אגד - 212</v>
          </cell>
          <cell r="E34747" t="str">
            <v>FT665</v>
          </cell>
          <cell r="F34747">
            <v>520000522</v>
          </cell>
        </row>
        <row r="34748">
          <cell r="C34748" t="str">
            <v>אוגוסט 2019</v>
          </cell>
          <cell r="D34748" t="str">
            <v>אגד - 212</v>
          </cell>
          <cell r="E34748" t="str">
            <v>FT666</v>
          </cell>
          <cell r="F34748">
            <v>520000522</v>
          </cell>
        </row>
        <row r="34749">
          <cell r="C34749" t="str">
            <v>אוגוסט 2019</v>
          </cell>
          <cell r="D34749" t="str">
            <v>אגד - 212</v>
          </cell>
          <cell r="E34749" t="str">
            <v>FT667</v>
          </cell>
          <cell r="F34749">
            <v>520000118</v>
          </cell>
        </row>
        <row r="34750">
          <cell r="C34750" t="str">
            <v>אוגוסט 2019</v>
          </cell>
          <cell r="D34750" t="str">
            <v>אגד - 212</v>
          </cell>
          <cell r="E34750" t="str">
            <v>FT668</v>
          </cell>
          <cell r="F34750">
            <v>520000118</v>
          </cell>
        </row>
        <row r="34751">
          <cell r="C34751" t="str">
            <v>אוגוסט 2019</v>
          </cell>
          <cell r="D34751" t="str">
            <v>אגד - 212</v>
          </cell>
          <cell r="E34751" t="str">
            <v>FT669</v>
          </cell>
          <cell r="F34751">
            <v>520000118</v>
          </cell>
        </row>
        <row r="34752">
          <cell r="C34752" t="str">
            <v>אוגוסט 2019</v>
          </cell>
          <cell r="D34752" t="str">
            <v>אגד - 212</v>
          </cell>
          <cell r="E34752" t="str">
            <v>FT670</v>
          </cell>
          <cell r="F34752">
            <v>512515081</v>
          </cell>
        </row>
        <row r="34753">
          <cell r="C34753" t="str">
            <v>אוגוסט 2019</v>
          </cell>
          <cell r="D34753" t="str">
            <v>אגד - 212</v>
          </cell>
          <cell r="E34753" t="str">
            <v>FT671</v>
          </cell>
          <cell r="F34753">
            <v>510528276</v>
          </cell>
        </row>
        <row r="34754">
          <cell r="C34754" t="str">
            <v>אוגוסט 2019</v>
          </cell>
          <cell r="D34754" t="str">
            <v>אגד - 212</v>
          </cell>
          <cell r="E34754" t="str">
            <v>FT672</v>
          </cell>
          <cell r="F34754">
            <v>510528276</v>
          </cell>
        </row>
        <row r="34755">
          <cell r="C34755" t="str">
            <v>אוגוסט 2019</v>
          </cell>
          <cell r="D34755" t="str">
            <v>אגד - 212</v>
          </cell>
          <cell r="E34755" t="str">
            <v>FT673</v>
          </cell>
          <cell r="F34755">
            <v>512199381</v>
          </cell>
        </row>
        <row r="34756">
          <cell r="C34756" t="str">
            <v>אוגוסט 2019</v>
          </cell>
          <cell r="D34756" t="str">
            <v>אגד - 212</v>
          </cell>
          <cell r="E34756" t="str">
            <v>FT674</v>
          </cell>
          <cell r="F34756">
            <v>512199381</v>
          </cell>
        </row>
        <row r="34757">
          <cell r="C34757" t="str">
            <v>אוגוסט 2019</v>
          </cell>
          <cell r="D34757" t="str">
            <v>אגד - 212</v>
          </cell>
          <cell r="E34757" t="str">
            <v>FT675</v>
          </cell>
          <cell r="F34757">
            <v>513765396</v>
          </cell>
        </row>
        <row r="34758">
          <cell r="C34758" t="str">
            <v>אוגוסט 2019</v>
          </cell>
          <cell r="D34758" t="str">
            <v>אגד - 212</v>
          </cell>
          <cell r="E34758" t="str">
            <v>FT676</v>
          </cell>
          <cell r="F34758">
            <v>513765396</v>
          </cell>
        </row>
        <row r="34759">
          <cell r="C34759" t="str">
            <v>אוגוסט 2019</v>
          </cell>
          <cell r="D34759" t="str">
            <v>אגד - 212</v>
          </cell>
          <cell r="E34759" t="str">
            <v>FT677</v>
          </cell>
          <cell r="F34759">
            <v>513765396</v>
          </cell>
        </row>
        <row r="34760">
          <cell r="C34760" t="str">
            <v>אוגוסט 2019</v>
          </cell>
          <cell r="D34760" t="str">
            <v>אגד - 212</v>
          </cell>
          <cell r="E34760" t="str">
            <v>KT770</v>
          </cell>
          <cell r="F34760">
            <v>7</v>
          </cell>
        </row>
        <row r="34761">
          <cell r="C34761" t="str">
            <v>אוגוסט 2019</v>
          </cell>
          <cell r="D34761" t="str">
            <v>אגד - 212</v>
          </cell>
          <cell r="E34761" t="str">
            <v>KT771</v>
          </cell>
          <cell r="F34761">
            <v>5</v>
          </cell>
        </row>
        <row r="34762">
          <cell r="C34762" t="str">
            <v>אוגוסט 2019</v>
          </cell>
          <cell r="D34762" t="str">
            <v>אגד - 212</v>
          </cell>
          <cell r="E34762" t="str">
            <v>KT772</v>
          </cell>
          <cell r="F34762">
            <v>7</v>
          </cell>
        </row>
        <row r="34763">
          <cell r="C34763" t="str">
            <v>אוגוסט 2019</v>
          </cell>
          <cell r="D34763" t="str">
            <v>אגד - 212</v>
          </cell>
          <cell r="E34763" t="str">
            <v>KT773</v>
          </cell>
          <cell r="F34763">
            <v>5</v>
          </cell>
        </row>
        <row r="34764">
          <cell r="C34764" t="str">
            <v>אוגוסט 2019</v>
          </cell>
          <cell r="D34764" t="str">
            <v>אגד - 212</v>
          </cell>
          <cell r="E34764" t="str">
            <v>KT774</v>
          </cell>
          <cell r="F34764">
            <v>5</v>
          </cell>
        </row>
        <row r="34765">
          <cell r="C34765" t="str">
            <v>אוגוסט 2019</v>
          </cell>
          <cell r="D34765" t="str">
            <v>אגד - 212</v>
          </cell>
          <cell r="E34765" t="str">
            <v>KT775</v>
          </cell>
          <cell r="F34765">
            <v>4</v>
          </cell>
        </row>
        <row r="34766">
          <cell r="C34766" t="str">
            <v>אוגוסט 2019</v>
          </cell>
          <cell r="D34766" t="str">
            <v>אגד - 212</v>
          </cell>
          <cell r="E34766" t="str">
            <v>KT776</v>
          </cell>
          <cell r="F34766">
            <v>1</v>
          </cell>
        </row>
        <row r="34767">
          <cell r="C34767" t="str">
            <v>אוגוסט 2019</v>
          </cell>
          <cell r="D34767" t="str">
            <v>אגד - 212</v>
          </cell>
          <cell r="E34767" t="str">
            <v>KT777</v>
          </cell>
          <cell r="F34767">
            <v>5</v>
          </cell>
        </row>
        <row r="34768">
          <cell r="C34768" t="str">
            <v>אוגוסט 2019</v>
          </cell>
          <cell r="D34768" t="str">
            <v>אגד - 212</v>
          </cell>
          <cell r="E34768" t="str">
            <v>KT778</v>
          </cell>
          <cell r="F34768">
            <v>9</v>
          </cell>
        </row>
        <row r="34769">
          <cell r="C34769" t="str">
            <v>אוגוסט 2019</v>
          </cell>
          <cell r="D34769" t="str">
            <v>אגד - 212</v>
          </cell>
          <cell r="E34769" t="str">
            <v>KT779</v>
          </cell>
          <cell r="F34769">
            <v>4</v>
          </cell>
        </row>
        <row r="34770">
          <cell r="C34770" t="str">
            <v>אוגוסט 2019</v>
          </cell>
          <cell r="D34770" t="str">
            <v>אגד - 212</v>
          </cell>
          <cell r="E34770" t="str">
            <v>KT780</v>
          </cell>
          <cell r="F34770">
            <v>6</v>
          </cell>
        </row>
        <row r="34771">
          <cell r="C34771" t="str">
            <v>אוגוסט 2019</v>
          </cell>
          <cell r="D34771" t="str">
            <v>אגד - 212</v>
          </cell>
          <cell r="E34771" t="str">
            <v>KT781</v>
          </cell>
          <cell r="F34771">
            <v>4</v>
          </cell>
        </row>
        <row r="34772">
          <cell r="C34772" t="str">
            <v>אוגוסט 2019</v>
          </cell>
          <cell r="D34772" t="str">
            <v>אגד - 212</v>
          </cell>
          <cell r="E34772" t="str">
            <v>KT782</v>
          </cell>
          <cell r="F34772">
            <v>9</v>
          </cell>
        </row>
        <row r="34773">
          <cell r="C34773" t="str">
            <v>אוגוסט 2019</v>
          </cell>
          <cell r="D34773" t="str">
            <v>אגד - 212</v>
          </cell>
          <cell r="E34773" t="str">
            <v>KT783</v>
          </cell>
          <cell r="F34773">
            <v>6</v>
          </cell>
        </row>
        <row r="34774">
          <cell r="C34774" t="str">
            <v>אוגוסט 2019</v>
          </cell>
          <cell r="D34774" t="str">
            <v>אגד - 212</v>
          </cell>
          <cell r="E34774" t="str">
            <v>KT784</v>
          </cell>
          <cell r="F34774">
            <v>3</v>
          </cell>
        </row>
        <row r="34775">
          <cell r="C34775" t="str">
            <v>אוגוסט 2019</v>
          </cell>
          <cell r="D34775" t="str">
            <v>אגד - 212</v>
          </cell>
          <cell r="E34775" t="str">
            <v>KT785</v>
          </cell>
          <cell r="F34775">
            <v>9</v>
          </cell>
        </row>
        <row r="34776">
          <cell r="C34776" t="str">
            <v>אוגוסט 2019</v>
          </cell>
          <cell r="D34776" t="str">
            <v>אגד - 212</v>
          </cell>
          <cell r="E34776" t="str">
            <v>KT787</v>
          </cell>
          <cell r="F34776">
            <v>4</v>
          </cell>
        </row>
        <row r="34777">
          <cell r="C34777" t="str">
            <v>אוגוסט 2019</v>
          </cell>
          <cell r="D34777" t="str">
            <v>אגד - 212</v>
          </cell>
          <cell r="E34777" t="str">
            <v>KT788</v>
          </cell>
          <cell r="F34777">
            <v>2</v>
          </cell>
        </row>
        <row r="34778">
          <cell r="C34778" t="str">
            <v>אוגוסט 2019</v>
          </cell>
          <cell r="D34778" t="str">
            <v>אגד - 212</v>
          </cell>
          <cell r="E34778" t="str">
            <v>KT789</v>
          </cell>
          <cell r="F34778">
            <v>1</v>
          </cell>
        </row>
        <row r="34779">
          <cell r="C34779" t="str">
            <v>אוגוסט 2019</v>
          </cell>
          <cell r="D34779" t="str">
            <v>אגד - 212</v>
          </cell>
          <cell r="E34779" t="str">
            <v>KT790</v>
          </cell>
          <cell r="F34779">
            <v>1</v>
          </cell>
        </row>
        <row r="34780">
          <cell r="C34780" t="str">
            <v>אוגוסט 2019</v>
          </cell>
          <cell r="D34780" t="str">
            <v>אגד - 212</v>
          </cell>
          <cell r="E34780" t="str">
            <v>KT791</v>
          </cell>
          <cell r="F34780">
            <v>7</v>
          </cell>
        </row>
        <row r="34781">
          <cell r="C34781" t="str">
            <v>אוגוסט 2019</v>
          </cell>
          <cell r="D34781" t="str">
            <v>אגד - 212</v>
          </cell>
          <cell r="E34781" t="str">
            <v>KT792</v>
          </cell>
          <cell r="F34781">
            <v>8</v>
          </cell>
        </row>
        <row r="34782">
          <cell r="C34782" t="str">
            <v>אוגוסט 2019</v>
          </cell>
          <cell r="D34782" t="str">
            <v>אגד - 212</v>
          </cell>
          <cell r="E34782" t="str">
            <v>KT794</v>
          </cell>
          <cell r="F34782">
            <v>1</v>
          </cell>
        </row>
        <row r="34783">
          <cell r="C34783" t="str">
            <v>אוגוסט 2019</v>
          </cell>
          <cell r="D34783" t="str">
            <v>אגד - 212</v>
          </cell>
          <cell r="E34783" t="str">
            <v>KT796</v>
          </cell>
          <cell r="F34783">
            <v>2</v>
          </cell>
        </row>
        <row r="34784">
          <cell r="C34784" t="str">
            <v>אוגוסט 2019</v>
          </cell>
          <cell r="D34784" t="str">
            <v>אגד - 212</v>
          </cell>
          <cell r="E34784" t="str">
            <v>KT797</v>
          </cell>
          <cell r="F34784">
            <v>4</v>
          </cell>
        </row>
        <row r="34785">
          <cell r="C34785" t="str">
            <v>אוגוסט 2019</v>
          </cell>
          <cell r="D34785" t="str">
            <v>אגד - 212</v>
          </cell>
          <cell r="E34785" t="str">
            <v>KT802</v>
          </cell>
          <cell r="F34785">
            <v>1</v>
          </cell>
        </row>
        <row r="34786">
          <cell r="C34786" t="str">
            <v>אוגוסט 2019</v>
          </cell>
          <cell r="D34786" t="str">
            <v>אגד - 212</v>
          </cell>
          <cell r="E34786" t="str">
            <v>KT803</v>
          </cell>
          <cell r="F34786">
            <v>1</v>
          </cell>
        </row>
        <row r="34787">
          <cell r="C34787" t="str">
            <v>אוגוסט 2019</v>
          </cell>
          <cell r="D34787" t="str">
            <v>אגד - 212</v>
          </cell>
          <cell r="E34787" t="str">
            <v>KT804</v>
          </cell>
          <cell r="F34787">
            <v>1</v>
          </cell>
        </row>
        <row r="34788">
          <cell r="C34788" t="str">
            <v>אוגוסט 2019</v>
          </cell>
          <cell r="D34788" t="str">
            <v>אגד - 212</v>
          </cell>
          <cell r="E34788" t="str">
            <v>KT809</v>
          </cell>
          <cell r="F34788">
            <v>1</v>
          </cell>
        </row>
        <row r="34789">
          <cell r="C34789" t="str">
            <v>אוגוסט 2019</v>
          </cell>
          <cell r="D34789" t="str">
            <v>אגד - 212</v>
          </cell>
          <cell r="E34789" t="str">
            <v>KT816</v>
          </cell>
          <cell r="F34789">
            <v>1</v>
          </cell>
        </row>
        <row r="34790">
          <cell r="C34790" t="str">
            <v>אוגוסט 2019</v>
          </cell>
          <cell r="D34790" t="str">
            <v>אגד - 212</v>
          </cell>
          <cell r="E34790" t="str">
            <v>KT817</v>
          </cell>
          <cell r="F34790">
            <v>1</v>
          </cell>
        </row>
        <row r="34791">
          <cell r="C34791" t="str">
            <v>אוגוסט 2019</v>
          </cell>
          <cell r="D34791" t="str">
            <v>אגד - 212</v>
          </cell>
          <cell r="E34791" t="str">
            <v>KT820</v>
          </cell>
          <cell r="F34791">
            <v>1</v>
          </cell>
        </row>
        <row r="34792">
          <cell r="C34792" t="str">
            <v>אוגוסט 2019</v>
          </cell>
          <cell r="D34792" t="str">
            <v>אגד - 212</v>
          </cell>
          <cell r="E34792" t="str">
            <v>KT821</v>
          </cell>
          <cell r="F34792">
            <v>1</v>
          </cell>
        </row>
        <row r="34793">
          <cell r="C34793" t="str">
            <v>אוגוסט 2019</v>
          </cell>
          <cell r="D34793" t="str">
            <v>אגד - 212</v>
          </cell>
          <cell r="E34793" t="str">
            <v>KT826</v>
          </cell>
          <cell r="F34793">
            <v>1</v>
          </cell>
        </row>
        <row r="34794">
          <cell r="C34794" t="str">
            <v>אוגוסט 2019</v>
          </cell>
          <cell r="D34794" t="str">
            <v>אגד - 212</v>
          </cell>
          <cell r="E34794" t="str">
            <v>KT827</v>
          </cell>
          <cell r="F34794">
            <v>1</v>
          </cell>
        </row>
        <row r="34795">
          <cell r="C34795" t="str">
            <v>אוגוסט 2019</v>
          </cell>
          <cell r="D34795" t="str">
            <v>הדסה - 274</v>
          </cell>
          <cell r="E34795" t="str">
            <v>DE1</v>
          </cell>
          <cell r="F34795">
            <v>4531471.8830000004</v>
          </cell>
        </row>
        <row r="34796">
          <cell r="C34796" t="str">
            <v>אוגוסט 2019</v>
          </cell>
          <cell r="D34796" t="str">
            <v>הדסה - 274</v>
          </cell>
          <cell r="E34796" t="str">
            <v>DA12</v>
          </cell>
          <cell r="F34796">
            <v>1204.6089999999999</v>
          </cell>
        </row>
        <row r="34797">
          <cell r="C34797" t="str">
            <v>אוגוסט 2019</v>
          </cell>
          <cell r="D34797" t="str">
            <v>הדסה - 274</v>
          </cell>
          <cell r="E34797" t="str">
            <v>DT11</v>
          </cell>
          <cell r="F34797">
            <v>7842.6080000000002</v>
          </cell>
        </row>
        <row r="34798">
          <cell r="C34798" t="str">
            <v>אוגוסט 2019</v>
          </cell>
          <cell r="D34798" t="str">
            <v>הדסה - 274</v>
          </cell>
          <cell r="E34798" t="str">
            <v>DA10</v>
          </cell>
          <cell r="F34798">
            <v>31864.465</v>
          </cell>
        </row>
        <row r="34799">
          <cell r="C34799" t="str">
            <v>אוגוסט 2019</v>
          </cell>
          <cell r="D34799" t="str">
            <v>הדסה - 274</v>
          </cell>
          <cell r="E34799" t="str">
            <v>DT13</v>
          </cell>
          <cell r="F34799">
            <v>159226.75</v>
          </cell>
        </row>
        <row r="34800">
          <cell r="C34800" t="str">
            <v>אוגוסט 2019</v>
          </cell>
          <cell r="D34800" t="str">
            <v>הדסה - 274</v>
          </cell>
          <cell r="E34800" t="str">
            <v>DT15</v>
          </cell>
          <cell r="F34800">
            <v>95672.255999999994</v>
          </cell>
        </row>
        <row r="34801">
          <cell r="C34801" t="str">
            <v>אוגוסט 2019</v>
          </cell>
          <cell r="D34801" t="str">
            <v>הדסה - 274</v>
          </cell>
          <cell r="E34801" t="str">
            <v>DT16</v>
          </cell>
          <cell r="F34801">
            <v>1307.096</v>
          </cell>
        </row>
        <row r="34802">
          <cell r="C34802" t="str">
            <v>אוגוסט 2019</v>
          </cell>
          <cell r="D34802" t="str">
            <v>הדסה - 274</v>
          </cell>
          <cell r="E34802" t="str">
            <v>DA9</v>
          </cell>
          <cell r="F34802">
            <v>32306.395</v>
          </cell>
        </row>
        <row r="34803">
          <cell r="C34803" t="str">
            <v>אוגוסט 2019</v>
          </cell>
          <cell r="D34803" t="str">
            <v>הדסה - 274</v>
          </cell>
          <cell r="E34803" t="str">
            <v>DT1</v>
          </cell>
          <cell r="F34803">
            <v>74034.832999999999</v>
          </cell>
        </row>
        <row r="34804">
          <cell r="C34804" t="str">
            <v>אוגוסט 2019</v>
          </cell>
          <cell r="D34804" t="str">
            <v>הדסה - 274</v>
          </cell>
          <cell r="E34804" t="str">
            <v>DT400</v>
          </cell>
          <cell r="F34804">
            <v>759601.30799999996</v>
          </cell>
        </row>
        <row r="34805">
          <cell r="C34805" t="str">
            <v>אוגוסט 2019</v>
          </cell>
          <cell r="D34805" t="str">
            <v>הדסה - 274</v>
          </cell>
          <cell r="E34805" t="str">
            <v>DT3</v>
          </cell>
          <cell r="F34805">
            <v>2400326.554</v>
          </cell>
        </row>
        <row r="34806">
          <cell r="C34806" t="str">
            <v>אוגוסט 2019</v>
          </cell>
          <cell r="D34806" t="str">
            <v>הדסה - 274</v>
          </cell>
          <cell r="E34806" t="str">
            <v>DT17</v>
          </cell>
          <cell r="F34806">
            <v>30220.328000000001</v>
          </cell>
        </row>
        <row r="34807">
          <cell r="C34807" t="str">
            <v>אוגוסט 2019</v>
          </cell>
          <cell r="D34807" t="str">
            <v>הדסה - 274</v>
          </cell>
          <cell r="E34807" t="str">
            <v>DT301</v>
          </cell>
          <cell r="F34807">
            <v>22268.205000000002</v>
          </cell>
        </row>
        <row r="34808">
          <cell r="C34808" t="str">
            <v>אוגוסט 2019</v>
          </cell>
          <cell r="D34808" t="str">
            <v>הדסה - 274</v>
          </cell>
          <cell r="E34808" t="str">
            <v>DT303</v>
          </cell>
          <cell r="F34808">
            <v>1145.5509999999999</v>
          </cell>
        </row>
        <row r="34809">
          <cell r="C34809" t="str">
            <v>אוגוסט 2019</v>
          </cell>
          <cell r="D34809" t="str">
            <v>הדסה - 274</v>
          </cell>
          <cell r="E34809" t="str">
            <v>DT307</v>
          </cell>
          <cell r="F34809">
            <v>1784.7809999999999</v>
          </cell>
        </row>
        <row r="34810">
          <cell r="C34810" t="str">
            <v>אוגוסט 2019</v>
          </cell>
          <cell r="D34810" t="str">
            <v>הדסה - 274</v>
          </cell>
          <cell r="E34810" t="str">
            <v>DT309</v>
          </cell>
          <cell r="F34810">
            <v>4467.607</v>
          </cell>
        </row>
        <row r="34811">
          <cell r="C34811" t="str">
            <v>אוגוסט 2019</v>
          </cell>
          <cell r="D34811" t="str">
            <v>הדסה - 274</v>
          </cell>
          <cell r="E34811" t="str">
            <v>DT308</v>
          </cell>
          <cell r="F34811">
            <v>446.36900000000003</v>
          </cell>
        </row>
        <row r="34812">
          <cell r="C34812" t="str">
            <v>אוגוסט 2019</v>
          </cell>
          <cell r="D34812" t="str">
            <v>הדסה - 274</v>
          </cell>
          <cell r="E34812" t="str">
            <v>DT319</v>
          </cell>
          <cell r="F34812">
            <v>33256.146999999997</v>
          </cell>
        </row>
        <row r="34813">
          <cell r="C34813" t="str">
            <v>אוגוסט 2019</v>
          </cell>
          <cell r="D34813" t="str">
            <v>הדסה - 274</v>
          </cell>
          <cell r="E34813" t="str">
            <v>DT325</v>
          </cell>
          <cell r="F34813">
            <v>4645.6000000000004</v>
          </cell>
        </row>
        <row r="34814">
          <cell r="C34814" t="str">
            <v>אוגוסט 2019</v>
          </cell>
          <cell r="D34814" t="str">
            <v>הדסה - 274</v>
          </cell>
          <cell r="E34814" t="str">
            <v>DT338</v>
          </cell>
          <cell r="F34814">
            <v>445.31400000000002</v>
          </cell>
        </row>
        <row r="34815">
          <cell r="C34815" t="str">
            <v>אוגוסט 2019</v>
          </cell>
          <cell r="D34815" t="str">
            <v>הדסה - 274</v>
          </cell>
          <cell r="E34815" t="str">
            <v>DT455</v>
          </cell>
          <cell r="F34815">
            <v>5803.7129999999997</v>
          </cell>
        </row>
        <row r="34816">
          <cell r="C34816" t="str">
            <v>אוגוסט 2019</v>
          </cell>
          <cell r="D34816" t="str">
            <v>הדסה - 274</v>
          </cell>
          <cell r="E34816" t="str">
            <v>DT457</v>
          </cell>
          <cell r="F34816">
            <v>1127.1469999999999</v>
          </cell>
        </row>
        <row r="34817">
          <cell r="C34817" t="str">
            <v>אוגוסט 2019</v>
          </cell>
          <cell r="D34817" t="str">
            <v>הדסה - 274</v>
          </cell>
          <cell r="E34817" t="str">
            <v>DT458</v>
          </cell>
          <cell r="F34817">
            <v>2383.2199999999998</v>
          </cell>
        </row>
        <row r="34818">
          <cell r="C34818" t="str">
            <v>אוגוסט 2019</v>
          </cell>
          <cell r="D34818" t="str">
            <v>הדסה - 274</v>
          </cell>
          <cell r="E34818" t="str">
            <v>DT463</v>
          </cell>
          <cell r="F34818">
            <v>8554.259</v>
          </cell>
        </row>
        <row r="34819">
          <cell r="C34819" t="str">
            <v>אוגוסט 2019</v>
          </cell>
          <cell r="D34819" t="str">
            <v>הדסה - 274</v>
          </cell>
          <cell r="E34819" t="str">
            <v>DT465</v>
          </cell>
          <cell r="F34819">
            <v>21991.054</v>
          </cell>
        </row>
        <row r="34820">
          <cell r="C34820" t="str">
            <v>אוגוסט 2019</v>
          </cell>
          <cell r="D34820" t="str">
            <v>הדסה - 274</v>
          </cell>
          <cell r="E34820" t="str">
            <v>DT402</v>
          </cell>
          <cell r="F34820">
            <v>62121.819000000003</v>
          </cell>
        </row>
        <row r="34821">
          <cell r="C34821" t="str">
            <v>אוגוסט 2019</v>
          </cell>
          <cell r="D34821" t="str">
            <v>הדסה - 274</v>
          </cell>
          <cell r="E34821" t="str">
            <v>DT403</v>
          </cell>
          <cell r="F34821">
            <v>2418.5349999999999</v>
          </cell>
        </row>
        <row r="34822">
          <cell r="C34822" t="str">
            <v>אוגוסט 2019</v>
          </cell>
          <cell r="D34822" t="str">
            <v>הדסה - 274</v>
          </cell>
          <cell r="E34822" t="str">
            <v>DC9</v>
          </cell>
          <cell r="F34822">
            <v>173.98099999999999</v>
          </cell>
        </row>
        <row r="34823">
          <cell r="C34823" t="str">
            <v>אוגוסט 2019</v>
          </cell>
          <cell r="D34823" t="str">
            <v>הדסה - 274</v>
          </cell>
          <cell r="E34823" t="str">
            <v>DT28</v>
          </cell>
          <cell r="F34823">
            <v>3348.76</v>
          </cell>
        </row>
        <row r="34824">
          <cell r="C34824" t="str">
            <v>אוגוסט 2019</v>
          </cell>
          <cell r="D34824" t="str">
            <v>הדסה - 274</v>
          </cell>
          <cell r="E34824" t="str">
            <v>DT30</v>
          </cell>
          <cell r="F34824">
            <v>8334.1710000000003</v>
          </cell>
        </row>
        <row r="34825">
          <cell r="C34825" t="str">
            <v>אוגוסט 2019</v>
          </cell>
          <cell r="D34825" t="str">
            <v>הדסה - 274</v>
          </cell>
          <cell r="E34825" t="str">
            <v>DT360</v>
          </cell>
          <cell r="F34825">
            <v>20060.294000000002</v>
          </cell>
        </row>
        <row r="34826">
          <cell r="C34826" t="str">
            <v>אוגוסט 2019</v>
          </cell>
          <cell r="D34826" t="str">
            <v>הדסה - 274</v>
          </cell>
          <cell r="E34826" t="str">
            <v>DT366</v>
          </cell>
          <cell r="F34826">
            <v>328352.14</v>
          </cell>
        </row>
        <row r="34827">
          <cell r="C34827" t="str">
            <v>אוגוסט 2019</v>
          </cell>
          <cell r="D34827" t="str">
            <v>הדסה - 274</v>
          </cell>
          <cell r="E34827" t="str">
            <v>DT367</v>
          </cell>
          <cell r="F34827">
            <v>7474.0469999999996</v>
          </cell>
        </row>
        <row r="34828">
          <cell r="C34828" t="str">
            <v>אוגוסט 2019</v>
          </cell>
          <cell r="D34828" t="str">
            <v>הדסה - 274</v>
          </cell>
          <cell r="E34828" t="str">
            <v>DT701</v>
          </cell>
          <cell r="F34828">
            <v>5726.7380000000003</v>
          </cell>
        </row>
        <row r="34829">
          <cell r="C34829" t="str">
            <v>אוגוסט 2019</v>
          </cell>
          <cell r="D34829" t="str">
            <v>הדסה - 274</v>
          </cell>
          <cell r="E34829" t="str">
            <v>DT703</v>
          </cell>
          <cell r="F34829">
            <v>77824.664000000004</v>
          </cell>
        </row>
        <row r="34830">
          <cell r="C34830" t="str">
            <v>אוגוסט 2019</v>
          </cell>
          <cell r="D34830" t="str">
            <v>הדסה - 274</v>
          </cell>
          <cell r="E34830" t="str">
            <v>DT52</v>
          </cell>
          <cell r="F34830">
            <v>2277.0230000000001</v>
          </cell>
        </row>
        <row r="34831">
          <cell r="C34831" t="str">
            <v>אוגוסט 2019</v>
          </cell>
          <cell r="D34831" t="str">
            <v>הדסה - 274</v>
          </cell>
          <cell r="E34831" t="str">
            <v>DT441</v>
          </cell>
          <cell r="F34831">
            <v>41.356000000000002</v>
          </cell>
        </row>
        <row r="34832">
          <cell r="C34832" t="str">
            <v>אוגוסט 2019</v>
          </cell>
          <cell r="D34832" t="str">
            <v>הדסה - 274</v>
          </cell>
          <cell r="E34832" t="str">
            <v>DT442</v>
          </cell>
          <cell r="F34832">
            <v>6658.0060000000003</v>
          </cell>
        </row>
        <row r="34833">
          <cell r="C34833" t="str">
            <v>אוגוסט 2019</v>
          </cell>
          <cell r="D34833" t="str">
            <v>הדסה - 274</v>
          </cell>
          <cell r="E34833" t="str">
            <v>DT443</v>
          </cell>
          <cell r="F34833">
            <v>22.507999999999999</v>
          </cell>
        </row>
        <row r="34834">
          <cell r="C34834" t="str">
            <v>אוגוסט 2019</v>
          </cell>
          <cell r="D34834" t="str">
            <v>הדסה - 274</v>
          </cell>
          <cell r="E34834" t="str">
            <v>DT444</v>
          </cell>
          <cell r="F34834">
            <v>855.60299999999995</v>
          </cell>
        </row>
        <row r="34835">
          <cell r="C34835" t="str">
            <v>אוגוסט 2019</v>
          </cell>
          <cell r="D34835" t="str">
            <v>הדסה - 274</v>
          </cell>
          <cell r="E34835" t="str">
            <v>DT445</v>
          </cell>
          <cell r="F34835">
            <v>-133.73099999999999</v>
          </cell>
        </row>
        <row r="34836">
          <cell r="C34836" t="str">
            <v>אוגוסט 2019</v>
          </cell>
          <cell r="D34836" t="str">
            <v>הדסה - 274</v>
          </cell>
          <cell r="E34836" t="str">
            <v>DT446</v>
          </cell>
          <cell r="F34836">
            <v>-181.63399999999999</v>
          </cell>
        </row>
        <row r="34837">
          <cell r="C34837" t="str">
            <v>אוגוסט 2019</v>
          </cell>
          <cell r="D34837" t="str">
            <v>הדסה - 274</v>
          </cell>
          <cell r="E34837" t="str">
            <v>DT447</v>
          </cell>
          <cell r="F34837">
            <v>-85.524000000000001</v>
          </cell>
        </row>
        <row r="34838">
          <cell r="C34838" t="str">
            <v>אוגוסט 2019</v>
          </cell>
          <cell r="D34838" t="str">
            <v>הדסה - 274</v>
          </cell>
          <cell r="E34838" t="str">
            <v>DT448</v>
          </cell>
          <cell r="F34838">
            <v>550.03399999999999</v>
          </cell>
        </row>
        <row r="34839">
          <cell r="C34839" t="str">
            <v>אוגוסט 2019</v>
          </cell>
          <cell r="D34839" t="str">
            <v>הדסה - 274</v>
          </cell>
          <cell r="E34839" t="str">
            <v>DT449</v>
          </cell>
          <cell r="F34839">
            <v>-2019.6579999999999</v>
          </cell>
        </row>
        <row r="34840">
          <cell r="C34840" t="str">
            <v>אוגוסט 2019</v>
          </cell>
          <cell r="D34840" t="str">
            <v>הדסה - 274</v>
          </cell>
          <cell r="E34840" t="str">
            <v>DT669</v>
          </cell>
          <cell r="F34840">
            <v>7016.4960000000001</v>
          </cell>
        </row>
        <row r="34841">
          <cell r="C34841" t="str">
            <v>אוגוסט 2019</v>
          </cell>
          <cell r="D34841" t="str">
            <v>הדסה - 274</v>
          </cell>
          <cell r="E34841" t="str">
            <v>DT451</v>
          </cell>
          <cell r="F34841">
            <v>41125.057999999997</v>
          </cell>
        </row>
        <row r="34842">
          <cell r="C34842" t="str">
            <v>אוגוסט 2019</v>
          </cell>
          <cell r="D34842" t="str">
            <v>הדסה - 274</v>
          </cell>
          <cell r="E34842" t="str">
            <v>DT506</v>
          </cell>
          <cell r="F34842">
            <v>2334.5390000000002</v>
          </cell>
        </row>
        <row r="34843">
          <cell r="C34843" t="str">
            <v>אוגוסט 2019</v>
          </cell>
          <cell r="D34843" t="str">
            <v>הדסה - 274</v>
          </cell>
          <cell r="E34843" t="str">
            <v>DT507</v>
          </cell>
          <cell r="F34843">
            <v>3109.0920000000001</v>
          </cell>
        </row>
        <row r="34844">
          <cell r="C34844" t="str">
            <v>אוגוסט 2019</v>
          </cell>
          <cell r="D34844" t="str">
            <v>הדסה - 274</v>
          </cell>
          <cell r="E34844" t="str">
            <v>DT577</v>
          </cell>
          <cell r="F34844">
            <v>2741.857</v>
          </cell>
        </row>
        <row r="34845">
          <cell r="C34845" t="str">
            <v>אוגוסט 2019</v>
          </cell>
          <cell r="D34845" t="str">
            <v>הדסה - 274</v>
          </cell>
          <cell r="E34845" t="str">
            <v>DT513</v>
          </cell>
          <cell r="F34845">
            <v>8786.44</v>
          </cell>
        </row>
        <row r="34846">
          <cell r="C34846" t="str">
            <v>אוגוסט 2019</v>
          </cell>
          <cell r="D34846" t="str">
            <v>הדסה - 274</v>
          </cell>
          <cell r="E34846" t="str">
            <v>DT514</v>
          </cell>
          <cell r="F34846">
            <v>100834.673</v>
          </cell>
        </row>
        <row r="34847">
          <cell r="C34847" t="str">
            <v>אוגוסט 2019</v>
          </cell>
          <cell r="D34847" t="str">
            <v>הדסה - 274</v>
          </cell>
          <cell r="E34847" t="str">
            <v>DT516</v>
          </cell>
          <cell r="F34847">
            <v>19132.312000000002</v>
          </cell>
        </row>
        <row r="34848">
          <cell r="C34848" t="str">
            <v>אוגוסט 2019</v>
          </cell>
          <cell r="D34848" t="str">
            <v>הדסה - 274</v>
          </cell>
          <cell r="E34848" t="str">
            <v>DT517</v>
          </cell>
          <cell r="F34848">
            <v>5333</v>
          </cell>
        </row>
        <row r="34849">
          <cell r="C34849" t="str">
            <v>אוגוסט 2019</v>
          </cell>
          <cell r="D34849" t="str">
            <v>הדסה - 274</v>
          </cell>
          <cell r="E34849" t="str">
            <v>DT518</v>
          </cell>
          <cell r="F34849">
            <v>7228.3680000000004</v>
          </cell>
        </row>
        <row r="34850">
          <cell r="C34850" t="str">
            <v>אוגוסט 2019</v>
          </cell>
          <cell r="D34850" t="str">
            <v>הדסה - 274</v>
          </cell>
          <cell r="E34850" t="str">
            <v>DT54</v>
          </cell>
          <cell r="F34850">
            <v>8636.5480000000007</v>
          </cell>
        </row>
        <row r="34851">
          <cell r="C34851" t="str">
            <v>אוגוסט 2019</v>
          </cell>
          <cell r="D34851" t="str">
            <v>הדסה - 274</v>
          </cell>
          <cell r="E34851" t="str">
            <v>DT55</v>
          </cell>
          <cell r="F34851">
            <v>-16551.797999999999</v>
          </cell>
        </row>
        <row r="34852">
          <cell r="C34852" t="str">
            <v>אוגוסט 2019</v>
          </cell>
          <cell r="D34852" t="str">
            <v>הדסה - 274</v>
          </cell>
          <cell r="E34852" t="str">
            <v>DT546</v>
          </cell>
          <cell r="F34852">
            <v>116000</v>
          </cell>
        </row>
        <row r="34853">
          <cell r="C34853" t="str">
            <v>אוגוסט 2019</v>
          </cell>
          <cell r="D34853" t="str">
            <v>הדסה - 274</v>
          </cell>
          <cell r="E34853" t="str">
            <v>AT999</v>
          </cell>
          <cell r="F34853">
            <v>107813.534</v>
          </cell>
        </row>
        <row r="34854">
          <cell r="C34854" t="str">
            <v>אוגוסט 2019</v>
          </cell>
          <cell r="D34854" t="str">
            <v>הדסה - 274</v>
          </cell>
          <cell r="E34854" t="str">
            <v>AT24</v>
          </cell>
          <cell r="F34854">
            <v>17634.543000000001</v>
          </cell>
        </row>
        <row r="34855">
          <cell r="C34855" t="str">
            <v>אוגוסט 2019</v>
          </cell>
          <cell r="D34855" t="str">
            <v>הדסה - 274</v>
          </cell>
          <cell r="E34855" t="str">
            <v>AT17</v>
          </cell>
          <cell r="F34855">
            <v>3708.49</v>
          </cell>
        </row>
        <row r="34856">
          <cell r="C34856" t="str">
            <v>אוגוסט 2019</v>
          </cell>
          <cell r="D34856" t="str">
            <v>הדסה - 274</v>
          </cell>
          <cell r="E34856" t="str">
            <v>AT19</v>
          </cell>
          <cell r="F34856">
            <v>1829.9259999999999</v>
          </cell>
        </row>
        <row r="34857">
          <cell r="C34857" t="str">
            <v>אוגוסט 2019</v>
          </cell>
          <cell r="D34857" t="str">
            <v>הדסה - 274</v>
          </cell>
          <cell r="E34857" t="str">
            <v>AT121</v>
          </cell>
          <cell r="F34857">
            <v>1.147</v>
          </cell>
        </row>
        <row r="34858">
          <cell r="C34858" t="str">
            <v>אוגוסט 2019</v>
          </cell>
          <cell r="D34858" t="str">
            <v>הדסה - 274</v>
          </cell>
          <cell r="E34858" t="str">
            <v>AT21</v>
          </cell>
          <cell r="F34858">
            <v>8062.7139999999999</v>
          </cell>
        </row>
        <row r="34859">
          <cell r="C34859" t="str">
            <v>אוגוסט 2019</v>
          </cell>
          <cell r="D34859" t="str">
            <v>הדסה - 274</v>
          </cell>
          <cell r="E34859" t="str">
            <v>AT8</v>
          </cell>
          <cell r="F34859">
            <v>2996.6559999999999</v>
          </cell>
        </row>
        <row r="34860">
          <cell r="C34860" t="str">
            <v>אוגוסט 2019</v>
          </cell>
          <cell r="D34860" t="str">
            <v>הדסה - 274</v>
          </cell>
          <cell r="E34860" t="str">
            <v>AT400</v>
          </cell>
          <cell r="F34860">
            <v>3534.22</v>
          </cell>
        </row>
        <row r="34861">
          <cell r="C34861" t="str">
            <v>אוגוסט 2019</v>
          </cell>
          <cell r="D34861" t="str">
            <v>הדסה - 274</v>
          </cell>
          <cell r="E34861" t="str">
            <v>AT20</v>
          </cell>
          <cell r="F34861">
            <v>2464.6210000000001</v>
          </cell>
        </row>
        <row r="34862">
          <cell r="C34862" t="str">
            <v>אוגוסט 2019</v>
          </cell>
          <cell r="D34862" t="str">
            <v>הדסה - 274</v>
          </cell>
          <cell r="E34862" t="str">
            <v>AT308</v>
          </cell>
          <cell r="F34862">
            <v>37.616</v>
          </cell>
        </row>
        <row r="34863">
          <cell r="C34863" t="str">
            <v>אוגוסט 2019</v>
          </cell>
          <cell r="D34863" t="str">
            <v>הדסה - 274</v>
          </cell>
          <cell r="E34863" t="str">
            <v>AT325</v>
          </cell>
          <cell r="F34863">
            <v>34.261000000000003</v>
          </cell>
        </row>
        <row r="34864">
          <cell r="C34864" t="str">
            <v>אוגוסט 2019</v>
          </cell>
          <cell r="D34864" t="str">
            <v>הדסה - 274</v>
          </cell>
          <cell r="E34864" t="str">
            <v>AT338</v>
          </cell>
          <cell r="F34864">
            <v>13.442</v>
          </cell>
        </row>
        <row r="34865">
          <cell r="C34865" t="str">
            <v>אוגוסט 2019</v>
          </cell>
          <cell r="D34865" t="str">
            <v>הדסה - 274</v>
          </cell>
          <cell r="E34865" t="str">
            <v>AT457</v>
          </cell>
          <cell r="F34865">
            <v>24.742999999999999</v>
          </cell>
        </row>
        <row r="34866">
          <cell r="C34866" t="str">
            <v>אוגוסט 2019</v>
          </cell>
          <cell r="D34866" t="str">
            <v>הדסה - 274</v>
          </cell>
          <cell r="E34866" t="str">
            <v>AT458</v>
          </cell>
          <cell r="F34866">
            <v>8.2620000000000005</v>
          </cell>
        </row>
        <row r="34867">
          <cell r="C34867" t="str">
            <v>אוגוסט 2019</v>
          </cell>
          <cell r="D34867" t="str">
            <v>הדסה - 274</v>
          </cell>
          <cell r="E34867" t="str">
            <v>AT463</v>
          </cell>
          <cell r="F34867">
            <v>1791.55</v>
          </cell>
        </row>
        <row r="34868">
          <cell r="C34868" t="str">
            <v>אוגוסט 2019</v>
          </cell>
          <cell r="D34868" t="str">
            <v>הדסה - 274</v>
          </cell>
          <cell r="E34868" t="str">
            <v>AT465</v>
          </cell>
          <cell r="F34868">
            <v>7.1999999999999995E-2</v>
          </cell>
        </row>
        <row r="34869">
          <cell r="C34869" t="str">
            <v>אוגוסט 2019</v>
          </cell>
          <cell r="D34869" t="str">
            <v>הדסה - 274</v>
          </cell>
          <cell r="E34869" t="str">
            <v>AT402</v>
          </cell>
          <cell r="F34869">
            <v>1134.229</v>
          </cell>
        </row>
        <row r="34870">
          <cell r="C34870" t="str">
            <v>אוגוסט 2019</v>
          </cell>
          <cell r="D34870" t="str">
            <v>הדסה - 274</v>
          </cell>
          <cell r="E34870" t="str">
            <v>AT403</v>
          </cell>
          <cell r="F34870">
            <v>19.725000000000001</v>
          </cell>
        </row>
        <row r="34871">
          <cell r="C34871" t="str">
            <v>אוגוסט 2019</v>
          </cell>
          <cell r="D34871" t="str">
            <v>הדסה - 274</v>
          </cell>
          <cell r="E34871" t="str">
            <v>AT37</v>
          </cell>
          <cell r="F34871">
            <v>590.83799999999997</v>
          </cell>
        </row>
        <row r="34872">
          <cell r="C34872" t="str">
            <v>אוגוסט 2019</v>
          </cell>
          <cell r="D34872" t="str">
            <v>הדסה - 274</v>
          </cell>
          <cell r="E34872" t="str">
            <v>AT360</v>
          </cell>
          <cell r="F34872">
            <v>2.5950000000000002</v>
          </cell>
        </row>
        <row r="34873">
          <cell r="C34873" t="str">
            <v>אוגוסט 2019</v>
          </cell>
          <cell r="D34873" t="str">
            <v>הדסה - 274</v>
          </cell>
          <cell r="E34873" t="str">
            <v>AT366</v>
          </cell>
          <cell r="F34873">
            <v>7102.49</v>
          </cell>
        </row>
        <row r="34874">
          <cell r="C34874" t="str">
            <v>אוגוסט 2019</v>
          </cell>
          <cell r="D34874" t="str">
            <v>הדסה - 274</v>
          </cell>
          <cell r="E34874" t="str">
            <v>AT367</v>
          </cell>
          <cell r="F34874">
            <v>6.4089999999999998</v>
          </cell>
        </row>
        <row r="34875">
          <cell r="C34875" t="str">
            <v>אוגוסט 2019</v>
          </cell>
          <cell r="D34875" t="str">
            <v>הדסה - 274</v>
          </cell>
          <cell r="E34875" t="str">
            <v>AT703</v>
          </cell>
          <cell r="F34875">
            <v>6.8220000000000001</v>
          </cell>
        </row>
        <row r="34876">
          <cell r="C34876" t="str">
            <v>אוגוסט 2019</v>
          </cell>
          <cell r="D34876" t="str">
            <v>הדסה - 274</v>
          </cell>
          <cell r="E34876" t="str">
            <v>AT60</v>
          </cell>
          <cell r="F34876">
            <v>75.254999999999995</v>
          </cell>
        </row>
        <row r="34877">
          <cell r="C34877" t="str">
            <v>אוגוסט 2019</v>
          </cell>
          <cell r="D34877" t="str">
            <v>הדסה - 274</v>
          </cell>
          <cell r="E34877" t="str">
            <v>AT442</v>
          </cell>
          <cell r="F34877">
            <v>5123.5339999999997</v>
          </cell>
        </row>
        <row r="34878">
          <cell r="C34878" t="str">
            <v>אוגוסט 2019</v>
          </cell>
          <cell r="D34878" t="str">
            <v>הדסה - 274</v>
          </cell>
          <cell r="E34878" t="str">
            <v>AT444</v>
          </cell>
          <cell r="F34878">
            <v>4.4189999999999996</v>
          </cell>
        </row>
        <row r="34879">
          <cell r="C34879" t="str">
            <v>אוגוסט 2019</v>
          </cell>
          <cell r="D34879" t="str">
            <v>הדסה - 274</v>
          </cell>
          <cell r="E34879" t="str">
            <v>AT446</v>
          </cell>
          <cell r="F34879">
            <v>151.988</v>
          </cell>
        </row>
        <row r="34880">
          <cell r="C34880" t="str">
            <v>אוגוסט 2019</v>
          </cell>
          <cell r="D34880" t="str">
            <v>הדסה - 274</v>
          </cell>
          <cell r="E34880" t="str">
            <v>AT447</v>
          </cell>
          <cell r="F34880">
            <v>2503.2860000000001</v>
          </cell>
        </row>
        <row r="34881">
          <cell r="C34881" t="str">
            <v>אוגוסט 2019</v>
          </cell>
          <cell r="D34881" t="str">
            <v>הדסה - 274</v>
          </cell>
          <cell r="E34881" t="str">
            <v>AT577</v>
          </cell>
          <cell r="F34881">
            <v>540.08199999999999</v>
          </cell>
        </row>
        <row r="34882">
          <cell r="C34882" t="str">
            <v>אוגוסט 2019</v>
          </cell>
          <cell r="D34882" t="str">
            <v>הדסה - 274</v>
          </cell>
          <cell r="E34882" t="str">
            <v>AT513</v>
          </cell>
          <cell r="F34882">
            <v>1780.2660000000001</v>
          </cell>
        </row>
        <row r="34883">
          <cell r="C34883" t="str">
            <v>אוגוסט 2019</v>
          </cell>
          <cell r="D34883" t="str">
            <v>הדסה - 274</v>
          </cell>
          <cell r="E34883" t="str">
            <v>AT514</v>
          </cell>
          <cell r="F34883">
            <v>46595.985999999997</v>
          </cell>
        </row>
        <row r="34884">
          <cell r="C34884" t="str">
            <v>אוגוסט 2019</v>
          </cell>
          <cell r="D34884" t="str">
            <v>הדסה - 274</v>
          </cell>
          <cell r="E34884" t="str">
            <v>AT63</v>
          </cell>
          <cell r="F34884">
            <v>33.347000000000001</v>
          </cell>
        </row>
        <row r="34885">
          <cell r="C34885" t="str">
            <v>אוגוסט 2019</v>
          </cell>
          <cell r="D34885" t="str">
            <v>הדסה - 274</v>
          </cell>
          <cell r="E34885" t="str">
            <v>BT999</v>
          </cell>
          <cell r="F34885">
            <v>110162.80100000001</v>
          </cell>
        </row>
        <row r="34886">
          <cell r="C34886" t="str">
            <v>אוגוסט 2019</v>
          </cell>
          <cell r="D34886" t="str">
            <v>הדסה - 274</v>
          </cell>
          <cell r="E34886" t="str">
            <v>BT34</v>
          </cell>
          <cell r="F34886">
            <v>27959.728999999999</v>
          </cell>
        </row>
        <row r="34887">
          <cell r="C34887" t="str">
            <v>אוגוסט 2019</v>
          </cell>
          <cell r="D34887" t="str">
            <v>הדסה - 274</v>
          </cell>
          <cell r="E34887" t="str">
            <v>BT402</v>
          </cell>
          <cell r="F34887">
            <v>1684.0219999999999</v>
          </cell>
        </row>
        <row r="34888">
          <cell r="C34888" t="str">
            <v>אוגוסט 2019</v>
          </cell>
          <cell r="D34888" t="str">
            <v>הדסה - 274</v>
          </cell>
          <cell r="E34888" t="str">
            <v>BT46</v>
          </cell>
          <cell r="F34888">
            <v>298.88600000000002</v>
          </cell>
        </row>
        <row r="34889">
          <cell r="C34889" t="str">
            <v>אוגוסט 2019</v>
          </cell>
          <cell r="D34889" t="str">
            <v>הדסה - 274</v>
          </cell>
          <cell r="E34889" t="str">
            <v>BT366</v>
          </cell>
          <cell r="F34889">
            <v>16407.732</v>
          </cell>
        </row>
        <row r="34890">
          <cell r="C34890" t="str">
            <v>אוגוסט 2019</v>
          </cell>
          <cell r="D34890" t="str">
            <v>הדסה - 274</v>
          </cell>
          <cell r="E34890" t="str">
            <v>BT703</v>
          </cell>
          <cell r="F34890">
            <v>1481.2560000000001</v>
          </cell>
        </row>
        <row r="34891">
          <cell r="C34891" t="str">
            <v>אוגוסט 2019</v>
          </cell>
          <cell r="D34891" t="str">
            <v>הדסה - 274</v>
          </cell>
          <cell r="E34891" t="str">
            <v>BT442</v>
          </cell>
          <cell r="F34891">
            <v>4312.2950000000001</v>
          </cell>
        </row>
        <row r="34892">
          <cell r="C34892" t="str">
            <v>אוגוסט 2019</v>
          </cell>
          <cell r="D34892" t="str">
            <v>הדסה - 274</v>
          </cell>
          <cell r="E34892" t="str">
            <v>BT444</v>
          </cell>
          <cell r="F34892">
            <v>4.4189999999999996</v>
          </cell>
        </row>
        <row r="34893">
          <cell r="C34893" t="str">
            <v>אוגוסט 2019</v>
          </cell>
          <cell r="D34893" t="str">
            <v>הדסה - 274</v>
          </cell>
          <cell r="E34893" t="str">
            <v>BT446</v>
          </cell>
          <cell r="F34893">
            <v>108.504</v>
          </cell>
        </row>
        <row r="34894">
          <cell r="C34894" t="str">
            <v>אוגוסט 2019</v>
          </cell>
          <cell r="D34894" t="str">
            <v>הדסה - 274</v>
          </cell>
          <cell r="E34894" t="str">
            <v>BT447</v>
          </cell>
          <cell r="F34894">
            <v>6622.6620000000003</v>
          </cell>
        </row>
        <row r="34895">
          <cell r="C34895" t="str">
            <v>אוגוסט 2019</v>
          </cell>
          <cell r="D34895" t="str">
            <v>הדסה - 274</v>
          </cell>
          <cell r="E34895" t="str">
            <v>BT506</v>
          </cell>
          <cell r="F34895">
            <v>591.35</v>
          </cell>
        </row>
        <row r="34896">
          <cell r="C34896" t="str">
            <v>אוגוסט 2019</v>
          </cell>
          <cell r="D34896" t="str">
            <v>הדסה - 274</v>
          </cell>
          <cell r="E34896" t="str">
            <v>BT514</v>
          </cell>
          <cell r="F34896">
            <v>50690</v>
          </cell>
        </row>
        <row r="34897">
          <cell r="C34897" t="str">
            <v>אוגוסט 2019</v>
          </cell>
          <cell r="D34897" t="str">
            <v>הדסה - 274</v>
          </cell>
          <cell r="E34897" t="str">
            <v>BT119</v>
          </cell>
          <cell r="F34897">
            <v>1.946</v>
          </cell>
        </row>
        <row r="34898">
          <cell r="C34898" t="str">
            <v>אוגוסט 2019</v>
          </cell>
          <cell r="D34898" t="str">
            <v>הדסה - 274</v>
          </cell>
          <cell r="E34898" t="str">
            <v>A1</v>
          </cell>
          <cell r="F34898">
            <v>3931.66</v>
          </cell>
        </row>
        <row r="34899">
          <cell r="C34899" t="str">
            <v>אוגוסט 2019</v>
          </cell>
          <cell r="D34899" t="str">
            <v>הדסה - 274</v>
          </cell>
          <cell r="E34899" t="str">
            <v>AT411</v>
          </cell>
          <cell r="F34899">
            <v>3914.5309999999999</v>
          </cell>
        </row>
        <row r="34900">
          <cell r="C34900" t="str">
            <v>אוגוסט 2019</v>
          </cell>
          <cell r="D34900" t="str">
            <v>הדסה - 274</v>
          </cell>
          <cell r="E34900" t="str">
            <v>AT255</v>
          </cell>
          <cell r="F34900">
            <v>17.129000000000001</v>
          </cell>
        </row>
        <row r="34901">
          <cell r="C34901" t="str">
            <v>אוגוסט 2019</v>
          </cell>
          <cell r="D34901" t="str">
            <v>הדסה - 274</v>
          </cell>
          <cell r="E34901" t="str">
            <v>B1</v>
          </cell>
          <cell r="F34901">
            <v>16049.602000000001</v>
          </cell>
        </row>
        <row r="34902">
          <cell r="C34902" t="str">
            <v>אוגוסט 2019</v>
          </cell>
          <cell r="D34902" t="str">
            <v>הדסה - 274</v>
          </cell>
          <cell r="E34902" t="str">
            <v>BT98</v>
          </cell>
          <cell r="F34902">
            <v>41.546999999999997</v>
          </cell>
        </row>
        <row r="34903">
          <cell r="C34903" t="str">
            <v>אוגוסט 2019</v>
          </cell>
          <cell r="D34903" t="str">
            <v>הדסה - 274</v>
          </cell>
          <cell r="E34903" t="str">
            <v>BT6</v>
          </cell>
          <cell r="F34903">
            <v>13567.607</v>
          </cell>
        </row>
        <row r="34904">
          <cell r="C34904" t="str">
            <v>אוגוסט 2019</v>
          </cell>
          <cell r="D34904" t="str">
            <v>הדסה - 274</v>
          </cell>
          <cell r="E34904" t="str">
            <v>BT7</v>
          </cell>
          <cell r="F34904">
            <v>221.54400000000001</v>
          </cell>
        </row>
        <row r="34905">
          <cell r="C34905" t="str">
            <v>אוגוסט 2019</v>
          </cell>
          <cell r="D34905" t="str">
            <v>הדסה - 274</v>
          </cell>
          <cell r="E34905" t="str">
            <v>BT8</v>
          </cell>
          <cell r="F34905">
            <v>1373.3219999999999</v>
          </cell>
        </row>
        <row r="34906">
          <cell r="C34906" t="str">
            <v>אוגוסט 2019</v>
          </cell>
          <cell r="D34906" t="str">
            <v>הדסה - 274</v>
          </cell>
          <cell r="E34906" t="str">
            <v>BT11</v>
          </cell>
          <cell r="F34906">
            <v>598.09799999999996</v>
          </cell>
        </row>
        <row r="34907">
          <cell r="C34907" t="str">
            <v>אוגוסט 2019</v>
          </cell>
          <cell r="D34907" t="str">
            <v>הדסה - 274</v>
          </cell>
          <cell r="E34907" t="str">
            <v>BT95</v>
          </cell>
          <cell r="F34907">
            <v>1.843</v>
          </cell>
        </row>
        <row r="34908">
          <cell r="C34908" t="str">
            <v>אוגוסט 2019</v>
          </cell>
          <cell r="D34908" t="str">
            <v>הדסה - 274</v>
          </cell>
          <cell r="E34908" t="str">
            <v>BF4</v>
          </cell>
          <cell r="F34908">
            <v>230.03800000000001</v>
          </cell>
        </row>
        <row r="34909">
          <cell r="C34909" t="str">
            <v>אוגוסט 2019</v>
          </cell>
          <cell r="D34909" t="str">
            <v>הדסה - 274</v>
          </cell>
          <cell r="E34909" t="str">
            <v>BT634</v>
          </cell>
          <cell r="F34909">
            <v>15.603</v>
          </cell>
        </row>
        <row r="34910">
          <cell r="C34910" t="str">
            <v>אוגוסט 2019</v>
          </cell>
          <cell r="D34910" t="str">
            <v>הדסה - 274</v>
          </cell>
          <cell r="E34910" t="str">
            <v>KT31</v>
          </cell>
          <cell r="F34910">
            <v>1070</v>
          </cell>
        </row>
        <row r="34911">
          <cell r="C34911" t="str">
            <v>אוגוסט 2019</v>
          </cell>
          <cell r="D34911" t="str">
            <v>הדסה - 274</v>
          </cell>
          <cell r="E34911" t="str">
            <v>KT32</v>
          </cell>
          <cell r="F34911">
            <v>834</v>
          </cell>
        </row>
        <row r="34912">
          <cell r="C34912" t="str">
            <v>אוגוסט 2019</v>
          </cell>
          <cell r="D34912" t="str">
            <v>הדסה - 274</v>
          </cell>
          <cell r="E34912" t="str">
            <v>KT33</v>
          </cell>
          <cell r="F34912">
            <v>2137</v>
          </cell>
        </row>
        <row r="34913">
          <cell r="C34913" t="str">
            <v>אוגוסט 2019</v>
          </cell>
          <cell r="D34913" t="str">
            <v>הדסה - 274</v>
          </cell>
          <cell r="E34913" t="str">
            <v>KT34</v>
          </cell>
          <cell r="F34913">
            <v>43</v>
          </cell>
        </row>
        <row r="34914">
          <cell r="C34914" t="str">
            <v>אוגוסט 2019</v>
          </cell>
          <cell r="D34914" t="str">
            <v>הדסה - 274</v>
          </cell>
          <cell r="E34914" t="str">
            <v>KT35</v>
          </cell>
          <cell r="F34914">
            <v>353</v>
          </cell>
        </row>
        <row r="34915">
          <cell r="C34915" t="str">
            <v>אוגוסט 2019</v>
          </cell>
          <cell r="D34915" t="str">
            <v>הדסה - 274</v>
          </cell>
          <cell r="E34915" t="str">
            <v>KT22</v>
          </cell>
          <cell r="F34915">
            <v>1.5269999999999999</v>
          </cell>
        </row>
        <row r="34916">
          <cell r="C34916" t="str">
            <v>אוגוסט 2019</v>
          </cell>
          <cell r="D34916" t="str">
            <v>הדסה - 274</v>
          </cell>
          <cell r="E34916" t="str">
            <v>KT51</v>
          </cell>
          <cell r="F34916">
            <v>12.898</v>
          </cell>
        </row>
        <row r="34917">
          <cell r="C34917" t="str">
            <v>אוגוסט 2019</v>
          </cell>
          <cell r="D34917" t="str">
            <v>הדסה - 274</v>
          </cell>
          <cell r="E34917" t="str">
            <v>KT502</v>
          </cell>
          <cell r="F34917">
            <v>68098.587</v>
          </cell>
        </row>
        <row r="34918">
          <cell r="C34918" t="str">
            <v>אוגוסט 2019</v>
          </cell>
          <cell r="D34918" t="str">
            <v>הדסה - 274</v>
          </cell>
          <cell r="E34918" t="str">
            <v>KT503</v>
          </cell>
          <cell r="F34918">
            <v>520361.886</v>
          </cell>
        </row>
        <row r="34919">
          <cell r="C34919" t="str">
            <v>אוגוסט 2019</v>
          </cell>
          <cell r="D34919" t="str">
            <v>הדסה - 274</v>
          </cell>
          <cell r="E34919" t="str">
            <v>KT551</v>
          </cell>
          <cell r="F34919">
            <v>2051.5369999999998</v>
          </cell>
        </row>
        <row r="34920">
          <cell r="C34920" t="str">
            <v>אוגוסט 2019</v>
          </cell>
          <cell r="D34920" t="str">
            <v>הדסה - 274</v>
          </cell>
          <cell r="E34920" t="str">
            <v>KT305</v>
          </cell>
          <cell r="F34920">
            <v>-89588.629000000001</v>
          </cell>
        </row>
        <row r="34921">
          <cell r="C34921" t="str">
            <v>אוגוסט 2019</v>
          </cell>
          <cell r="D34921" t="str">
            <v>הדסה - 274</v>
          </cell>
          <cell r="E34921" t="str">
            <v>KT461</v>
          </cell>
          <cell r="F34921">
            <v>100382.07</v>
          </cell>
        </row>
        <row r="34922">
          <cell r="C34922" t="str">
            <v>אוגוסט 2019</v>
          </cell>
          <cell r="D34922" t="str">
            <v>הדסה - 274</v>
          </cell>
          <cell r="E34922" t="str">
            <v>KT717</v>
          </cell>
          <cell r="F34922">
            <v>1</v>
          </cell>
        </row>
        <row r="34923">
          <cell r="C34923" t="str">
            <v>אוגוסט 2019</v>
          </cell>
          <cell r="D34923" t="str">
            <v>הדסה - 274</v>
          </cell>
          <cell r="E34923" t="str">
            <v>KT549</v>
          </cell>
          <cell r="F34923">
            <v>89113.171000000002</v>
          </cell>
        </row>
        <row r="34924">
          <cell r="C34924" t="str">
            <v>אוגוסט 2019</v>
          </cell>
          <cell r="D34924" t="str">
            <v>הדסה - 274</v>
          </cell>
          <cell r="E34924" t="str">
            <v>KT761</v>
          </cell>
          <cell r="F34924">
            <v>610032.929</v>
          </cell>
        </row>
        <row r="34925">
          <cell r="C34925" t="str">
            <v>אוגוסט 2019</v>
          </cell>
          <cell r="D34925" t="str">
            <v>הדסה - 274</v>
          </cell>
          <cell r="E34925" t="str">
            <v>KT762</v>
          </cell>
          <cell r="F34925">
            <v>711869</v>
          </cell>
        </row>
        <row r="34926">
          <cell r="C34926" t="str">
            <v>אוגוסט 2019</v>
          </cell>
          <cell r="D34926" t="str">
            <v>הדסה - 274</v>
          </cell>
          <cell r="E34926" t="str">
            <v>KT763</v>
          </cell>
          <cell r="F34926">
            <v>534289.65099999995</v>
          </cell>
        </row>
        <row r="34927">
          <cell r="C34927" t="str">
            <v>אוגוסט 2019</v>
          </cell>
          <cell r="D34927" t="str">
            <v>הדסה - 274</v>
          </cell>
          <cell r="E34927" t="str">
            <v>KT943</v>
          </cell>
          <cell r="F34927">
            <v>610279.24199999997</v>
          </cell>
        </row>
        <row r="34928">
          <cell r="C34928" t="str">
            <v>אוגוסט 2019</v>
          </cell>
          <cell r="D34928" t="str">
            <v>הדסה - 274</v>
          </cell>
          <cell r="E34928" t="str">
            <v>KT944</v>
          </cell>
          <cell r="F34928">
            <v>551331.33600000001</v>
          </cell>
        </row>
        <row r="34929">
          <cell r="C34929" t="str">
            <v>אוגוסט 2019</v>
          </cell>
          <cell r="D34929" t="str">
            <v>הדסה - 274</v>
          </cell>
          <cell r="E34929" t="str">
            <v>KT945</v>
          </cell>
          <cell r="F34929">
            <v>716709.63500000001</v>
          </cell>
        </row>
        <row r="34930">
          <cell r="C34930" t="str">
            <v>אוגוסט 2019</v>
          </cell>
          <cell r="D34930" t="str">
            <v>הדסה - 274</v>
          </cell>
          <cell r="E34930" t="str">
            <v>KT933</v>
          </cell>
          <cell r="F34930">
            <v>43355.635999999999</v>
          </cell>
        </row>
        <row r="34931">
          <cell r="C34931" t="str">
            <v>אוגוסט 2019</v>
          </cell>
          <cell r="D34931" t="str">
            <v>הדסה - 274</v>
          </cell>
          <cell r="E34931" t="str">
            <v>KT934</v>
          </cell>
          <cell r="F34931">
            <v>12225.945</v>
          </cell>
        </row>
        <row r="34932">
          <cell r="C34932" t="str">
            <v>אוגוסט 2019</v>
          </cell>
          <cell r="D34932" t="str">
            <v>הדסה - 274</v>
          </cell>
          <cell r="E34932" t="str">
            <v>KT935</v>
          </cell>
          <cell r="F34932">
            <v>2277.0230000000001</v>
          </cell>
        </row>
        <row r="34933">
          <cell r="C34933" t="str">
            <v>אוגוסט 2019</v>
          </cell>
          <cell r="D34933" t="str">
            <v>הדסה - 274</v>
          </cell>
          <cell r="E34933" t="str">
            <v>KT600</v>
          </cell>
          <cell r="F34933">
            <v>1</v>
          </cell>
        </row>
        <row r="34934">
          <cell r="C34934" t="str">
            <v>אוגוסט 2019</v>
          </cell>
          <cell r="D34934" t="str">
            <v>הדסה - 274</v>
          </cell>
          <cell r="E34934" t="str">
            <v>KT42</v>
          </cell>
          <cell r="F34934">
            <v>250</v>
          </cell>
        </row>
        <row r="34935">
          <cell r="C34935" t="str">
            <v>אוגוסט 2019</v>
          </cell>
          <cell r="D34935" t="str">
            <v>הדסה - 274</v>
          </cell>
          <cell r="E34935" t="str">
            <v>KT43</v>
          </cell>
          <cell r="F34935">
            <v>400</v>
          </cell>
        </row>
        <row r="34936">
          <cell r="C34936" t="str">
            <v>אוגוסט 2019</v>
          </cell>
          <cell r="D34936" t="str">
            <v>הדסה - 274</v>
          </cell>
          <cell r="E34936" t="str">
            <v>KT44</v>
          </cell>
          <cell r="F34936">
            <v>750</v>
          </cell>
        </row>
        <row r="34937">
          <cell r="C34937" t="str">
            <v>אוגוסט 2019</v>
          </cell>
          <cell r="D34937" t="str">
            <v>הדסה - 274</v>
          </cell>
          <cell r="E34937" t="str">
            <v>KT650</v>
          </cell>
          <cell r="F34937">
            <v>95121824</v>
          </cell>
        </row>
        <row r="34938">
          <cell r="C34938" t="str">
            <v>אוגוסט 2019</v>
          </cell>
          <cell r="D34938" t="str">
            <v>הדסה - 274</v>
          </cell>
          <cell r="E34938" t="str">
            <v>KT651</v>
          </cell>
          <cell r="F34938">
            <v>95193571</v>
          </cell>
        </row>
        <row r="34939">
          <cell r="C34939" t="str">
            <v>אוגוסט 2019</v>
          </cell>
          <cell r="D34939" t="str">
            <v>הדסה - 274</v>
          </cell>
          <cell r="E34939" t="str">
            <v>KT652</v>
          </cell>
          <cell r="F34939">
            <v>95190502</v>
          </cell>
        </row>
        <row r="34940">
          <cell r="C34940" t="str">
            <v>אוגוסט 2019</v>
          </cell>
          <cell r="D34940" t="str">
            <v>הדסה - 274</v>
          </cell>
          <cell r="E34940" t="str">
            <v>KT653</v>
          </cell>
          <cell r="F34940">
            <v>29432870262</v>
          </cell>
        </row>
        <row r="34941">
          <cell r="C34941" t="str">
            <v>אוגוסט 2019</v>
          </cell>
          <cell r="D34941" t="str">
            <v>הדסה - 274</v>
          </cell>
          <cell r="E34941" t="str">
            <v>KT654</v>
          </cell>
          <cell r="F34941">
            <v>49802870852</v>
          </cell>
        </row>
        <row r="34942">
          <cell r="C34942" t="str">
            <v>אוגוסט 2019</v>
          </cell>
          <cell r="D34942" t="str">
            <v>הדסה - 274</v>
          </cell>
          <cell r="E34942" t="str">
            <v>KT655</v>
          </cell>
          <cell r="F34942">
            <v>87511270401</v>
          </cell>
        </row>
        <row r="34943">
          <cell r="C34943" t="str">
            <v>אוגוסט 2019</v>
          </cell>
          <cell r="D34943" t="str">
            <v>הדסה - 274</v>
          </cell>
          <cell r="E34943" t="str">
            <v>KT656</v>
          </cell>
          <cell r="F34943">
            <v>1006613430</v>
          </cell>
        </row>
        <row r="34944">
          <cell r="C34944" t="str">
            <v>אוגוסט 2019</v>
          </cell>
          <cell r="D34944" t="str">
            <v>הדסה - 274</v>
          </cell>
          <cell r="E34944" t="str">
            <v>KT657</v>
          </cell>
          <cell r="F34944">
            <v>1001152430</v>
          </cell>
        </row>
        <row r="34945">
          <cell r="C34945" t="str">
            <v>אוגוסט 2019</v>
          </cell>
          <cell r="D34945" t="str">
            <v>הדסה - 274</v>
          </cell>
          <cell r="E34945" t="str">
            <v>KT658</v>
          </cell>
          <cell r="F34945">
            <v>61234149201</v>
          </cell>
        </row>
        <row r="34946">
          <cell r="C34946" t="str">
            <v>אוגוסט 2019</v>
          </cell>
          <cell r="D34946" t="str">
            <v>הדסה - 274</v>
          </cell>
          <cell r="E34946" t="str">
            <v>KT659</v>
          </cell>
          <cell r="F34946">
            <v>79100122605</v>
          </cell>
        </row>
        <row r="34947">
          <cell r="C34947" t="str">
            <v>אוגוסט 2019</v>
          </cell>
          <cell r="D34947" t="str">
            <v>הדסה - 274</v>
          </cell>
          <cell r="E34947" t="str">
            <v>KT660</v>
          </cell>
          <cell r="F34947">
            <v>21601155019</v>
          </cell>
        </row>
        <row r="34948">
          <cell r="C34948" t="str">
            <v>אוגוסט 2019</v>
          </cell>
          <cell r="D34948" t="str">
            <v>הדסה - 274</v>
          </cell>
          <cell r="E34948" t="str">
            <v>KT661</v>
          </cell>
          <cell r="F34948">
            <v>21195807017</v>
          </cell>
        </row>
        <row r="34949">
          <cell r="C34949" t="str">
            <v>אוגוסט 2019</v>
          </cell>
          <cell r="D34949" t="str">
            <v>הדסה - 274</v>
          </cell>
          <cell r="E34949" t="str">
            <v>KT662</v>
          </cell>
          <cell r="F34949">
            <v>22973080500</v>
          </cell>
        </row>
        <row r="34950">
          <cell r="C34950" t="str">
            <v>אוגוסט 2019</v>
          </cell>
          <cell r="D34950" t="str">
            <v>הדסה - 274</v>
          </cell>
          <cell r="E34950" t="str">
            <v>KT663</v>
          </cell>
          <cell r="F34950">
            <v>91091036600</v>
          </cell>
        </row>
        <row r="34951">
          <cell r="C34951" t="str">
            <v>אוגוסט 2019</v>
          </cell>
          <cell r="D34951" t="str">
            <v>הדסה - 274</v>
          </cell>
          <cell r="E34951" t="str">
            <v>KT664</v>
          </cell>
          <cell r="F34951">
            <v>95130507</v>
          </cell>
        </row>
        <row r="34952">
          <cell r="C34952" t="str">
            <v>אוגוסט 2019</v>
          </cell>
          <cell r="D34952" t="str">
            <v>הדסה - 274</v>
          </cell>
          <cell r="E34952" t="str">
            <v>KT665</v>
          </cell>
          <cell r="F34952">
            <v>95130500</v>
          </cell>
        </row>
        <row r="34953">
          <cell r="C34953" t="str">
            <v>אוגוסט 2019</v>
          </cell>
          <cell r="D34953" t="str">
            <v>הדסה - 274</v>
          </cell>
          <cell r="E34953" t="str">
            <v>KT666</v>
          </cell>
          <cell r="F34953">
            <v>95191718</v>
          </cell>
        </row>
        <row r="34954">
          <cell r="C34954" t="str">
            <v>אוגוסט 2019</v>
          </cell>
          <cell r="D34954" t="str">
            <v>הדסה - 274</v>
          </cell>
          <cell r="E34954" t="str">
            <v>KT667</v>
          </cell>
          <cell r="F34954">
            <v>95124344</v>
          </cell>
        </row>
        <row r="34955">
          <cell r="C34955" t="str">
            <v>אוגוסט 2019</v>
          </cell>
          <cell r="D34955" t="str">
            <v>הדסה - 274</v>
          </cell>
          <cell r="E34955" t="str">
            <v>KT668</v>
          </cell>
          <cell r="F34955">
            <v>95124311</v>
          </cell>
        </row>
        <row r="34956">
          <cell r="C34956" t="str">
            <v>אוגוסט 2019</v>
          </cell>
          <cell r="D34956" t="str">
            <v>הדסה - 274</v>
          </cell>
          <cell r="E34956" t="str">
            <v>KT669</v>
          </cell>
          <cell r="F34956">
            <v>95124334</v>
          </cell>
        </row>
        <row r="34957">
          <cell r="C34957" t="str">
            <v>אוגוסט 2019</v>
          </cell>
          <cell r="D34957" t="str">
            <v>הדסה - 274</v>
          </cell>
          <cell r="E34957" t="str">
            <v>FT650</v>
          </cell>
          <cell r="F34957">
            <v>510657554</v>
          </cell>
        </row>
        <row r="34958">
          <cell r="C34958" t="str">
            <v>אוגוסט 2019</v>
          </cell>
          <cell r="D34958" t="str">
            <v>הדסה - 274</v>
          </cell>
          <cell r="E34958" t="str">
            <v>FT651</v>
          </cell>
          <cell r="F34958">
            <v>510657554</v>
          </cell>
        </row>
        <row r="34959">
          <cell r="C34959" t="str">
            <v>אוגוסט 2019</v>
          </cell>
          <cell r="D34959" t="str">
            <v>הדסה - 274</v>
          </cell>
          <cell r="E34959" t="str">
            <v>FT652</v>
          </cell>
          <cell r="F34959">
            <v>511974834</v>
          </cell>
        </row>
        <row r="34960">
          <cell r="C34960" t="str">
            <v>אוגוסט 2019</v>
          </cell>
          <cell r="D34960" t="str">
            <v>הדסה - 274</v>
          </cell>
          <cell r="E34960" t="str">
            <v>FT653</v>
          </cell>
          <cell r="F34960">
            <v>520029084</v>
          </cell>
        </row>
        <row r="34961">
          <cell r="C34961" t="str">
            <v>אוגוסט 2019</v>
          </cell>
          <cell r="D34961" t="str">
            <v>הדסה - 274</v>
          </cell>
          <cell r="E34961" t="str">
            <v>FT654</v>
          </cell>
          <cell r="F34961">
            <v>520029084</v>
          </cell>
        </row>
        <row r="34962">
          <cell r="C34962" t="str">
            <v>אוגוסט 2019</v>
          </cell>
          <cell r="D34962" t="str">
            <v>הדסה - 274</v>
          </cell>
          <cell r="E34962" t="str">
            <v>FT655</v>
          </cell>
          <cell r="F34962">
            <v>513765396</v>
          </cell>
        </row>
        <row r="34963">
          <cell r="C34963" t="str">
            <v>אוגוסט 2019</v>
          </cell>
          <cell r="D34963" t="str">
            <v>הדסה - 274</v>
          </cell>
          <cell r="E34963" t="str">
            <v>FT656</v>
          </cell>
          <cell r="F34963">
            <v>520007030</v>
          </cell>
        </row>
        <row r="34964">
          <cell r="C34964" t="str">
            <v>אוגוסט 2019</v>
          </cell>
          <cell r="D34964" t="str">
            <v>הדסה - 274</v>
          </cell>
          <cell r="E34964" t="str">
            <v>FT657</v>
          </cell>
          <cell r="F34964">
            <v>520007030</v>
          </cell>
        </row>
        <row r="34965">
          <cell r="C34965" t="str">
            <v>אוגוסט 2019</v>
          </cell>
          <cell r="D34965" t="str">
            <v>הדסה - 274</v>
          </cell>
          <cell r="E34965" t="str">
            <v>FT658</v>
          </cell>
          <cell r="F34965">
            <v>520018078</v>
          </cell>
        </row>
        <row r="34966">
          <cell r="C34966" t="str">
            <v>אוגוסט 2019</v>
          </cell>
          <cell r="D34966" t="str">
            <v>הדסה - 274</v>
          </cell>
          <cell r="E34966" t="str">
            <v>FT659</v>
          </cell>
          <cell r="F34966">
            <v>520018078</v>
          </cell>
        </row>
        <row r="34967">
          <cell r="C34967" t="str">
            <v>אוגוסט 2019</v>
          </cell>
          <cell r="D34967" t="str">
            <v>הדסה - 274</v>
          </cell>
          <cell r="E34967" t="str">
            <v>FT660</v>
          </cell>
          <cell r="F34967">
            <v>520000522</v>
          </cell>
        </row>
        <row r="34968">
          <cell r="C34968" t="str">
            <v>אוגוסט 2019</v>
          </cell>
          <cell r="D34968" t="str">
            <v>הדסה - 274</v>
          </cell>
          <cell r="E34968" t="str">
            <v>FT661</v>
          </cell>
          <cell r="F34968">
            <v>520000522</v>
          </cell>
        </row>
        <row r="34969">
          <cell r="C34969" t="str">
            <v>אוגוסט 2019</v>
          </cell>
          <cell r="D34969" t="str">
            <v>הדסה - 274</v>
          </cell>
          <cell r="E34969" t="str">
            <v>FT662</v>
          </cell>
          <cell r="F34969">
            <v>520000118</v>
          </cell>
        </row>
        <row r="34970">
          <cell r="C34970" t="str">
            <v>אוגוסט 2019</v>
          </cell>
          <cell r="D34970" t="str">
            <v>הדסה - 274</v>
          </cell>
          <cell r="E34970" t="str">
            <v>FT663</v>
          </cell>
          <cell r="F34970">
            <v>520000118</v>
          </cell>
        </row>
        <row r="34971">
          <cell r="C34971" t="str">
            <v>אוגוסט 2019</v>
          </cell>
          <cell r="D34971" t="str">
            <v>הדסה - 274</v>
          </cell>
          <cell r="E34971" t="str">
            <v>FT664</v>
          </cell>
          <cell r="F34971">
            <v>510528276</v>
          </cell>
        </row>
        <row r="34972">
          <cell r="C34972" t="str">
            <v>אוגוסט 2019</v>
          </cell>
          <cell r="D34972" t="str">
            <v>הדסה - 274</v>
          </cell>
          <cell r="E34972" t="str">
            <v>FT665</v>
          </cell>
          <cell r="F34972">
            <v>510528276</v>
          </cell>
        </row>
        <row r="34973">
          <cell r="C34973" t="str">
            <v>אוגוסט 2019</v>
          </cell>
          <cell r="D34973" t="str">
            <v>הדסה - 274</v>
          </cell>
          <cell r="E34973" t="str">
            <v>FT666</v>
          </cell>
          <cell r="F34973">
            <v>512199381</v>
          </cell>
        </row>
        <row r="34974">
          <cell r="C34974" t="str">
            <v>אוגוסט 2019</v>
          </cell>
          <cell r="D34974" t="str">
            <v>הדסה - 274</v>
          </cell>
          <cell r="E34974" t="str">
            <v>FT667</v>
          </cell>
          <cell r="F34974">
            <v>513765396</v>
          </cell>
        </row>
        <row r="34975">
          <cell r="C34975" t="str">
            <v>אוגוסט 2019</v>
          </cell>
          <cell r="D34975" t="str">
            <v>הדסה - 274</v>
          </cell>
          <cell r="E34975" t="str">
            <v>FT668</v>
          </cell>
          <cell r="F34975">
            <v>513765396</v>
          </cell>
        </row>
        <row r="34976">
          <cell r="C34976" t="str">
            <v>אוגוסט 2019</v>
          </cell>
          <cell r="D34976" t="str">
            <v>הדסה - 274</v>
          </cell>
          <cell r="E34976" t="str">
            <v>FT669</v>
          </cell>
          <cell r="F34976">
            <v>513765396</v>
          </cell>
        </row>
        <row r="34977">
          <cell r="C34977" t="str">
            <v>אוגוסט 2019</v>
          </cell>
          <cell r="D34977" t="str">
            <v>הדסה - 274</v>
          </cell>
          <cell r="E34977" t="str">
            <v>KT770</v>
          </cell>
          <cell r="F34977">
            <v>7</v>
          </cell>
        </row>
        <row r="34978">
          <cell r="C34978" t="str">
            <v>אוגוסט 2019</v>
          </cell>
          <cell r="D34978" t="str">
            <v>הדסה - 274</v>
          </cell>
          <cell r="E34978" t="str">
            <v>KT771</v>
          </cell>
          <cell r="F34978">
            <v>7</v>
          </cell>
        </row>
        <row r="34979">
          <cell r="C34979" t="str">
            <v>אוגוסט 2019</v>
          </cell>
          <cell r="D34979" t="str">
            <v>הדסה - 274</v>
          </cell>
          <cell r="E34979" t="str">
            <v>KT772</v>
          </cell>
          <cell r="F34979">
            <v>5</v>
          </cell>
        </row>
        <row r="34980">
          <cell r="C34980" t="str">
            <v>אוגוסט 2019</v>
          </cell>
          <cell r="D34980" t="str">
            <v>הדסה - 274</v>
          </cell>
          <cell r="E34980" t="str">
            <v>KT773</v>
          </cell>
          <cell r="F34980">
            <v>5</v>
          </cell>
        </row>
        <row r="34981">
          <cell r="C34981" t="str">
            <v>אוגוסט 2019</v>
          </cell>
          <cell r="D34981" t="str">
            <v>הדסה - 274</v>
          </cell>
          <cell r="E34981" t="str">
            <v>KT774</v>
          </cell>
          <cell r="F34981">
            <v>3</v>
          </cell>
        </row>
        <row r="34982">
          <cell r="C34982" t="str">
            <v>אוגוסט 2019</v>
          </cell>
          <cell r="D34982" t="str">
            <v>הדסה - 274</v>
          </cell>
          <cell r="E34982" t="str">
            <v>KT775</v>
          </cell>
          <cell r="F34982">
            <v>5</v>
          </cell>
        </row>
        <row r="34983">
          <cell r="C34983" t="str">
            <v>אוגוסט 2019</v>
          </cell>
          <cell r="D34983" t="str">
            <v>הדסה - 274</v>
          </cell>
          <cell r="E34983" t="str">
            <v>KT776</v>
          </cell>
          <cell r="F34983">
            <v>4</v>
          </cell>
        </row>
        <row r="34984">
          <cell r="C34984" t="str">
            <v>אוגוסט 2019</v>
          </cell>
          <cell r="D34984" t="str">
            <v>הדסה - 274</v>
          </cell>
          <cell r="E34984" t="str">
            <v>KT777</v>
          </cell>
          <cell r="F34984">
            <v>2</v>
          </cell>
        </row>
        <row r="34985">
          <cell r="C34985" t="str">
            <v>אוגוסט 2019</v>
          </cell>
          <cell r="D34985" t="str">
            <v>הדסה - 274</v>
          </cell>
          <cell r="E34985" t="str">
            <v>KT778</v>
          </cell>
          <cell r="F34985">
            <v>7</v>
          </cell>
        </row>
        <row r="34986">
          <cell r="C34986" t="str">
            <v>אוגוסט 2019</v>
          </cell>
          <cell r="D34986" t="str">
            <v>הדסה - 274</v>
          </cell>
          <cell r="E34986" t="str">
            <v>KT779</v>
          </cell>
          <cell r="F34986">
            <v>3</v>
          </cell>
        </row>
        <row r="34987">
          <cell r="C34987" t="str">
            <v>אוגוסט 2019</v>
          </cell>
          <cell r="D34987" t="str">
            <v>הדסה - 274</v>
          </cell>
          <cell r="E34987" t="str">
            <v>KT780</v>
          </cell>
          <cell r="F34987">
            <v>9</v>
          </cell>
        </row>
        <row r="34988">
          <cell r="C34988" t="str">
            <v>אוגוסט 2019</v>
          </cell>
          <cell r="D34988" t="str">
            <v>הדסה - 274</v>
          </cell>
          <cell r="E34988" t="str">
            <v>KT782</v>
          </cell>
          <cell r="F34988">
            <v>4</v>
          </cell>
        </row>
        <row r="34989">
          <cell r="C34989" t="str">
            <v>אוגוסט 2019</v>
          </cell>
          <cell r="D34989" t="str">
            <v>הדסה - 274</v>
          </cell>
          <cell r="E34989" t="str">
            <v>KT783</v>
          </cell>
          <cell r="F34989">
            <v>4</v>
          </cell>
        </row>
        <row r="34990">
          <cell r="C34990" t="str">
            <v>אוגוסט 2019</v>
          </cell>
          <cell r="D34990" t="str">
            <v>הדסה - 274</v>
          </cell>
          <cell r="E34990" t="str">
            <v>KT784</v>
          </cell>
          <cell r="F34990">
            <v>7</v>
          </cell>
        </row>
        <row r="34991">
          <cell r="C34991" t="str">
            <v>אוגוסט 2019</v>
          </cell>
          <cell r="D34991" t="str">
            <v>הדסה - 274</v>
          </cell>
          <cell r="E34991" t="str">
            <v>KT785</v>
          </cell>
          <cell r="F34991">
            <v>2</v>
          </cell>
        </row>
        <row r="34992">
          <cell r="C34992" t="str">
            <v>אוגוסט 2019</v>
          </cell>
          <cell r="D34992" t="str">
            <v>הדסה - 274</v>
          </cell>
          <cell r="E34992" t="str">
            <v>KT786</v>
          </cell>
          <cell r="F34992">
            <v>6</v>
          </cell>
        </row>
        <row r="34993">
          <cell r="C34993" t="str">
            <v>אוגוסט 2019</v>
          </cell>
          <cell r="D34993" t="str">
            <v>הדסה - 274</v>
          </cell>
          <cell r="E34993" t="str">
            <v>KT787</v>
          </cell>
          <cell r="F34993">
            <v>3</v>
          </cell>
        </row>
        <row r="34994">
          <cell r="C34994" t="str">
            <v>אוגוסט 2019</v>
          </cell>
          <cell r="D34994" t="str">
            <v>הדסה - 274</v>
          </cell>
          <cell r="E34994" t="str">
            <v>KT788</v>
          </cell>
          <cell r="F34994">
            <v>2</v>
          </cell>
        </row>
        <row r="34995">
          <cell r="C34995" t="str">
            <v>אוגוסט 2019</v>
          </cell>
          <cell r="D34995" t="str">
            <v>הדסה - 274</v>
          </cell>
          <cell r="E34995" t="str">
            <v>KT789</v>
          </cell>
          <cell r="F34995">
            <v>4</v>
          </cell>
        </row>
        <row r="34996">
          <cell r="C34996" t="str">
            <v>אוגוסט 2019</v>
          </cell>
          <cell r="D34996" t="str">
            <v>הדסה - 274</v>
          </cell>
          <cell r="E34996" t="str">
            <v>KT801</v>
          </cell>
          <cell r="F34996">
            <v>1</v>
          </cell>
        </row>
        <row r="34997">
          <cell r="C34997" t="str">
            <v>אוגוסט 2019</v>
          </cell>
          <cell r="D34997" t="str">
            <v>הדסה - 274</v>
          </cell>
          <cell r="E34997" t="str">
            <v>KT802</v>
          </cell>
          <cell r="F34997">
            <v>1</v>
          </cell>
        </row>
        <row r="34998">
          <cell r="C34998" t="str">
            <v>אוגוסט 2019</v>
          </cell>
          <cell r="D34998" t="str">
            <v>הדסה - 274</v>
          </cell>
          <cell r="E34998" t="str">
            <v>KT803</v>
          </cell>
          <cell r="F34998">
            <v>1</v>
          </cell>
        </row>
        <row r="34999">
          <cell r="C34999" t="str">
            <v>אוגוסט 2019</v>
          </cell>
          <cell r="D34999" t="str">
            <v>הדסה - 274</v>
          </cell>
          <cell r="E34999" t="str">
            <v>KT806</v>
          </cell>
          <cell r="F34999">
            <v>1</v>
          </cell>
        </row>
        <row r="35000">
          <cell r="C35000" t="str">
            <v>אוגוסט 2019</v>
          </cell>
          <cell r="D35000" t="str">
            <v>הדסה - 274</v>
          </cell>
          <cell r="E35000" t="str">
            <v>KT809</v>
          </cell>
          <cell r="F35000">
            <v>1</v>
          </cell>
        </row>
        <row r="35001">
          <cell r="C35001" t="str">
            <v>אוגוסט 2019</v>
          </cell>
          <cell r="D35001" t="str">
            <v>הדסה - 274</v>
          </cell>
          <cell r="E35001" t="str">
            <v>KT811</v>
          </cell>
          <cell r="F35001">
            <v>1</v>
          </cell>
        </row>
        <row r="35002">
          <cell r="C35002" t="str">
            <v>אוגוסט 2019</v>
          </cell>
          <cell r="D35002" t="str">
            <v>הדסה - 274</v>
          </cell>
          <cell r="E35002" t="str">
            <v>KT812</v>
          </cell>
          <cell r="F35002">
            <v>1</v>
          </cell>
        </row>
        <row r="35003">
          <cell r="C35003" t="str">
            <v>אוגוסט 2019</v>
          </cell>
          <cell r="D35003" t="str">
            <v>הדסה - 274</v>
          </cell>
          <cell r="E35003" t="str">
            <v>KT814</v>
          </cell>
          <cell r="F35003">
            <v>1</v>
          </cell>
        </row>
        <row r="35004">
          <cell r="C35004" t="str">
            <v>אוגוסט 2019</v>
          </cell>
          <cell r="D35004" t="str">
            <v>הדסה - 274</v>
          </cell>
          <cell r="E35004" t="str">
            <v>KT818</v>
          </cell>
          <cell r="F35004">
            <v>1</v>
          </cell>
        </row>
        <row r="35005">
          <cell r="C35005" t="str">
            <v>אוגוסט 2019</v>
          </cell>
          <cell r="D35005" t="str">
            <v>הדסה - 274</v>
          </cell>
          <cell r="E35005" t="str">
            <v>KT819</v>
          </cell>
          <cell r="F35005">
            <v>1</v>
          </cell>
        </row>
        <row r="35006">
          <cell r="C35006" t="str">
            <v>אוגוסט 2019</v>
          </cell>
          <cell r="D35006" t="str">
            <v>נתיב -332</v>
          </cell>
          <cell r="E35006" t="str">
            <v>DE1</v>
          </cell>
          <cell r="F35006">
            <v>18613453.348000001</v>
          </cell>
        </row>
        <row r="35007">
          <cell r="C35007" t="str">
            <v>אוגוסט 2019</v>
          </cell>
          <cell r="D35007" t="str">
            <v>נתיב -332</v>
          </cell>
          <cell r="E35007" t="str">
            <v>DA12</v>
          </cell>
          <cell r="F35007">
            <v>3.0219999999999998</v>
          </cell>
        </row>
        <row r="35008">
          <cell r="C35008" t="str">
            <v>אוגוסט 2019</v>
          </cell>
          <cell r="D35008" t="str">
            <v>נתיב -332</v>
          </cell>
          <cell r="E35008" t="str">
            <v>DT11</v>
          </cell>
          <cell r="F35008">
            <v>0.59699999999999998</v>
          </cell>
        </row>
        <row r="35009">
          <cell r="C35009" t="str">
            <v>אוגוסט 2019</v>
          </cell>
          <cell r="D35009" t="str">
            <v>נתיב -332</v>
          </cell>
          <cell r="E35009" t="str">
            <v>DA10</v>
          </cell>
          <cell r="F35009">
            <v>531289.65099999995</v>
          </cell>
        </row>
        <row r="35010">
          <cell r="C35010" t="str">
            <v>אוגוסט 2019</v>
          </cell>
          <cell r="D35010" t="str">
            <v>נתיב -332</v>
          </cell>
          <cell r="E35010" t="str">
            <v>DT15</v>
          </cell>
          <cell r="F35010">
            <v>55661.180999999997</v>
          </cell>
        </row>
        <row r="35011">
          <cell r="C35011" t="str">
            <v>אוגוסט 2019</v>
          </cell>
          <cell r="D35011" t="str">
            <v>נתיב -332</v>
          </cell>
          <cell r="E35011" t="str">
            <v>DT16</v>
          </cell>
          <cell r="F35011">
            <v>10410.433999999999</v>
          </cell>
        </row>
        <row r="35012">
          <cell r="C35012" t="str">
            <v>אוגוסט 2019</v>
          </cell>
          <cell r="D35012" t="str">
            <v>נתיב -332</v>
          </cell>
          <cell r="E35012" t="str">
            <v>DA9</v>
          </cell>
          <cell r="F35012">
            <v>208644.83300000001</v>
          </cell>
        </row>
        <row r="35013">
          <cell r="C35013" t="str">
            <v>אוגוסט 2019</v>
          </cell>
          <cell r="D35013" t="str">
            <v>נתיב -332</v>
          </cell>
          <cell r="E35013" t="str">
            <v>DT400</v>
          </cell>
          <cell r="F35013">
            <v>885334.49800000002</v>
          </cell>
        </row>
        <row r="35014">
          <cell r="C35014" t="str">
            <v>אוגוסט 2019</v>
          </cell>
          <cell r="D35014" t="str">
            <v>נתיב -332</v>
          </cell>
          <cell r="E35014" t="str">
            <v>DT3</v>
          </cell>
          <cell r="F35014">
            <v>16795419.453000002</v>
          </cell>
        </row>
        <row r="35015">
          <cell r="C35015" t="str">
            <v>אוגוסט 2019</v>
          </cell>
          <cell r="D35015" t="str">
            <v>נתיב -332</v>
          </cell>
          <cell r="E35015" t="str">
            <v>DT513</v>
          </cell>
          <cell r="F35015">
            <v>14559.05</v>
          </cell>
        </row>
        <row r="35016">
          <cell r="C35016" t="str">
            <v>אוגוסט 2019</v>
          </cell>
          <cell r="D35016" t="str">
            <v>נתיב -332</v>
          </cell>
          <cell r="E35016" t="str">
            <v>DT111</v>
          </cell>
          <cell r="F35016">
            <v>27750</v>
          </cell>
        </row>
        <row r="35017">
          <cell r="C35017" t="str">
            <v>אוגוסט 2019</v>
          </cell>
          <cell r="D35017" t="str">
            <v>נתיב -332</v>
          </cell>
          <cell r="E35017" t="str">
            <v>DT54</v>
          </cell>
          <cell r="F35017">
            <v>40802.811999999998</v>
          </cell>
        </row>
        <row r="35018">
          <cell r="C35018" t="str">
            <v>אוגוסט 2019</v>
          </cell>
          <cell r="D35018" t="str">
            <v>נתיב -332</v>
          </cell>
          <cell r="E35018" t="str">
            <v>DT55</v>
          </cell>
          <cell r="F35018">
            <v>-77422.183999999994</v>
          </cell>
        </row>
        <row r="35019">
          <cell r="C35019" t="str">
            <v>אוגוסט 2019</v>
          </cell>
          <cell r="D35019" t="str">
            <v>נתיב -332</v>
          </cell>
          <cell r="E35019" t="str">
            <v>DT546</v>
          </cell>
          <cell r="F35019">
            <v>121000</v>
          </cell>
        </row>
        <row r="35020">
          <cell r="C35020" t="str">
            <v>אוגוסט 2019</v>
          </cell>
          <cell r="D35020" t="str">
            <v>נתיב -332</v>
          </cell>
          <cell r="E35020" t="str">
            <v>AT999</v>
          </cell>
          <cell r="F35020">
            <v>1559736.885</v>
          </cell>
        </row>
        <row r="35021">
          <cell r="C35021" t="str">
            <v>אוגוסט 2019</v>
          </cell>
          <cell r="D35021" t="str">
            <v>נתיב -332</v>
          </cell>
          <cell r="E35021" t="str">
            <v>AT24</v>
          </cell>
          <cell r="F35021">
            <v>145869.15400000001</v>
          </cell>
        </row>
        <row r="35022">
          <cell r="C35022" t="str">
            <v>אוגוסט 2019</v>
          </cell>
          <cell r="D35022" t="str">
            <v>נתיב -332</v>
          </cell>
          <cell r="E35022" t="str">
            <v>AT420</v>
          </cell>
          <cell r="F35022">
            <v>1330059.9979999999</v>
          </cell>
        </row>
        <row r="35023">
          <cell r="C35023" t="str">
            <v>אוגוסט 2019</v>
          </cell>
          <cell r="D35023" t="str">
            <v>נתיב -332</v>
          </cell>
          <cell r="E35023" t="str">
            <v>AT19</v>
          </cell>
          <cell r="F35023">
            <v>2.1829999999999998</v>
          </cell>
        </row>
        <row r="35024">
          <cell r="C35024" t="str">
            <v>אוגוסט 2019</v>
          </cell>
          <cell r="D35024" t="str">
            <v>נתיב -332</v>
          </cell>
          <cell r="E35024" t="str">
            <v>AT121</v>
          </cell>
          <cell r="F35024">
            <v>9.1189999999999998</v>
          </cell>
        </row>
        <row r="35025">
          <cell r="C35025" t="str">
            <v>אוגוסט 2019</v>
          </cell>
          <cell r="D35025" t="str">
            <v>נתיב -332</v>
          </cell>
          <cell r="E35025" t="str">
            <v>AT21</v>
          </cell>
          <cell r="F35025">
            <v>79214.813999999998</v>
          </cell>
        </row>
        <row r="35026">
          <cell r="C35026" t="str">
            <v>אוגוסט 2019</v>
          </cell>
          <cell r="D35026" t="str">
            <v>נתיב -332</v>
          </cell>
          <cell r="E35026" t="str">
            <v>AT400</v>
          </cell>
          <cell r="F35026">
            <v>4581.6099999999997</v>
          </cell>
        </row>
        <row r="35027">
          <cell r="C35027" t="str">
            <v>אוגוסט 2019</v>
          </cell>
          <cell r="D35027" t="str">
            <v>נתיב -332</v>
          </cell>
          <cell r="E35027" t="str">
            <v>AT63</v>
          </cell>
          <cell r="F35027">
            <v>7.0000000000000001E-3</v>
          </cell>
        </row>
        <row r="35028">
          <cell r="C35028" t="str">
            <v>אוגוסט 2019</v>
          </cell>
          <cell r="D35028" t="str">
            <v>נתיב -332</v>
          </cell>
          <cell r="E35028" t="str">
            <v>BT999</v>
          </cell>
          <cell r="F35028">
            <v>1498587.6669999999</v>
          </cell>
        </row>
        <row r="35029">
          <cell r="C35029" t="str">
            <v>אוגוסט 2019</v>
          </cell>
          <cell r="D35029" t="str">
            <v>נתיב -332</v>
          </cell>
          <cell r="E35029" t="str">
            <v>BT34</v>
          </cell>
          <cell r="F35029">
            <v>473587.66700000002</v>
          </cell>
        </row>
        <row r="35030">
          <cell r="C35030" t="str">
            <v>אוגוסט 2019</v>
          </cell>
          <cell r="D35030" t="str">
            <v>נתיב -332</v>
          </cell>
          <cell r="E35030" t="str">
            <v>BT420</v>
          </cell>
          <cell r="F35030">
            <v>1025000</v>
          </cell>
        </row>
        <row r="35031">
          <cell r="C35031" t="str">
            <v>אוגוסט 2019</v>
          </cell>
          <cell r="D35031" t="str">
            <v>נתיב -332</v>
          </cell>
          <cell r="E35031" t="str">
            <v>A1</v>
          </cell>
          <cell r="F35031">
            <v>12746.732</v>
          </cell>
        </row>
        <row r="35032">
          <cell r="C35032" t="str">
            <v>אוגוסט 2019</v>
          </cell>
          <cell r="D35032" t="str">
            <v>נתיב -332</v>
          </cell>
          <cell r="E35032" t="str">
            <v>AT411</v>
          </cell>
          <cell r="F35032">
            <v>10302.561</v>
          </cell>
        </row>
        <row r="35033">
          <cell r="C35033" t="str">
            <v>אוגוסט 2019</v>
          </cell>
          <cell r="D35033" t="str">
            <v>נתיב -332</v>
          </cell>
          <cell r="E35033" t="str">
            <v>AT255</v>
          </cell>
          <cell r="F35033">
            <v>1552.528</v>
          </cell>
        </row>
        <row r="35034">
          <cell r="C35034" t="str">
            <v>אוגוסט 2019</v>
          </cell>
          <cell r="D35034" t="str">
            <v>נתיב -332</v>
          </cell>
          <cell r="E35034" t="str">
            <v>AT86</v>
          </cell>
          <cell r="F35034">
            <v>800.11</v>
          </cell>
        </row>
        <row r="35035">
          <cell r="C35035" t="str">
            <v>אוגוסט 2019</v>
          </cell>
          <cell r="D35035" t="str">
            <v>נתיב -332</v>
          </cell>
          <cell r="E35035" t="str">
            <v>AT88</v>
          </cell>
          <cell r="F35035">
            <v>91.531999999999996</v>
          </cell>
        </row>
        <row r="35036">
          <cell r="C35036" t="str">
            <v>אוגוסט 2019</v>
          </cell>
          <cell r="D35036" t="str">
            <v>נתיב -332</v>
          </cell>
          <cell r="E35036" t="str">
            <v>B1</v>
          </cell>
          <cell r="F35036">
            <v>73919.752999999997</v>
          </cell>
        </row>
        <row r="35037">
          <cell r="C35037" t="str">
            <v>אוגוסט 2019</v>
          </cell>
          <cell r="D35037" t="str">
            <v>נתיב -332</v>
          </cell>
          <cell r="E35037" t="str">
            <v>BT98</v>
          </cell>
          <cell r="F35037">
            <v>36.884999999999998</v>
          </cell>
        </row>
        <row r="35038">
          <cell r="C35038" t="str">
            <v>אוגוסט 2019</v>
          </cell>
          <cell r="D35038" t="str">
            <v>נתיב -332</v>
          </cell>
          <cell r="E35038" t="str">
            <v>BT6</v>
          </cell>
          <cell r="F35038">
            <v>53871.889000000003</v>
          </cell>
        </row>
        <row r="35039">
          <cell r="C35039" t="str">
            <v>אוגוסט 2019</v>
          </cell>
          <cell r="D35039" t="str">
            <v>נתיב -332</v>
          </cell>
          <cell r="E35039" t="str">
            <v>BT7</v>
          </cell>
          <cell r="F35039">
            <v>1049.087</v>
          </cell>
        </row>
        <row r="35040">
          <cell r="C35040" t="str">
            <v>אוגוסט 2019</v>
          </cell>
          <cell r="D35040" t="str">
            <v>נתיב -332</v>
          </cell>
          <cell r="E35040" t="str">
            <v>BT8</v>
          </cell>
          <cell r="F35040">
            <v>15835.93</v>
          </cell>
        </row>
        <row r="35041">
          <cell r="C35041" t="str">
            <v>אוגוסט 2019</v>
          </cell>
          <cell r="D35041" t="str">
            <v>נתיב -332</v>
          </cell>
          <cell r="E35041" t="str">
            <v>BT11</v>
          </cell>
          <cell r="F35041">
            <v>1842.5519999999999</v>
          </cell>
        </row>
        <row r="35042">
          <cell r="C35042" t="str">
            <v>אוגוסט 2019</v>
          </cell>
          <cell r="D35042" t="str">
            <v>נתיב -332</v>
          </cell>
          <cell r="E35042" t="str">
            <v>BF4</v>
          </cell>
          <cell r="F35042">
            <v>1278.5640000000001</v>
          </cell>
        </row>
        <row r="35043">
          <cell r="C35043" t="str">
            <v>אוגוסט 2019</v>
          </cell>
          <cell r="D35043" t="str">
            <v>נתיב -332</v>
          </cell>
          <cell r="E35043" t="str">
            <v>BT634</v>
          </cell>
          <cell r="F35043">
            <v>4.8449999999999998</v>
          </cell>
        </row>
        <row r="35044">
          <cell r="C35044" t="str">
            <v>אוגוסט 2019</v>
          </cell>
          <cell r="D35044" t="str">
            <v>נתיב -332</v>
          </cell>
          <cell r="E35044" t="str">
            <v>KT31</v>
          </cell>
          <cell r="F35044">
            <v>3116</v>
          </cell>
        </row>
        <row r="35045">
          <cell r="C35045" t="str">
            <v>אוגוסט 2019</v>
          </cell>
          <cell r="D35045" t="str">
            <v>נתיב -332</v>
          </cell>
          <cell r="E35045" t="str">
            <v>KT32</v>
          </cell>
          <cell r="F35045">
            <v>8982</v>
          </cell>
        </row>
        <row r="35046">
          <cell r="C35046" t="str">
            <v>אוגוסט 2019</v>
          </cell>
          <cell r="D35046" t="str">
            <v>נתיב -332</v>
          </cell>
          <cell r="E35046" t="str">
            <v>KT33</v>
          </cell>
          <cell r="F35046">
            <v>7505</v>
          </cell>
        </row>
        <row r="35047">
          <cell r="C35047" t="str">
            <v>אוגוסט 2019</v>
          </cell>
          <cell r="D35047" t="str">
            <v>נתיב -332</v>
          </cell>
          <cell r="E35047" t="str">
            <v>KT34</v>
          </cell>
          <cell r="F35047">
            <v>167</v>
          </cell>
        </row>
        <row r="35048">
          <cell r="C35048" t="str">
            <v>אוגוסט 2019</v>
          </cell>
          <cell r="D35048" t="str">
            <v>נתיב -332</v>
          </cell>
          <cell r="E35048" t="str">
            <v>KT35</v>
          </cell>
          <cell r="F35048">
            <v>4260</v>
          </cell>
        </row>
        <row r="35049">
          <cell r="C35049" t="str">
            <v>אוגוסט 2019</v>
          </cell>
          <cell r="D35049" t="str">
            <v>נתיב -332</v>
          </cell>
          <cell r="E35049" t="str">
            <v>KT22</v>
          </cell>
          <cell r="F35049">
            <v>0.53</v>
          </cell>
        </row>
        <row r="35050">
          <cell r="C35050" t="str">
            <v>אוגוסט 2019</v>
          </cell>
          <cell r="D35050" t="str">
            <v>נתיב -332</v>
          </cell>
          <cell r="E35050" t="str">
            <v>KT51</v>
          </cell>
          <cell r="F35050">
            <v>9.6210000000000004</v>
          </cell>
        </row>
        <row r="35051">
          <cell r="C35051" t="str">
            <v>אוגוסט 2019</v>
          </cell>
          <cell r="D35051" t="str">
            <v>נתיב -332</v>
          </cell>
          <cell r="E35051" t="str">
            <v>KT502</v>
          </cell>
          <cell r="F35051">
            <v>97805.756999999998</v>
          </cell>
        </row>
        <row r="35052">
          <cell r="C35052" t="str">
            <v>אוגוסט 2019</v>
          </cell>
          <cell r="D35052" t="str">
            <v>נתיב -332</v>
          </cell>
          <cell r="E35052" t="str">
            <v>KT503</v>
          </cell>
          <cell r="F35052">
            <v>1646424.76</v>
          </cell>
        </row>
        <row r="35053">
          <cell r="C35053" t="str">
            <v>אוגוסט 2019</v>
          </cell>
          <cell r="D35053" t="str">
            <v>נתיב -332</v>
          </cell>
          <cell r="E35053" t="str">
            <v>KT762</v>
          </cell>
          <cell r="F35053">
            <v>0.59699999999999998</v>
          </cell>
        </row>
        <row r="35054">
          <cell r="C35054" t="str">
            <v>אוגוסט 2019</v>
          </cell>
          <cell r="D35054" t="str">
            <v>נתיב -332</v>
          </cell>
          <cell r="E35054" t="str">
            <v>KT945</v>
          </cell>
          <cell r="F35054">
            <v>0.59899999999999998</v>
          </cell>
        </row>
        <row r="35055">
          <cell r="C35055" t="str">
            <v>אוגוסט 2019</v>
          </cell>
          <cell r="D35055" t="str">
            <v>נתיב -332</v>
          </cell>
          <cell r="E35055" t="str">
            <v>KT600</v>
          </cell>
          <cell r="F35055">
            <v>1</v>
          </cell>
        </row>
        <row r="35056">
          <cell r="C35056" t="str">
            <v>אוגוסט 2019</v>
          </cell>
          <cell r="D35056" t="str">
            <v>נתיב -332</v>
          </cell>
          <cell r="E35056" t="str">
            <v>KT650</v>
          </cell>
          <cell r="F35056">
            <v>95193571</v>
          </cell>
        </row>
        <row r="35057">
          <cell r="C35057" t="str">
            <v>אוגוסט 2019</v>
          </cell>
          <cell r="D35057" t="str">
            <v>נתיב -332</v>
          </cell>
          <cell r="E35057" t="str">
            <v>KT651</v>
          </cell>
          <cell r="F35057">
            <v>95190502</v>
          </cell>
        </row>
        <row r="35058">
          <cell r="C35058" t="str">
            <v>אוגוסט 2019</v>
          </cell>
          <cell r="D35058" t="str">
            <v>נתיב -332</v>
          </cell>
          <cell r="E35058" t="str">
            <v>KT652</v>
          </cell>
          <cell r="F35058">
            <v>29432870262</v>
          </cell>
        </row>
        <row r="35059">
          <cell r="C35059" t="str">
            <v>אוגוסט 2019</v>
          </cell>
          <cell r="D35059" t="str">
            <v>נתיב -332</v>
          </cell>
          <cell r="E35059" t="str">
            <v>KT653</v>
          </cell>
          <cell r="F35059">
            <v>1006613430</v>
          </cell>
        </row>
        <row r="35060">
          <cell r="C35060" t="str">
            <v>אוגוסט 2019</v>
          </cell>
          <cell r="D35060" t="str">
            <v>נתיב -332</v>
          </cell>
          <cell r="E35060" t="str">
            <v>KT654</v>
          </cell>
          <cell r="F35060">
            <v>79100122605</v>
          </cell>
        </row>
        <row r="35061">
          <cell r="C35061" t="str">
            <v>אוגוסט 2019</v>
          </cell>
          <cell r="D35061" t="str">
            <v>נתיב -332</v>
          </cell>
          <cell r="E35061" t="str">
            <v>KT655</v>
          </cell>
          <cell r="F35061">
            <v>30324256507</v>
          </cell>
        </row>
        <row r="35062">
          <cell r="C35062" t="str">
            <v>אוגוסט 2019</v>
          </cell>
          <cell r="D35062" t="str">
            <v>נתיב -332</v>
          </cell>
          <cell r="E35062" t="str">
            <v>KT656</v>
          </cell>
          <cell r="F35062">
            <v>21195807017</v>
          </cell>
        </row>
        <row r="35063">
          <cell r="C35063" t="str">
            <v>אוגוסט 2019</v>
          </cell>
          <cell r="D35063" t="str">
            <v>נתיב -332</v>
          </cell>
          <cell r="E35063" t="str">
            <v>KT657</v>
          </cell>
          <cell r="F35063">
            <v>21195416017</v>
          </cell>
        </row>
        <row r="35064">
          <cell r="C35064" t="str">
            <v>אוגוסט 2019</v>
          </cell>
          <cell r="D35064" t="str">
            <v>נתיב -332</v>
          </cell>
          <cell r="E35064" t="str">
            <v>KT658</v>
          </cell>
          <cell r="F35064">
            <v>22973080500</v>
          </cell>
        </row>
        <row r="35065">
          <cell r="C35065" t="str">
            <v>אוגוסט 2019</v>
          </cell>
          <cell r="D35065" t="str">
            <v>נתיב -332</v>
          </cell>
          <cell r="E35065" t="str">
            <v>KT659</v>
          </cell>
          <cell r="F35065">
            <v>113</v>
          </cell>
        </row>
        <row r="35066">
          <cell r="C35066" t="str">
            <v>אוגוסט 2019</v>
          </cell>
          <cell r="D35066" t="str">
            <v>נתיב -332</v>
          </cell>
          <cell r="E35066" t="str">
            <v>KT660</v>
          </cell>
          <cell r="F35066">
            <v>95130507</v>
          </cell>
        </row>
        <row r="35067">
          <cell r="C35067" t="str">
            <v>אוגוסט 2019</v>
          </cell>
          <cell r="D35067" t="str">
            <v>נתיב -332</v>
          </cell>
          <cell r="E35067" t="str">
            <v>KT661</v>
          </cell>
          <cell r="F35067">
            <v>95130591</v>
          </cell>
        </row>
        <row r="35068">
          <cell r="C35068" t="str">
            <v>אוגוסט 2019</v>
          </cell>
          <cell r="D35068" t="str">
            <v>נתיב -332</v>
          </cell>
          <cell r="E35068" t="str">
            <v>KT662</v>
          </cell>
          <cell r="F35068">
            <v>95198092</v>
          </cell>
        </row>
        <row r="35069">
          <cell r="C35069" t="str">
            <v>אוגוסט 2019</v>
          </cell>
          <cell r="D35069" t="str">
            <v>נתיב -332</v>
          </cell>
          <cell r="E35069" t="str">
            <v>KT663</v>
          </cell>
          <cell r="F35069">
            <v>95124311</v>
          </cell>
        </row>
        <row r="35070">
          <cell r="C35070" t="str">
            <v>אוגוסט 2019</v>
          </cell>
          <cell r="D35070" t="str">
            <v>נתיב -332</v>
          </cell>
          <cell r="E35070" t="str">
            <v>KT664</v>
          </cell>
          <cell r="F35070">
            <v>95124334</v>
          </cell>
        </row>
        <row r="35071">
          <cell r="C35071" t="str">
            <v>אוגוסט 2019</v>
          </cell>
          <cell r="D35071" t="str">
            <v>נתיב -332</v>
          </cell>
          <cell r="E35071" t="str">
            <v>FT650</v>
          </cell>
          <cell r="F35071">
            <v>510657554</v>
          </cell>
        </row>
        <row r="35072">
          <cell r="C35072" t="str">
            <v>אוגוסט 2019</v>
          </cell>
          <cell r="D35072" t="str">
            <v>נתיב -332</v>
          </cell>
          <cell r="E35072" t="str">
            <v>FT651</v>
          </cell>
          <cell r="F35072">
            <v>511974834</v>
          </cell>
        </row>
        <row r="35073">
          <cell r="C35073" t="str">
            <v>אוגוסט 2019</v>
          </cell>
          <cell r="D35073" t="str">
            <v>נתיב -332</v>
          </cell>
          <cell r="E35073" t="str">
            <v>FT652</v>
          </cell>
          <cell r="F35073">
            <v>520029084</v>
          </cell>
        </row>
        <row r="35074">
          <cell r="C35074" t="str">
            <v>אוגוסט 2019</v>
          </cell>
          <cell r="D35074" t="str">
            <v>נתיב -332</v>
          </cell>
          <cell r="E35074" t="str">
            <v>FT653</v>
          </cell>
          <cell r="F35074">
            <v>520007030</v>
          </cell>
        </row>
        <row r="35075">
          <cell r="C35075" t="str">
            <v>אוגוסט 2019</v>
          </cell>
          <cell r="D35075" t="str">
            <v>נתיב -332</v>
          </cell>
          <cell r="E35075" t="str">
            <v>FT654</v>
          </cell>
          <cell r="F35075">
            <v>520018078</v>
          </cell>
        </row>
        <row r="35076">
          <cell r="C35076" t="str">
            <v>אוגוסט 2019</v>
          </cell>
          <cell r="D35076" t="str">
            <v>נתיב -332</v>
          </cell>
          <cell r="E35076" t="str">
            <v>FT655</v>
          </cell>
          <cell r="F35076">
            <v>520018078</v>
          </cell>
        </row>
        <row r="35077">
          <cell r="C35077" t="str">
            <v>אוגוסט 2019</v>
          </cell>
          <cell r="D35077" t="str">
            <v>נתיב -332</v>
          </cell>
          <cell r="E35077" t="str">
            <v>FT656</v>
          </cell>
          <cell r="F35077">
            <v>520000522</v>
          </cell>
        </row>
        <row r="35078">
          <cell r="C35078" t="str">
            <v>אוגוסט 2019</v>
          </cell>
          <cell r="D35078" t="str">
            <v>נתיב -332</v>
          </cell>
          <cell r="E35078" t="str">
            <v>FT657</v>
          </cell>
          <cell r="F35078">
            <v>520000522</v>
          </cell>
        </row>
        <row r="35079">
          <cell r="C35079" t="str">
            <v>אוגוסט 2019</v>
          </cell>
          <cell r="D35079" t="str">
            <v>נתיב -332</v>
          </cell>
          <cell r="E35079" t="str">
            <v>FT658</v>
          </cell>
          <cell r="F35079">
            <v>520000118</v>
          </cell>
        </row>
        <row r="35080">
          <cell r="C35080" t="str">
            <v>אוגוסט 2019</v>
          </cell>
          <cell r="D35080" t="str">
            <v>נתיב -332</v>
          </cell>
          <cell r="E35080" t="str">
            <v>FT659</v>
          </cell>
          <cell r="F35080">
            <v>512515081</v>
          </cell>
        </row>
        <row r="35081">
          <cell r="C35081" t="str">
            <v>אוגוסט 2019</v>
          </cell>
          <cell r="D35081" t="str">
            <v>נתיב -332</v>
          </cell>
          <cell r="E35081" t="str">
            <v>FT660</v>
          </cell>
          <cell r="F35081">
            <v>510528276</v>
          </cell>
        </row>
        <row r="35082">
          <cell r="C35082" t="str">
            <v>אוגוסט 2019</v>
          </cell>
          <cell r="D35082" t="str">
            <v>נתיב -332</v>
          </cell>
          <cell r="E35082" t="str">
            <v>FT661</v>
          </cell>
          <cell r="F35082">
            <v>510528276</v>
          </cell>
        </row>
        <row r="35083">
          <cell r="C35083" t="str">
            <v>אוגוסט 2019</v>
          </cell>
          <cell r="D35083" t="str">
            <v>נתיב -332</v>
          </cell>
          <cell r="E35083" t="str">
            <v>FT662</v>
          </cell>
          <cell r="F35083">
            <v>512199381</v>
          </cell>
        </row>
        <row r="35084">
          <cell r="C35084" t="str">
            <v>אוגוסט 2019</v>
          </cell>
          <cell r="D35084" t="str">
            <v>נתיב -332</v>
          </cell>
          <cell r="E35084" t="str">
            <v>FT663</v>
          </cell>
          <cell r="F35084">
            <v>513765396</v>
          </cell>
        </row>
        <row r="35085">
          <cell r="C35085" t="str">
            <v>אוגוסט 2019</v>
          </cell>
          <cell r="D35085" t="str">
            <v>נתיב -332</v>
          </cell>
          <cell r="E35085" t="str">
            <v>FT664</v>
          </cell>
          <cell r="F35085">
            <v>513765396</v>
          </cell>
        </row>
        <row r="35086">
          <cell r="C35086" t="str">
            <v>אוגוסט 2019</v>
          </cell>
          <cell r="D35086" t="str">
            <v>נתיב -332</v>
          </cell>
          <cell r="E35086" t="str">
            <v>KT770</v>
          </cell>
          <cell r="F35086">
            <v>7</v>
          </cell>
        </row>
        <row r="35087">
          <cell r="C35087" t="str">
            <v>אוגוסט 2019</v>
          </cell>
          <cell r="D35087" t="str">
            <v>נתיב -332</v>
          </cell>
          <cell r="E35087" t="str">
            <v>KT771</v>
          </cell>
          <cell r="F35087">
            <v>5</v>
          </cell>
        </row>
        <row r="35088">
          <cell r="C35088" t="str">
            <v>אוגוסט 2019</v>
          </cell>
          <cell r="D35088" t="str">
            <v>נתיב -332</v>
          </cell>
          <cell r="E35088" t="str">
            <v>KT772</v>
          </cell>
          <cell r="F35088">
            <v>5</v>
          </cell>
        </row>
        <row r="35089">
          <cell r="C35089" t="str">
            <v>אוגוסט 2019</v>
          </cell>
          <cell r="D35089" t="str">
            <v>נתיב -332</v>
          </cell>
          <cell r="E35089" t="str">
            <v>KT773</v>
          </cell>
          <cell r="F35089">
            <v>4</v>
          </cell>
        </row>
        <row r="35090">
          <cell r="C35090" t="str">
            <v>אוגוסט 2019</v>
          </cell>
          <cell r="D35090" t="str">
            <v>נתיב -332</v>
          </cell>
          <cell r="E35090" t="str">
            <v>KT774</v>
          </cell>
          <cell r="F35090">
            <v>3</v>
          </cell>
        </row>
        <row r="35091">
          <cell r="C35091" t="str">
            <v>אוגוסט 2019</v>
          </cell>
          <cell r="D35091" t="str">
            <v>נתיב -332</v>
          </cell>
          <cell r="E35091" t="str">
            <v>KT775</v>
          </cell>
          <cell r="F35091">
            <v>3</v>
          </cell>
        </row>
        <row r="35092">
          <cell r="C35092" t="str">
            <v>אוגוסט 2019</v>
          </cell>
          <cell r="D35092" t="str">
            <v>נתיב -332</v>
          </cell>
          <cell r="E35092" t="str">
            <v>KT778</v>
          </cell>
          <cell r="F35092">
            <v>4</v>
          </cell>
        </row>
        <row r="35093">
          <cell r="C35093" t="str">
            <v>אוגוסט 2019</v>
          </cell>
          <cell r="D35093" t="str">
            <v>נתיב -332</v>
          </cell>
          <cell r="E35093" t="str">
            <v>KT779</v>
          </cell>
          <cell r="F35093">
            <v>1</v>
          </cell>
        </row>
        <row r="35094">
          <cell r="C35094" t="str">
            <v>אוגוסט 2019</v>
          </cell>
          <cell r="D35094" t="str">
            <v>נתיב -332</v>
          </cell>
          <cell r="E35094" t="str">
            <v>KT780</v>
          </cell>
          <cell r="F35094">
            <v>7</v>
          </cell>
        </row>
        <row r="35095">
          <cell r="C35095" t="str">
            <v>אוגוסט 2019</v>
          </cell>
          <cell r="D35095" t="str">
            <v>נתיב -332</v>
          </cell>
          <cell r="E35095" t="str">
            <v>KT781</v>
          </cell>
          <cell r="F35095">
            <v>1</v>
          </cell>
        </row>
        <row r="35096">
          <cell r="C35096" t="str">
            <v>אוגוסט 2019</v>
          </cell>
          <cell r="D35096" t="str">
            <v>נתיב -332</v>
          </cell>
          <cell r="E35096" t="str">
            <v>KT782</v>
          </cell>
          <cell r="F35096">
            <v>9</v>
          </cell>
        </row>
        <row r="35097">
          <cell r="C35097" t="str">
            <v>אוגוסט 2019</v>
          </cell>
          <cell r="D35097" t="str">
            <v>נתיב -332</v>
          </cell>
          <cell r="E35097" t="str">
            <v>KT783</v>
          </cell>
          <cell r="F35097">
            <v>2</v>
          </cell>
        </row>
        <row r="35098">
          <cell r="C35098" t="str">
            <v>אוגוסט 2019</v>
          </cell>
          <cell r="D35098" t="str">
            <v>נתיב -332</v>
          </cell>
          <cell r="E35098" t="str">
            <v>KT784</v>
          </cell>
          <cell r="F35098">
            <v>4</v>
          </cell>
        </row>
        <row r="35099">
          <cell r="C35099" t="str">
            <v>אוגוסט 2019</v>
          </cell>
          <cell r="D35099" t="str">
            <v>נתיב -332</v>
          </cell>
          <cell r="E35099" t="str">
            <v>KT800</v>
          </cell>
          <cell r="F35099">
            <v>1</v>
          </cell>
        </row>
        <row r="35100">
          <cell r="C35100" t="str">
            <v>אוגוסט 2019</v>
          </cell>
          <cell r="D35100" t="str">
            <v>נתיב -332</v>
          </cell>
          <cell r="E35100" t="str">
            <v>KT801</v>
          </cell>
          <cell r="F35100">
            <v>1</v>
          </cell>
        </row>
        <row r="35101">
          <cell r="C35101" t="str">
            <v>אוגוסט 2019</v>
          </cell>
          <cell r="D35101" t="str">
            <v>נתיב -332</v>
          </cell>
          <cell r="E35101" t="str">
            <v>KT802</v>
          </cell>
          <cell r="F35101">
            <v>1</v>
          </cell>
        </row>
        <row r="35102">
          <cell r="C35102" t="str">
            <v>אוגוסט 2019</v>
          </cell>
          <cell r="D35102" t="str">
            <v>נתיב -332</v>
          </cell>
          <cell r="E35102" t="str">
            <v>KT803</v>
          </cell>
          <cell r="F35102">
            <v>1</v>
          </cell>
        </row>
        <row r="35103">
          <cell r="C35103" t="str">
            <v>אוגוסט 2019</v>
          </cell>
          <cell r="D35103" t="str">
            <v>נתיב -332</v>
          </cell>
          <cell r="E35103" t="str">
            <v>KT804</v>
          </cell>
          <cell r="F35103">
            <v>1</v>
          </cell>
        </row>
        <row r="35104">
          <cell r="C35104" t="str">
            <v>אוגוסט 2019</v>
          </cell>
          <cell r="D35104" t="str">
            <v>נתיב -332</v>
          </cell>
          <cell r="E35104" t="str">
            <v>KT806</v>
          </cell>
          <cell r="F35104">
            <v>1</v>
          </cell>
        </row>
        <row r="35105">
          <cell r="C35105" t="str">
            <v>אוגוסט 2019</v>
          </cell>
          <cell r="D35105" t="str">
            <v>נתיב -332</v>
          </cell>
          <cell r="E35105" t="str">
            <v>KT808</v>
          </cell>
          <cell r="F35105">
            <v>1</v>
          </cell>
        </row>
        <row r="35106">
          <cell r="C35106" t="str">
            <v>אוגוסט 2019</v>
          </cell>
          <cell r="D35106" t="str">
            <v>נתיב -332</v>
          </cell>
          <cell r="E35106" t="str">
            <v>KT809</v>
          </cell>
          <cell r="F35106">
            <v>1</v>
          </cell>
        </row>
        <row r="35107">
          <cell r="C35107" t="str">
            <v>אוגוסט 2019</v>
          </cell>
          <cell r="D35107" t="str">
            <v>נתיב -332</v>
          </cell>
          <cell r="E35107" t="str">
            <v>KT810</v>
          </cell>
          <cell r="F35107">
            <v>1</v>
          </cell>
        </row>
        <row r="35108">
          <cell r="C35108" t="str">
            <v>אוגוסט 2019</v>
          </cell>
          <cell r="D35108" t="str">
            <v>נתיב -332</v>
          </cell>
          <cell r="E35108" t="str">
            <v>KT813</v>
          </cell>
          <cell r="F35108">
            <v>1</v>
          </cell>
        </row>
        <row r="35109">
          <cell r="C35109" t="str">
            <v>אוגוסט 2019</v>
          </cell>
          <cell r="D35109" t="str">
            <v>נתיב -332</v>
          </cell>
          <cell r="E35109" t="str">
            <v>KT814</v>
          </cell>
          <cell r="F35109">
            <v>1</v>
          </cell>
        </row>
        <row r="35110">
          <cell r="C35110" t="str">
            <v>ספטמבר 2019</v>
          </cell>
          <cell r="D35110" t="str">
            <v>מבטחים - 316</v>
          </cell>
          <cell r="E35110" t="str">
            <v>DE1</v>
          </cell>
          <cell r="F35110">
            <v>210104069.912</v>
          </cell>
        </row>
        <row r="35111">
          <cell r="C35111" t="str">
            <v>ספטמבר 2019</v>
          </cell>
          <cell r="D35111" t="str">
            <v>מבטחים - 316</v>
          </cell>
          <cell r="E35111" t="str">
            <v>DA12</v>
          </cell>
          <cell r="F35111">
            <v>206272.61900000001</v>
          </cell>
        </row>
        <row r="35112">
          <cell r="C35112" t="str">
            <v>ספטמבר 2019</v>
          </cell>
          <cell r="D35112" t="str">
            <v>מבטחים - 316</v>
          </cell>
          <cell r="E35112" t="str">
            <v>DT11</v>
          </cell>
          <cell r="F35112">
            <v>404544.58799999999</v>
          </cell>
        </row>
        <row r="35113">
          <cell r="C35113" t="str">
            <v>ספטמבר 2019</v>
          </cell>
          <cell r="D35113" t="str">
            <v>מבטחים - 316</v>
          </cell>
          <cell r="E35113" t="str">
            <v>DA10</v>
          </cell>
          <cell r="F35113">
            <v>1344599.7649999999</v>
          </cell>
        </row>
        <row r="35114">
          <cell r="C35114" t="str">
            <v>ספטמבר 2019</v>
          </cell>
          <cell r="D35114" t="str">
            <v>מבטחים - 316</v>
          </cell>
          <cell r="E35114" t="str">
            <v>DT420</v>
          </cell>
          <cell r="F35114">
            <v>39199.017999999996</v>
          </cell>
        </row>
        <row r="35115">
          <cell r="C35115" t="str">
            <v>ספטמבר 2019</v>
          </cell>
          <cell r="D35115" t="str">
            <v>מבטחים - 316</v>
          </cell>
          <cell r="E35115" t="str">
            <v>DT13</v>
          </cell>
          <cell r="F35115">
            <v>18787871.577</v>
          </cell>
        </row>
        <row r="35116">
          <cell r="C35116" t="str">
            <v>ספטמבר 2019</v>
          </cell>
          <cell r="D35116" t="str">
            <v>מבטחים - 316</v>
          </cell>
          <cell r="E35116" t="str">
            <v>DT15</v>
          </cell>
          <cell r="F35116">
            <v>12227011.688999999</v>
          </cell>
        </row>
        <row r="35117">
          <cell r="C35117" t="str">
            <v>ספטמבר 2019</v>
          </cell>
          <cell r="D35117" t="str">
            <v>מבטחים - 316</v>
          </cell>
          <cell r="E35117" t="str">
            <v>DT16</v>
          </cell>
          <cell r="F35117">
            <v>2436401.963</v>
          </cell>
        </row>
        <row r="35118">
          <cell r="C35118" t="str">
            <v>ספטמבר 2019</v>
          </cell>
          <cell r="D35118" t="str">
            <v>מבטחים - 316</v>
          </cell>
          <cell r="E35118" t="str">
            <v>DA9</v>
          </cell>
          <cell r="F35118">
            <v>379932.12900000002</v>
          </cell>
        </row>
        <row r="35119">
          <cell r="C35119" t="str">
            <v>ספטמבר 2019</v>
          </cell>
          <cell r="D35119" t="str">
            <v>מבטחים - 316</v>
          </cell>
          <cell r="E35119" t="str">
            <v>DT1</v>
          </cell>
          <cell r="F35119">
            <v>5864009.608</v>
          </cell>
        </row>
        <row r="35120">
          <cell r="C35120" t="str">
            <v>ספטמבר 2019</v>
          </cell>
          <cell r="D35120" t="str">
            <v>מבטחים - 316</v>
          </cell>
          <cell r="E35120" t="str">
            <v>DT400</v>
          </cell>
          <cell r="F35120">
            <v>51616932.020000003</v>
          </cell>
        </row>
        <row r="35121">
          <cell r="C35121" t="str">
            <v>ספטמבר 2019</v>
          </cell>
          <cell r="D35121" t="str">
            <v>מבטחים - 316</v>
          </cell>
          <cell r="E35121" t="str">
            <v>DT3</v>
          </cell>
          <cell r="F35121">
            <v>61941788.686999999</v>
          </cell>
        </row>
        <row r="35122">
          <cell r="C35122" t="str">
            <v>ספטמבר 2019</v>
          </cell>
          <cell r="D35122" t="str">
            <v>מבטחים - 316</v>
          </cell>
          <cell r="E35122" t="str">
            <v>DT17</v>
          </cell>
          <cell r="F35122">
            <v>1186919.8130000001</v>
          </cell>
        </row>
        <row r="35123">
          <cell r="C35123" t="str">
            <v>ספטמבר 2019</v>
          </cell>
          <cell r="D35123" t="str">
            <v>מבטחים - 316</v>
          </cell>
          <cell r="E35123" t="str">
            <v>DT301</v>
          </cell>
          <cell r="F35123">
            <v>1441475.662</v>
          </cell>
        </row>
        <row r="35124">
          <cell r="C35124" t="str">
            <v>ספטמבר 2019</v>
          </cell>
          <cell r="D35124" t="str">
            <v>מבטחים - 316</v>
          </cell>
          <cell r="E35124" t="str">
            <v>DT303</v>
          </cell>
          <cell r="F35124">
            <v>109687.52</v>
          </cell>
        </row>
        <row r="35125">
          <cell r="C35125" t="str">
            <v>ספטמבר 2019</v>
          </cell>
          <cell r="D35125" t="str">
            <v>מבטחים - 316</v>
          </cell>
          <cell r="E35125" t="str">
            <v>DT307</v>
          </cell>
          <cell r="F35125">
            <v>151921.924</v>
          </cell>
        </row>
        <row r="35126">
          <cell r="C35126" t="str">
            <v>ספטמבר 2019</v>
          </cell>
          <cell r="D35126" t="str">
            <v>מבטחים - 316</v>
          </cell>
          <cell r="E35126" t="str">
            <v>DT309</v>
          </cell>
          <cell r="F35126">
            <v>99472.525999999998</v>
          </cell>
        </row>
        <row r="35127">
          <cell r="C35127" t="str">
            <v>ספטמבר 2019</v>
          </cell>
          <cell r="D35127" t="str">
            <v>מבטחים - 316</v>
          </cell>
          <cell r="E35127" t="str">
            <v>DT308</v>
          </cell>
          <cell r="F35127">
            <v>19133.703000000001</v>
          </cell>
        </row>
        <row r="35128">
          <cell r="C35128" t="str">
            <v>ספטמבר 2019</v>
          </cell>
          <cell r="D35128" t="str">
            <v>מבטחים - 316</v>
          </cell>
          <cell r="E35128" t="str">
            <v>DT319</v>
          </cell>
          <cell r="F35128">
            <v>2587635.551</v>
          </cell>
        </row>
        <row r="35129">
          <cell r="C35129" t="str">
            <v>ספטמבר 2019</v>
          </cell>
          <cell r="D35129" t="str">
            <v>מבטחים - 316</v>
          </cell>
          <cell r="E35129" t="str">
            <v>DT321</v>
          </cell>
          <cell r="F35129">
            <v>192676.75</v>
          </cell>
        </row>
        <row r="35130">
          <cell r="C35130" t="str">
            <v>ספטמבר 2019</v>
          </cell>
          <cell r="D35130" t="str">
            <v>מבטחים - 316</v>
          </cell>
          <cell r="E35130" t="str">
            <v>DT320</v>
          </cell>
          <cell r="F35130">
            <v>25838.681</v>
          </cell>
        </row>
        <row r="35131">
          <cell r="C35131" t="str">
            <v>ספטמבר 2019</v>
          </cell>
          <cell r="D35131" t="str">
            <v>מבטחים - 316</v>
          </cell>
          <cell r="E35131" t="str">
            <v>DT325</v>
          </cell>
          <cell r="F35131">
            <v>357086.22499999998</v>
          </cell>
        </row>
        <row r="35132">
          <cell r="C35132" t="str">
            <v>ספטמבר 2019</v>
          </cell>
          <cell r="D35132" t="str">
            <v>מבטחים - 316</v>
          </cell>
          <cell r="E35132" t="str">
            <v>DT327</v>
          </cell>
          <cell r="F35132">
            <v>54332.309000000001</v>
          </cell>
        </row>
        <row r="35133">
          <cell r="C35133" t="str">
            <v>ספטמבר 2019</v>
          </cell>
          <cell r="D35133" t="str">
            <v>מבטחים - 316</v>
          </cell>
          <cell r="E35133" t="str">
            <v>DT338</v>
          </cell>
          <cell r="F35133">
            <v>20929.315999999999</v>
          </cell>
        </row>
        <row r="35134">
          <cell r="C35134" t="str">
            <v>ספטמבר 2019</v>
          </cell>
          <cell r="D35134" t="str">
            <v>מבטחים - 316</v>
          </cell>
          <cell r="E35134" t="str">
            <v>DT455</v>
          </cell>
          <cell r="F35134">
            <v>589830.10800000001</v>
          </cell>
        </row>
        <row r="35135">
          <cell r="C35135" t="str">
            <v>ספטמבר 2019</v>
          </cell>
          <cell r="D35135" t="str">
            <v>מבטחים - 316</v>
          </cell>
          <cell r="E35135" t="str">
            <v>DT457</v>
          </cell>
          <cell r="F35135">
            <v>27332.883999999998</v>
          </cell>
        </row>
        <row r="35136">
          <cell r="C35136" t="str">
            <v>ספטמבר 2019</v>
          </cell>
          <cell r="D35136" t="str">
            <v>מבטחים - 316</v>
          </cell>
          <cell r="E35136" t="str">
            <v>DT458</v>
          </cell>
          <cell r="F35136">
            <v>163118.867</v>
          </cell>
        </row>
        <row r="35137">
          <cell r="C35137" t="str">
            <v>ספטמבר 2019</v>
          </cell>
          <cell r="D35137" t="str">
            <v>מבטחים - 316</v>
          </cell>
          <cell r="E35137" t="str">
            <v>DT463</v>
          </cell>
          <cell r="F35137">
            <v>431241.31199999998</v>
          </cell>
        </row>
        <row r="35138">
          <cell r="C35138" t="str">
            <v>ספטמבר 2019</v>
          </cell>
          <cell r="D35138" t="str">
            <v>מבטחים - 316</v>
          </cell>
          <cell r="E35138" t="str">
            <v>DT465</v>
          </cell>
          <cell r="F35138">
            <v>1231333.246</v>
          </cell>
        </row>
        <row r="35139">
          <cell r="C35139" t="str">
            <v>ספטמבר 2019</v>
          </cell>
          <cell r="D35139" t="str">
            <v>מבטחים - 316</v>
          </cell>
          <cell r="E35139" t="str">
            <v>DT402</v>
          </cell>
          <cell r="F35139">
            <v>3028201.9410000001</v>
          </cell>
        </row>
        <row r="35140">
          <cell r="C35140" t="str">
            <v>ספטמבר 2019</v>
          </cell>
          <cell r="D35140" t="str">
            <v>מבטחים - 316</v>
          </cell>
          <cell r="E35140" t="str">
            <v>DT403</v>
          </cell>
          <cell r="F35140">
            <v>90894.119000000006</v>
          </cell>
        </row>
        <row r="35141">
          <cell r="C35141" t="str">
            <v>ספטמבר 2019</v>
          </cell>
          <cell r="D35141" t="str">
            <v>מבטחים - 316</v>
          </cell>
          <cell r="E35141" t="str">
            <v>DC9</v>
          </cell>
          <cell r="F35141">
            <v>198243.9</v>
          </cell>
        </row>
        <row r="35142">
          <cell r="C35142" t="str">
            <v>ספטמבר 2019</v>
          </cell>
          <cell r="D35142" t="str">
            <v>מבטחים - 316</v>
          </cell>
          <cell r="E35142" t="str">
            <v>DT28</v>
          </cell>
          <cell r="F35142">
            <v>145335.924</v>
          </cell>
        </row>
        <row r="35143">
          <cell r="C35143" t="str">
            <v>ספטמבר 2019</v>
          </cell>
          <cell r="D35143" t="str">
            <v>מבטחים - 316</v>
          </cell>
          <cell r="E35143" t="str">
            <v>DT30</v>
          </cell>
          <cell r="F35143">
            <v>419338.136</v>
          </cell>
        </row>
        <row r="35144">
          <cell r="C35144" t="str">
            <v>ספטמבר 2019</v>
          </cell>
          <cell r="D35144" t="str">
            <v>מבטחים - 316</v>
          </cell>
          <cell r="E35144" t="str">
            <v>DT83</v>
          </cell>
          <cell r="F35144">
            <v>1195122.064</v>
          </cell>
        </row>
        <row r="35145">
          <cell r="C35145" t="str">
            <v>ספטמבר 2019</v>
          </cell>
          <cell r="D35145" t="str">
            <v>מבטחים - 316</v>
          </cell>
          <cell r="E35145" t="str">
            <v>DT360</v>
          </cell>
          <cell r="F35145">
            <v>564094.99800000002</v>
          </cell>
        </row>
        <row r="35146">
          <cell r="C35146" t="str">
            <v>ספטמבר 2019</v>
          </cell>
          <cell r="D35146" t="str">
            <v>מבטחים - 316</v>
          </cell>
          <cell r="E35146" t="str">
            <v>DT366</v>
          </cell>
          <cell r="F35146">
            <v>14415223.412</v>
          </cell>
        </row>
        <row r="35147">
          <cell r="C35147" t="str">
            <v>ספטמבר 2019</v>
          </cell>
          <cell r="D35147" t="str">
            <v>מבטחים - 316</v>
          </cell>
          <cell r="E35147" t="str">
            <v>DT367</v>
          </cell>
          <cell r="F35147">
            <v>626255.12600000005</v>
          </cell>
        </row>
        <row r="35148">
          <cell r="C35148" t="str">
            <v>ספטמבר 2019</v>
          </cell>
          <cell r="D35148" t="str">
            <v>מבטחים - 316</v>
          </cell>
          <cell r="E35148" t="str">
            <v>DT701</v>
          </cell>
          <cell r="F35148">
            <v>459507.33199999999</v>
          </cell>
        </row>
        <row r="35149">
          <cell r="C35149" t="str">
            <v>ספטמבר 2019</v>
          </cell>
          <cell r="D35149" t="str">
            <v>מבטחים - 316</v>
          </cell>
          <cell r="E35149" t="str">
            <v>DT703</v>
          </cell>
          <cell r="F35149">
            <v>3717934.9980000001</v>
          </cell>
        </row>
        <row r="35150">
          <cell r="C35150" t="str">
            <v>ספטמבר 2019</v>
          </cell>
          <cell r="D35150" t="str">
            <v>מבטחים - 316</v>
          </cell>
          <cell r="E35150" t="str">
            <v>DT53</v>
          </cell>
          <cell r="F35150">
            <v>472721.087</v>
          </cell>
        </row>
        <row r="35151">
          <cell r="C35151" t="str">
            <v>ספטמבר 2019</v>
          </cell>
          <cell r="D35151" t="str">
            <v>מבטחים - 316</v>
          </cell>
          <cell r="E35151" t="str">
            <v>DT225</v>
          </cell>
          <cell r="F35151">
            <v>100255.986</v>
          </cell>
        </row>
        <row r="35152">
          <cell r="C35152" t="str">
            <v>ספטמבר 2019</v>
          </cell>
          <cell r="D35152" t="str">
            <v>מבטחים - 316</v>
          </cell>
          <cell r="E35152" t="str">
            <v>DT52</v>
          </cell>
          <cell r="F35152">
            <v>962947.23300000001</v>
          </cell>
        </row>
        <row r="35153">
          <cell r="C35153" t="str">
            <v>ספטמבר 2019</v>
          </cell>
          <cell r="D35153" t="str">
            <v>מבטחים - 316</v>
          </cell>
          <cell r="E35153" t="str">
            <v>DT226</v>
          </cell>
          <cell r="F35153">
            <v>787026.94900000002</v>
          </cell>
        </row>
        <row r="35154">
          <cell r="C35154" t="str">
            <v>ספטמבר 2019</v>
          </cell>
          <cell r="D35154" t="str">
            <v>מבטחים - 316</v>
          </cell>
          <cell r="E35154" t="str">
            <v>DT88</v>
          </cell>
          <cell r="F35154">
            <v>4288216.7570000002</v>
          </cell>
        </row>
        <row r="35155">
          <cell r="C35155" t="str">
            <v>ספטמבר 2019</v>
          </cell>
          <cell r="D35155" t="str">
            <v>מבטחים - 316</v>
          </cell>
          <cell r="E35155" t="str">
            <v>DT441</v>
          </cell>
          <cell r="F35155">
            <v>17627.928</v>
          </cell>
        </row>
        <row r="35156">
          <cell r="C35156" t="str">
            <v>ספטמבר 2019</v>
          </cell>
          <cell r="D35156" t="str">
            <v>מבטחים - 316</v>
          </cell>
          <cell r="E35156" t="str">
            <v>DT442</v>
          </cell>
          <cell r="F35156">
            <v>321961.304</v>
          </cell>
        </row>
        <row r="35157">
          <cell r="C35157" t="str">
            <v>ספטמבר 2019</v>
          </cell>
          <cell r="D35157" t="str">
            <v>מבטחים - 316</v>
          </cell>
          <cell r="E35157" t="str">
            <v>DT443</v>
          </cell>
          <cell r="F35157">
            <v>1028.365</v>
          </cell>
        </row>
        <row r="35158">
          <cell r="C35158" t="str">
            <v>ספטמבר 2019</v>
          </cell>
          <cell r="D35158" t="str">
            <v>מבטחים - 316</v>
          </cell>
          <cell r="E35158" t="str">
            <v>DT444</v>
          </cell>
          <cell r="F35158">
            <v>31244.758999999998</v>
          </cell>
        </row>
        <row r="35159">
          <cell r="C35159" t="str">
            <v>ספטמבר 2019</v>
          </cell>
          <cell r="D35159" t="str">
            <v>מבטחים - 316</v>
          </cell>
          <cell r="E35159" t="str">
            <v>DT445</v>
          </cell>
          <cell r="F35159">
            <v>-8606.3870000000006</v>
          </cell>
        </row>
        <row r="35160">
          <cell r="C35160" t="str">
            <v>ספטמבר 2019</v>
          </cell>
          <cell r="D35160" t="str">
            <v>מבטחים - 316</v>
          </cell>
          <cell r="E35160" t="str">
            <v>DT446</v>
          </cell>
          <cell r="F35160">
            <v>64145.771999999997</v>
          </cell>
        </row>
        <row r="35161">
          <cell r="C35161" t="str">
            <v>ספטמבר 2019</v>
          </cell>
          <cell r="D35161" t="str">
            <v>מבטחים - 316</v>
          </cell>
          <cell r="E35161" t="str">
            <v>DT447</v>
          </cell>
          <cell r="F35161">
            <v>-41203.447999999997</v>
          </cell>
        </row>
        <row r="35162">
          <cell r="C35162" t="str">
            <v>ספטמבר 2019</v>
          </cell>
          <cell r="D35162" t="str">
            <v>מבטחים - 316</v>
          </cell>
          <cell r="E35162" t="str">
            <v>DT448</v>
          </cell>
          <cell r="F35162">
            <v>16794.406999999999</v>
          </cell>
        </row>
        <row r="35163">
          <cell r="C35163" t="str">
            <v>ספטמבר 2019</v>
          </cell>
          <cell r="D35163" t="str">
            <v>מבטחים - 316</v>
          </cell>
          <cell r="E35163" t="str">
            <v>DT449</v>
          </cell>
          <cell r="F35163">
            <v>-174940.77499999999</v>
          </cell>
        </row>
        <row r="35164">
          <cell r="C35164" t="str">
            <v>ספטמבר 2019</v>
          </cell>
          <cell r="D35164" t="str">
            <v>מבטחים - 316</v>
          </cell>
          <cell r="E35164" t="str">
            <v>DT669</v>
          </cell>
          <cell r="F35164">
            <v>319862.26699999999</v>
          </cell>
        </row>
        <row r="35165">
          <cell r="C35165" t="str">
            <v>ספטמבר 2019</v>
          </cell>
          <cell r="D35165" t="str">
            <v>מבטחים - 316</v>
          </cell>
          <cell r="E35165" t="str">
            <v>DT503</v>
          </cell>
          <cell r="F35165">
            <v>0.35899999999999999</v>
          </cell>
        </row>
        <row r="35166">
          <cell r="C35166" t="str">
            <v>ספטמבר 2019</v>
          </cell>
          <cell r="D35166" t="str">
            <v>מבטחים - 316</v>
          </cell>
          <cell r="E35166" t="str">
            <v>DT451</v>
          </cell>
          <cell r="F35166">
            <v>2466820.7650000001</v>
          </cell>
        </row>
        <row r="35167">
          <cell r="C35167" t="str">
            <v>ספטמבר 2019</v>
          </cell>
          <cell r="D35167" t="str">
            <v>מבטחים - 316</v>
          </cell>
          <cell r="E35167" t="str">
            <v>DT506</v>
          </cell>
          <cell r="F35167">
            <v>2729622.8390000002</v>
          </cell>
        </row>
        <row r="35168">
          <cell r="C35168" t="str">
            <v>ספטמבר 2019</v>
          </cell>
          <cell r="D35168" t="str">
            <v>מבטחים - 316</v>
          </cell>
          <cell r="E35168" t="str">
            <v>DT507</v>
          </cell>
          <cell r="F35168">
            <v>122093.447</v>
          </cell>
        </row>
        <row r="35169">
          <cell r="C35169" t="str">
            <v>ספטמבר 2019</v>
          </cell>
          <cell r="D35169" t="str">
            <v>מבטחים - 316</v>
          </cell>
          <cell r="E35169" t="str">
            <v>DT577</v>
          </cell>
          <cell r="F35169">
            <v>865872.33499999996</v>
          </cell>
        </row>
        <row r="35170">
          <cell r="C35170" t="str">
            <v>ספטמבר 2019</v>
          </cell>
          <cell r="D35170" t="str">
            <v>מבטחים - 316</v>
          </cell>
          <cell r="E35170" t="str">
            <v>DT513</v>
          </cell>
          <cell r="F35170">
            <v>406319.77899999998</v>
          </cell>
        </row>
        <row r="35171">
          <cell r="C35171" t="str">
            <v>ספטמבר 2019</v>
          </cell>
          <cell r="D35171" t="str">
            <v>מבטחים - 316</v>
          </cell>
          <cell r="E35171" t="str">
            <v>DT514</v>
          </cell>
          <cell r="F35171">
            <v>4617869.7309999997</v>
          </cell>
        </row>
        <row r="35172">
          <cell r="C35172" t="str">
            <v>ספטמבר 2019</v>
          </cell>
          <cell r="D35172" t="str">
            <v>מבטחים - 316</v>
          </cell>
          <cell r="E35172" t="str">
            <v>DT516</v>
          </cell>
          <cell r="F35172">
            <v>99473.494999999995</v>
          </cell>
        </row>
        <row r="35173">
          <cell r="C35173" t="str">
            <v>ספטמבר 2019</v>
          </cell>
          <cell r="D35173" t="str">
            <v>מבטחים - 316</v>
          </cell>
          <cell r="E35173" t="str">
            <v>DT517</v>
          </cell>
          <cell r="F35173">
            <v>203009</v>
          </cell>
        </row>
        <row r="35174">
          <cell r="C35174" t="str">
            <v>ספטמבר 2019</v>
          </cell>
          <cell r="D35174" t="str">
            <v>מבטחים - 316</v>
          </cell>
          <cell r="E35174" t="str">
            <v>DT518</v>
          </cell>
          <cell r="F35174">
            <v>171280.973</v>
          </cell>
        </row>
        <row r="35175">
          <cell r="C35175" t="str">
            <v>ספטמבר 2019</v>
          </cell>
          <cell r="D35175" t="str">
            <v>מבטחים - 316</v>
          </cell>
          <cell r="E35175" t="str">
            <v>DT111</v>
          </cell>
          <cell r="F35175">
            <v>108598.755</v>
          </cell>
        </row>
        <row r="35176">
          <cell r="C35176" t="str">
            <v>ספטמבר 2019</v>
          </cell>
          <cell r="D35176" t="str">
            <v>מבטחים - 316</v>
          </cell>
          <cell r="E35176" t="str">
            <v>DT62</v>
          </cell>
          <cell r="F35176">
            <v>1732.2819999999999</v>
          </cell>
        </row>
        <row r="35177">
          <cell r="C35177" t="str">
            <v>ספטמבר 2019</v>
          </cell>
          <cell r="D35177" t="str">
            <v>מבטחים - 316</v>
          </cell>
          <cell r="E35177" t="str">
            <v>DT54</v>
          </cell>
          <cell r="F35177">
            <v>329455.57400000002</v>
          </cell>
        </row>
        <row r="35178">
          <cell r="C35178" t="str">
            <v>ספטמבר 2019</v>
          </cell>
          <cell r="D35178" t="str">
            <v>מבטחים - 316</v>
          </cell>
          <cell r="E35178" t="str">
            <v>DT55</v>
          </cell>
          <cell r="F35178">
            <v>-918843.64</v>
          </cell>
        </row>
        <row r="35179">
          <cell r="C35179" t="str">
            <v>ספטמבר 2019</v>
          </cell>
          <cell r="D35179" t="str">
            <v>מבטחים - 316</v>
          </cell>
          <cell r="E35179" t="str">
            <v>DT546</v>
          </cell>
          <cell r="F35179">
            <v>2943000</v>
          </cell>
        </row>
        <row r="35180">
          <cell r="C35180" t="str">
            <v>ספטמבר 2019</v>
          </cell>
          <cell r="D35180" t="str">
            <v>מבטחים - 316</v>
          </cell>
          <cell r="E35180" t="str">
            <v>AT999</v>
          </cell>
          <cell r="F35180">
            <v>4203330.6109999996</v>
          </cell>
        </row>
        <row r="35181">
          <cell r="C35181" t="str">
            <v>ספטמבר 2019</v>
          </cell>
          <cell r="D35181" t="str">
            <v>מבטחים - 316</v>
          </cell>
          <cell r="E35181" t="str">
            <v>AT24</v>
          </cell>
          <cell r="F35181">
            <v>1782376.9469999999</v>
          </cell>
        </row>
        <row r="35182">
          <cell r="C35182" t="str">
            <v>ספטמבר 2019</v>
          </cell>
          <cell r="D35182" t="str">
            <v>מבטחים - 316</v>
          </cell>
          <cell r="E35182" t="str">
            <v>AT420</v>
          </cell>
          <cell r="F35182">
            <v>339211.228</v>
          </cell>
        </row>
        <row r="35183">
          <cell r="C35183" t="str">
            <v>ספטמבר 2019</v>
          </cell>
          <cell r="D35183" t="str">
            <v>מבטחים - 316</v>
          </cell>
          <cell r="E35183" t="str">
            <v>AT19</v>
          </cell>
          <cell r="F35183">
            <v>8343.4599999999991</v>
          </cell>
        </row>
        <row r="35184">
          <cell r="C35184" t="str">
            <v>ספטמבר 2019</v>
          </cell>
          <cell r="D35184" t="str">
            <v>מבטחים - 316</v>
          </cell>
          <cell r="E35184" t="str">
            <v>AT121</v>
          </cell>
          <cell r="F35184">
            <v>197490.73499999999</v>
          </cell>
        </row>
        <row r="35185">
          <cell r="C35185" t="str">
            <v>ספטמבר 2019</v>
          </cell>
          <cell r="D35185" t="str">
            <v>מבטחים - 316</v>
          </cell>
          <cell r="E35185" t="str">
            <v>AT21</v>
          </cell>
          <cell r="F35185">
            <v>274563.71500000003</v>
          </cell>
        </row>
        <row r="35186">
          <cell r="C35186" t="str">
            <v>ספטמבר 2019</v>
          </cell>
          <cell r="D35186" t="str">
            <v>מבטחים - 316</v>
          </cell>
          <cell r="E35186" t="str">
            <v>AT8</v>
          </cell>
          <cell r="F35186">
            <v>160787.98699999999</v>
          </cell>
        </row>
        <row r="35187">
          <cell r="C35187" t="str">
            <v>ספטמבר 2019</v>
          </cell>
          <cell r="D35187" t="str">
            <v>מבטחים - 316</v>
          </cell>
          <cell r="E35187" t="str">
            <v>AT400</v>
          </cell>
          <cell r="F35187">
            <v>141816.74799999999</v>
          </cell>
        </row>
        <row r="35188">
          <cell r="C35188" t="str">
            <v>ספטמבר 2019</v>
          </cell>
          <cell r="D35188" t="str">
            <v>מבטחים - 316</v>
          </cell>
          <cell r="E35188" t="str">
            <v>AT301</v>
          </cell>
          <cell r="F35188">
            <v>37423.648999999998</v>
          </cell>
        </row>
        <row r="35189">
          <cell r="C35189" t="str">
            <v>ספטמבר 2019</v>
          </cell>
          <cell r="D35189" t="str">
            <v>מבטחים - 316</v>
          </cell>
          <cell r="E35189" t="str">
            <v>AT319</v>
          </cell>
          <cell r="F35189">
            <v>9674.5810000000001</v>
          </cell>
        </row>
        <row r="35190">
          <cell r="C35190" t="str">
            <v>ספטמבר 2019</v>
          </cell>
          <cell r="D35190" t="str">
            <v>מבטחים - 316</v>
          </cell>
          <cell r="E35190" t="str">
            <v>AT327</v>
          </cell>
          <cell r="F35190">
            <v>3905.741</v>
          </cell>
        </row>
        <row r="35191">
          <cell r="C35191" t="str">
            <v>ספטמבר 2019</v>
          </cell>
          <cell r="D35191" t="str">
            <v>מבטחים - 316</v>
          </cell>
          <cell r="E35191" t="str">
            <v>AT338</v>
          </cell>
          <cell r="F35191">
            <v>278.46800000000002</v>
          </cell>
        </row>
        <row r="35192">
          <cell r="C35192" t="str">
            <v>ספטמבר 2019</v>
          </cell>
          <cell r="D35192" t="str">
            <v>מבטחים - 316</v>
          </cell>
          <cell r="E35192" t="str">
            <v>AT458</v>
          </cell>
          <cell r="F35192">
            <v>580.048</v>
          </cell>
        </row>
        <row r="35193">
          <cell r="C35193" t="str">
            <v>ספטמבר 2019</v>
          </cell>
          <cell r="D35193" t="str">
            <v>מבטחים - 316</v>
          </cell>
          <cell r="E35193" t="str">
            <v>AT465</v>
          </cell>
          <cell r="F35193">
            <v>2918.4879999999998</v>
          </cell>
        </row>
        <row r="35194">
          <cell r="C35194" t="str">
            <v>ספטמבר 2019</v>
          </cell>
          <cell r="D35194" t="str">
            <v>מבטחים - 316</v>
          </cell>
          <cell r="E35194" t="str">
            <v>AT402</v>
          </cell>
          <cell r="F35194">
            <v>54355.41</v>
          </cell>
        </row>
        <row r="35195">
          <cell r="C35195" t="str">
            <v>ספטמבר 2019</v>
          </cell>
          <cell r="D35195" t="str">
            <v>מבטחים - 316</v>
          </cell>
          <cell r="E35195" t="str">
            <v>AT403</v>
          </cell>
          <cell r="F35195">
            <v>15987.582</v>
          </cell>
        </row>
        <row r="35196">
          <cell r="C35196" t="str">
            <v>ספטמבר 2019</v>
          </cell>
          <cell r="D35196" t="str">
            <v>מבטחים - 316</v>
          </cell>
          <cell r="E35196" t="str">
            <v>AT404</v>
          </cell>
          <cell r="F35196">
            <v>1075.3340000000001</v>
          </cell>
        </row>
        <row r="35197">
          <cell r="C35197" t="str">
            <v>ספטמבר 2019</v>
          </cell>
          <cell r="D35197" t="str">
            <v>מבטחים - 316</v>
          </cell>
          <cell r="E35197" t="str">
            <v>AT58</v>
          </cell>
          <cell r="F35197">
            <v>8357.6329999999998</v>
          </cell>
        </row>
        <row r="35198">
          <cell r="C35198" t="str">
            <v>ספטמבר 2019</v>
          </cell>
          <cell r="D35198" t="str">
            <v>מבטחים - 316</v>
          </cell>
          <cell r="E35198" t="str">
            <v>AT35</v>
          </cell>
          <cell r="F35198">
            <v>12079.275</v>
          </cell>
        </row>
        <row r="35199">
          <cell r="C35199" t="str">
            <v>ספטמבר 2019</v>
          </cell>
          <cell r="D35199" t="str">
            <v>מבטחים - 316</v>
          </cell>
          <cell r="E35199" t="str">
            <v>AT37</v>
          </cell>
          <cell r="F35199">
            <v>7735.0870000000004</v>
          </cell>
        </row>
        <row r="35200">
          <cell r="C35200" t="str">
            <v>ספטמבר 2019</v>
          </cell>
          <cell r="D35200" t="str">
            <v>מבטחים - 316</v>
          </cell>
          <cell r="E35200" t="str">
            <v>AT125</v>
          </cell>
          <cell r="F35200">
            <v>128.83000000000001</v>
          </cell>
        </row>
        <row r="35201">
          <cell r="C35201" t="str">
            <v>ספטמבר 2019</v>
          </cell>
          <cell r="D35201" t="str">
            <v>מבטחים - 316</v>
          </cell>
          <cell r="E35201" t="str">
            <v>AT360</v>
          </cell>
          <cell r="F35201">
            <v>89.369</v>
          </cell>
        </row>
        <row r="35202">
          <cell r="C35202" t="str">
            <v>ספטמבר 2019</v>
          </cell>
          <cell r="D35202" t="str">
            <v>מבטחים - 316</v>
          </cell>
          <cell r="E35202" t="str">
            <v>AT366</v>
          </cell>
          <cell r="F35202">
            <v>109614.261</v>
          </cell>
        </row>
        <row r="35203">
          <cell r="C35203" t="str">
            <v>ספטמבר 2019</v>
          </cell>
          <cell r="D35203" t="str">
            <v>מבטחים - 316</v>
          </cell>
          <cell r="E35203" t="str">
            <v>AT367</v>
          </cell>
          <cell r="F35203">
            <v>4911.9189999999999</v>
          </cell>
        </row>
        <row r="35204">
          <cell r="C35204" t="str">
            <v>ספטמבר 2019</v>
          </cell>
          <cell r="D35204" t="str">
            <v>מבטחים - 316</v>
          </cell>
          <cell r="E35204" t="str">
            <v>AT703</v>
          </cell>
          <cell r="F35204">
            <v>9.0860000000000003</v>
          </cell>
        </row>
        <row r="35205">
          <cell r="C35205" t="str">
            <v>ספטמבר 2019</v>
          </cell>
          <cell r="D35205" t="str">
            <v>מבטחים - 316</v>
          </cell>
          <cell r="E35205" t="str">
            <v>AT61</v>
          </cell>
          <cell r="F35205">
            <v>725.44</v>
          </cell>
        </row>
        <row r="35206">
          <cell r="C35206" t="str">
            <v>ספטמבר 2019</v>
          </cell>
          <cell r="D35206" t="str">
            <v>מבטחים - 316</v>
          </cell>
          <cell r="E35206" t="str">
            <v>AT225</v>
          </cell>
          <cell r="F35206">
            <v>1068.5719999999999</v>
          </cell>
        </row>
        <row r="35207">
          <cell r="C35207" t="str">
            <v>ספטמבר 2019</v>
          </cell>
          <cell r="D35207" t="str">
            <v>מבטחים - 316</v>
          </cell>
          <cell r="E35207" t="str">
            <v>AT60</v>
          </cell>
          <cell r="F35207">
            <v>7708.98</v>
          </cell>
        </row>
        <row r="35208">
          <cell r="C35208" t="str">
            <v>ספטמבר 2019</v>
          </cell>
          <cell r="D35208" t="str">
            <v>מבטחים - 316</v>
          </cell>
          <cell r="E35208" t="str">
            <v>AT226</v>
          </cell>
          <cell r="F35208">
            <v>11986.645</v>
          </cell>
        </row>
        <row r="35209">
          <cell r="C35209" t="str">
            <v>ספטמבר 2019</v>
          </cell>
          <cell r="D35209" t="str">
            <v>מבטחים - 316</v>
          </cell>
          <cell r="E35209" t="str">
            <v>AT137</v>
          </cell>
          <cell r="F35209">
            <v>62825.192999999999</v>
          </cell>
        </row>
        <row r="35210">
          <cell r="C35210" t="str">
            <v>ספטמבר 2019</v>
          </cell>
          <cell r="D35210" t="str">
            <v>מבטחים - 316</v>
          </cell>
          <cell r="E35210" t="str">
            <v>AT442</v>
          </cell>
          <cell r="F35210">
            <v>18588.565999999999</v>
          </cell>
        </row>
        <row r="35211">
          <cell r="C35211" t="str">
            <v>ספטמבר 2019</v>
          </cell>
          <cell r="D35211" t="str">
            <v>מבטחים - 316</v>
          </cell>
          <cell r="E35211" t="str">
            <v>AT447</v>
          </cell>
          <cell r="F35211">
            <v>274573.79100000003</v>
          </cell>
        </row>
        <row r="35212">
          <cell r="C35212" t="str">
            <v>ספטמבר 2019</v>
          </cell>
          <cell r="D35212" t="str">
            <v>מבטחים - 316</v>
          </cell>
          <cell r="E35212" t="str">
            <v>AT503</v>
          </cell>
          <cell r="F35212">
            <v>3.0000000000000001E-3</v>
          </cell>
        </row>
        <row r="35213">
          <cell r="C35213" t="str">
            <v>ספטמבר 2019</v>
          </cell>
          <cell r="D35213" t="str">
            <v>מבטחים - 316</v>
          </cell>
          <cell r="E35213" t="str">
            <v>AT451</v>
          </cell>
          <cell r="F35213">
            <v>33455.154999999999</v>
          </cell>
        </row>
        <row r="35214">
          <cell r="C35214" t="str">
            <v>ספטמבר 2019</v>
          </cell>
          <cell r="D35214" t="str">
            <v>מבטחים - 316</v>
          </cell>
          <cell r="E35214" t="str">
            <v>AT506</v>
          </cell>
          <cell r="F35214">
            <v>2135.8420000000001</v>
          </cell>
        </row>
        <row r="35215">
          <cell r="C35215" t="str">
            <v>ספטמבר 2019</v>
          </cell>
          <cell r="D35215" t="str">
            <v>מבטחים - 316</v>
          </cell>
          <cell r="E35215" t="str">
            <v>AT507</v>
          </cell>
          <cell r="F35215">
            <v>2549.66</v>
          </cell>
        </row>
        <row r="35216">
          <cell r="C35216" t="str">
            <v>ספטמבר 2019</v>
          </cell>
          <cell r="D35216" t="str">
            <v>מבטחים - 316</v>
          </cell>
          <cell r="E35216" t="str">
            <v>AT577</v>
          </cell>
          <cell r="F35216">
            <v>8865.42</v>
          </cell>
        </row>
        <row r="35217">
          <cell r="C35217" t="str">
            <v>ספטמבר 2019</v>
          </cell>
          <cell r="D35217" t="str">
            <v>מבטחים - 316</v>
          </cell>
          <cell r="E35217" t="str">
            <v>AT514</v>
          </cell>
          <cell r="F35217">
            <v>596875.68700000003</v>
          </cell>
        </row>
        <row r="35218">
          <cell r="C35218" t="str">
            <v>ספטמבר 2019</v>
          </cell>
          <cell r="D35218" t="str">
            <v>מבטחים - 316</v>
          </cell>
          <cell r="E35218" t="str">
            <v>AT516</v>
          </cell>
          <cell r="F35218">
            <v>7220.4709999999995</v>
          </cell>
        </row>
        <row r="35219">
          <cell r="C35219" t="str">
            <v>ספטמבר 2019</v>
          </cell>
          <cell r="D35219" t="str">
            <v>מבטחים - 316</v>
          </cell>
          <cell r="E35219" t="str">
            <v>AT162</v>
          </cell>
          <cell r="F35219">
            <v>261.99</v>
          </cell>
        </row>
        <row r="35220">
          <cell r="C35220" t="str">
            <v>ספטמבר 2019</v>
          </cell>
          <cell r="D35220" t="str">
            <v>מבטחים - 316</v>
          </cell>
          <cell r="E35220" t="str">
            <v>AT168</v>
          </cell>
          <cell r="F35220">
            <v>773.61599999999999</v>
          </cell>
        </row>
        <row r="35221">
          <cell r="C35221" t="str">
            <v>ספטמבר 2019</v>
          </cell>
          <cell r="D35221" t="str">
            <v>מבטחים - 316</v>
          </cell>
          <cell r="E35221" t="str">
            <v>BT999</v>
          </cell>
          <cell r="F35221">
            <v>3450806.469</v>
          </cell>
        </row>
        <row r="35222">
          <cell r="C35222" t="str">
            <v>ספטמבר 2019</v>
          </cell>
          <cell r="D35222" t="str">
            <v>מבטחים - 316</v>
          </cell>
          <cell r="E35222" t="str">
            <v>BT34</v>
          </cell>
          <cell r="F35222">
            <v>958360.245</v>
          </cell>
        </row>
        <row r="35223">
          <cell r="C35223" t="str">
            <v>ספטמבר 2019</v>
          </cell>
          <cell r="D35223" t="str">
            <v>מבטחים - 316</v>
          </cell>
          <cell r="E35223" t="str">
            <v>BT420</v>
          </cell>
          <cell r="F35223">
            <v>339196.89199999999</v>
          </cell>
        </row>
        <row r="35224">
          <cell r="C35224" t="str">
            <v>ספטמבר 2019</v>
          </cell>
          <cell r="D35224" t="str">
            <v>מבטחים - 316</v>
          </cell>
          <cell r="E35224" t="str">
            <v>BT400</v>
          </cell>
          <cell r="F35224">
            <v>670213</v>
          </cell>
        </row>
        <row r="35225">
          <cell r="C35225" t="str">
            <v>ספטמבר 2019</v>
          </cell>
          <cell r="D35225" t="str">
            <v>מבטחים - 316</v>
          </cell>
          <cell r="E35225" t="str">
            <v>BT301</v>
          </cell>
          <cell r="F35225">
            <v>36819.156999999999</v>
          </cell>
        </row>
        <row r="35226">
          <cell r="C35226" t="str">
            <v>ספטמבר 2019</v>
          </cell>
          <cell r="D35226" t="str">
            <v>מבטחים - 316</v>
          </cell>
          <cell r="E35226" t="str">
            <v>BT325</v>
          </cell>
          <cell r="F35226">
            <v>19250</v>
          </cell>
        </row>
        <row r="35227">
          <cell r="C35227" t="str">
            <v>ספטמבר 2019</v>
          </cell>
          <cell r="D35227" t="str">
            <v>מבטחים - 316</v>
          </cell>
          <cell r="E35227" t="str">
            <v>BT402</v>
          </cell>
          <cell r="F35227">
            <v>153304.08600000001</v>
          </cell>
        </row>
        <row r="35228">
          <cell r="C35228" t="str">
            <v>ספטמבר 2019</v>
          </cell>
          <cell r="D35228" t="str">
            <v>מבטחים - 316</v>
          </cell>
          <cell r="E35228" t="str">
            <v>BT44</v>
          </cell>
          <cell r="F35228">
            <v>20763.566999999999</v>
          </cell>
        </row>
        <row r="35229">
          <cell r="C35229" t="str">
            <v>ספטמבר 2019</v>
          </cell>
          <cell r="D35229" t="str">
            <v>מבטחים - 316</v>
          </cell>
          <cell r="E35229" t="str">
            <v>BT46</v>
          </cell>
          <cell r="F35229">
            <v>25334.697</v>
          </cell>
        </row>
        <row r="35230">
          <cell r="C35230" t="str">
            <v>ספטמבר 2019</v>
          </cell>
          <cell r="D35230" t="str">
            <v>מבטחים - 316</v>
          </cell>
          <cell r="E35230" t="str">
            <v>BT108</v>
          </cell>
          <cell r="F35230">
            <v>8000.6670000000004</v>
          </cell>
        </row>
        <row r="35231">
          <cell r="C35231" t="str">
            <v>ספטמבר 2019</v>
          </cell>
          <cell r="D35231" t="str">
            <v>מבטחים - 316</v>
          </cell>
          <cell r="E35231" t="str">
            <v>BT366</v>
          </cell>
          <cell r="F35231">
            <v>331236.598</v>
          </cell>
        </row>
        <row r="35232">
          <cell r="C35232" t="str">
            <v>ספטמבר 2019</v>
          </cell>
          <cell r="D35232" t="str">
            <v>מבטחים - 316</v>
          </cell>
          <cell r="E35232" t="str">
            <v>BT70</v>
          </cell>
          <cell r="F35232">
            <v>20443.900000000001</v>
          </cell>
        </row>
        <row r="35233">
          <cell r="C35233" t="str">
            <v>ספטמבר 2019</v>
          </cell>
          <cell r="D35233" t="str">
            <v>מבטחים - 316</v>
          </cell>
          <cell r="E35233" t="str">
            <v>BT69</v>
          </cell>
          <cell r="F35233">
            <v>19386.771000000001</v>
          </cell>
        </row>
        <row r="35234">
          <cell r="C35234" t="str">
            <v>ספטמבר 2019</v>
          </cell>
          <cell r="D35234" t="str">
            <v>מבטחים - 316</v>
          </cell>
          <cell r="E35234" t="str">
            <v>BT226</v>
          </cell>
          <cell r="F35234">
            <v>45562.175999999999</v>
          </cell>
        </row>
        <row r="35235">
          <cell r="C35235" t="str">
            <v>ספטמבר 2019</v>
          </cell>
          <cell r="D35235" t="str">
            <v>מבטחים - 316</v>
          </cell>
          <cell r="E35235" t="str">
            <v>BT117</v>
          </cell>
          <cell r="F35235">
            <v>71715.008000000002</v>
          </cell>
        </row>
        <row r="35236">
          <cell r="C35236" t="str">
            <v>ספטמבר 2019</v>
          </cell>
          <cell r="D35236" t="str">
            <v>מבטחים - 316</v>
          </cell>
          <cell r="E35236" t="str">
            <v>BT442</v>
          </cell>
          <cell r="F35236">
            <v>1962.38</v>
          </cell>
        </row>
        <row r="35237">
          <cell r="C35237" t="str">
            <v>ספטמבר 2019</v>
          </cell>
          <cell r="D35237" t="str">
            <v>מבטחים - 316</v>
          </cell>
          <cell r="E35237" t="str">
            <v>BT446</v>
          </cell>
          <cell r="F35237">
            <v>5477.7150000000001</v>
          </cell>
        </row>
        <row r="35238">
          <cell r="C35238" t="str">
            <v>ספטמבר 2019</v>
          </cell>
          <cell r="D35238" t="str">
            <v>מבטחים - 316</v>
          </cell>
          <cell r="E35238" t="str">
            <v>BT447</v>
          </cell>
          <cell r="F35238">
            <v>108747.692</v>
          </cell>
        </row>
        <row r="35239">
          <cell r="C35239" t="str">
            <v>ספטמבר 2019</v>
          </cell>
          <cell r="D35239" t="str">
            <v>מבטחים - 316</v>
          </cell>
          <cell r="E35239" t="str">
            <v>BT506</v>
          </cell>
          <cell r="F35239">
            <v>1522.8910000000001</v>
          </cell>
        </row>
        <row r="35240">
          <cell r="C35240" t="str">
            <v>ספטמבר 2019</v>
          </cell>
          <cell r="D35240" t="str">
            <v>מבטחים - 316</v>
          </cell>
          <cell r="E35240" t="str">
            <v>BT514</v>
          </cell>
          <cell r="F35240">
            <v>599371.19999999995</v>
          </cell>
        </row>
        <row r="35241">
          <cell r="C35241" t="str">
            <v>ספטמבר 2019</v>
          </cell>
          <cell r="D35241" t="str">
            <v>מבטחים - 316</v>
          </cell>
          <cell r="E35241" t="str">
            <v>BT72</v>
          </cell>
          <cell r="F35241">
            <v>5998.4459999999999</v>
          </cell>
        </row>
        <row r="35242">
          <cell r="C35242" t="str">
            <v>ספטמבר 2019</v>
          </cell>
          <cell r="D35242" t="str">
            <v>מבטחים - 316</v>
          </cell>
          <cell r="E35242" t="str">
            <v>BT119</v>
          </cell>
          <cell r="F35242">
            <v>8139.3760000000002</v>
          </cell>
        </row>
        <row r="35243">
          <cell r="C35243" t="str">
            <v>ספטמבר 2019</v>
          </cell>
          <cell r="D35243" t="str">
            <v>מבטחים - 316</v>
          </cell>
          <cell r="E35243" t="str">
            <v>A1</v>
          </cell>
          <cell r="F35243">
            <v>160049.236</v>
          </cell>
        </row>
        <row r="35244">
          <cell r="C35244" t="str">
            <v>ספטמבר 2019</v>
          </cell>
          <cell r="D35244" t="str">
            <v>מבטחים - 316</v>
          </cell>
          <cell r="E35244" t="str">
            <v>AT411</v>
          </cell>
          <cell r="F35244">
            <v>119368.61599999999</v>
          </cell>
        </row>
        <row r="35245">
          <cell r="C35245" t="str">
            <v>ספטמבר 2019</v>
          </cell>
          <cell r="D35245" t="str">
            <v>מבטחים - 316</v>
          </cell>
          <cell r="E35245" t="str">
            <v>AT255</v>
          </cell>
          <cell r="F35245">
            <v>11640.683999999999</v>
          </cell>
        </row>
        <row r="35246">
          <cell r="C35246" t="str">
            <v>ספטמבר 2019</v>
          </cell>
          <cell r="D35246" t="str">
            <v>מבטחים - 316</v>
          </cell>
          <cell r="E35246" t="str">
            <v>AT86</v>
          </cell>
          <cell r="F35246">
            <v>435.12200000000001</v>
          </cell>
        </row>
        <row r="35247">
          <cell r="C35247" t="str">
            <v>ספטמבר 2019</v>
          </cell>
          <cell r="D35247" t="str">
            <v>מבטחים - 316</v>
          </cell>
          <cell r="E35247" t="str">
            <v>AT88</v>
          </cell>
          <cell r="F35247">
            <v>26987.365000000002</v>
          </cell>
        </row>
        <row r="35248">
          <cell r="C35248" t="str">
            <v>ספטמבר 2019</v>
          </cell>
          <cell r="D35248" t="str">
            <v>מבטחים - 316</v>
          </cell>
          <cell r="E35248" t="str">
            <v>AT108</v>
          </cell>
          <cell r="F35248">
            <v>7.8780000000000001</v>
          </cell>
        </row>
        <row r="35249">
          <cell r="C35249" t="str">
            <v>ספטמבר 2019</v>
          </cell>
          <cell r="D35249" t="str">
            <v>מבטחים - 316</v>
          </cell>
          <cell r="E35249" t="str">
            <v>AT72</v>
          </cell>
          <cell r="F35249">
            <v>496.55099999999999</v>
          </cell>
        </row>
        <row r="35250">
          <cell r="C35250" t="str">
            <v>ספטמבר 2019</v>
          </cell>
          <cell r="D35250" t="str">
            <v>מבטחים - 316</v>
          </cell>
          <cell r="E35250" t="str">
            <v>AT69</v>
          </cell>
          <cell r="F35250">
            <v>1112.702</v>
          </cell>
        </row>
        <row r="35251">
          <cell r="C35251" t="str">
            <v>ספטמבר 2019</v>
          </cell>
          <cell r="D35251" t="str">
            <v>מבטחים - 316</v>
          </cell>
          <cell r="E35251" t="str">
            <v>AT634</v>
          </cell>
          <cell r="F35251">
            <v>0.318</v>
          </cell>
        </row>
        <row r="35252">
          <cell r="C35252" t="str">
            <v>ספטמבר 2019</v>
          </cell>
          <cell r="D35252" t="str">
            <v>מבטחים - 316</v>
          </cell>
          <cell r="E35252" t="str">
            <v>B1</v>
          </cell>
          <cell r="F35252">
            <v>719626.64</v>
          </cell>
        </row>
        <row r="35253">
          <cell r="C35253" t="str">
            <v>ספטמבר 2019</v>
          </cell>
          <cell r="D35253" t="str">
            <v>מבטחים - 316</v>
          </cell>
          <cell r="E35253" t="str">
            <v>BT137</v>
          </cell>
          <cell r="F35253">
            <v>1103.6010000000001</v>
          </cell>
        </row>
        <row r="35254">
          <cell r="C35254" t="str">
            <v>ספטמבר 2019</v>
          </cell>
          <cell r="D35254" t="str">
            <v>מבטחים - 316</v>
          </cell>
          <cell r="E35254" t="str">
            <v>BT98</v>
          </cell>
          <cell r="F35254">
            <v>750.33900000000006</v>
          </cell>
        </row>
        <row r="35255">
          <cell r="C35255" t="str">
            <v>ספטמבר 2019</v>
          </cell>
          <cell r="D35255" t="str">
            <v>מבטחים - 316</v>
          </cell>
          <cell r="E35255" t="str">
            <v>BT6</v>
          </cell>
          <cell r="F35255">
            <v>543098.02500000002</v>
          </cell>
        </row>
        <row r="35256">
          <cell r="C35256" t="str">
            <v>ספטמבר 2019</v>
          </cell>
          <cell r="D35256" t="str">
            <v>מבטחים - 316</v>
          </cell>
          <cell r="E35256" t="str">
            <v>BT7</v>
          </cell>
          <cell r="F35256">
            <v>10656.735000000001</v>
          </cell>
        </row>
        <row r="35257">
          <cell r="C35257" t="str">
            <v>ספטמבר 2019</v>
          </cell>
          <cell r="D35257" t="str">
            <v>מבטחים - 316</v>
          </cell>
          <cell r="E35257" t="str">
            <v>BT8</v>
          </cell>
          <cell r="F35257">
            <v>81686.381999999998</v>
          </cell>
        </row>
        <row r="35258">
          <cell r="C35258" t="str">
            <v>ספטמבר 2019</v>
          </cell>
          <cell r="D35258" t="str">
            <v>מבטחים - 316</v>
          </cell>
          <cell r="E35258" t="str">
            <v>BT11</v>
          </cell>
          <cell r="F35258">
            <v>20748.326000000001</v>
          </cell>
        </row>
        <row r="35259">
          <cell r="C35259" t="str">
            <v>ספטמבר 2019</v>
          </cell>
          <cell r="D35259" t="str">
            <v>מבטחים - 316</v>
          </cell>
          <cell r="E35259" t="str">
            <v>BT4</v>
          </cell>
          <cell r="F35259">
            <v>14250.862999999999</v>
          </cell>
        </row>
        <row r="35260">
          <cell r="C35260" t="str">
            <v>ספטמבר 2019</v>
          </cell>
          <cell r="D35260" t="str">
            <v>מבטחים - 316</v>
          </cell>
          <cell r="E35260" t="str">
            <v>BT178</v>
          </cell>
          <cell r="F35260">
            <v>23921.082999999999</v>
          </cell>
        </row>
        <row r="35261">
          <cell r="C35261" t="str">
            <v>ספטמבר 2019</v>
          </cell>
          <cell r="D35261" t="str">
            <v>מבטחים - 316</v>
          </cell>
          <cell r="E35261" t="str">
            <v>BF4</v>
          </cell>
          <cell r="F35261">
            <v>7645.0050000000001</v>
          </cell>
        </row>
        <row r="35262">
          <cell r="C35262" t="str">
            <v>ספטמבר 2019</v>
          </cell>
          <cell r="D35262" t="str">
            <v>מבטחים - 316</v>
          </cell>
          <cell r="E35262" t="str">
            <v>BT84</v>
          </cell>
          <cell r="F35262">
            <v>8587.7199999999993</v>
          </cell>
        </row>
        <row r="35263">
          <cell r="C35263" t="str">
            <v>ספטמבר 2019</v>
          </cell>
          <cell r="D35263" t="str">
            <v>מבטחים - 316</v>
          </cell>
          <cell r="E35263" t="str">
            <v>BT634</v>
          </cell>
          <cell r="F35263">
            <v>7178.5609999999997</v>
          </cell>
        </row>
        <row r="35264">
          <cell r="C35264" t="str">
            <v>ספטמבר 2019</v>
          </cell>
          <cell r="D35264" t="str">
            <v>מבטחים - 316</v>
          </cell>
          <cell r="E35264" t="str">
            <v>KT31</v>
          </cell>
          <cell r="F35264">
            <v>44637</v>
          </cell>
        </row>
        <row r="35265">
          <cell r="C35265" t="str">
            <v>ספטמבר 2019</v>
          </cell>
          <cell r="D35265" t="str">
            <v>מבטחים - 316</v>
          </cell>
          <cell r="E35265" t="str">
            <v>KT32</v>
          </cell>
          <cell r="F35265">
            <v>202880</v>
          </cell>
        </row>
        <row r="35266">
          <cell r="C35266" t="str">
            <v>ספטמבר 2019</v>
          </cell>
          <cell r="D35266" t="str">
            <v>מבטחים - 316</v>
          </cell>
          <cell r="E35266" t="str">
            <v>KT33</v>
          </cell>
          <cell r="F35266">
            <v>94407</v>
          </cell>
        </row>
        <row r="35267">
          <cell r="C35267" t="str">
            <v>ספטמבר 2019</v>
          </cell>
          <cell r="D35267" t="str">
            <v>מבטחים - 316</v>
          </cell>
          <cell r="E35267" t="str">
            <v>KT34</v>
          </cell>
          <cell r="F35267">
            <v>2270</v>
          </cell>
        </row>
        <row r="35268">
          <cell r="C35268" t="str">
            <v>ספטמבר 2019</v>
          </cell>
          <cell r="D35268" t="str">
            <v>מבטחים - 316</v>
          </cell>
          <cell r="E35268" t="str">
            <v>KT35</v>
          </cell>
          <cell r="F35268">
            <v>28273</v>
          </cell>
        </row>
        <row r="35269">
          <cell r="C35269" t="str">
            <v>ספטמבר 2019</v>
          </cell>
          <cell r="D35269" t="str">
            <v>מבטחים - 316</v>
          </cell>
          <cell r="E35269" t="str">
            <v>KT601</v>
          </cell>
          <cell r="F35269">
            <v>210104069.912</v>
          </cell>
        </row>
        <row r="35270">
          <cell r="C35270" t="str">
            <v>ספטמבר 2019</v>
          </cell>
          <cell r="D35270" t="str">
            <v>מבטחים - 316</v>
          </cell>
          <cell r="E35270" t="str">
            <v>KT451</v>
          </cell>
          <cell r="F35270">
            <v>13354.694</v>
          </cell>
        </row>
        <row r="35271">
          <cell r="C35271" t="str">
            <v>ספטמבר 2019</v>
          </cell>
          <cell r="D35271" t="str">
            <v>מבטחים - 316</v>
          </cell>
          <cell r="E35271" t="str">
            <v>KT453</v>
          </cell>
          <cell r="F35271">
            <v>8316.4130000000005</v>
          </cell>
        </row>
        <row r="35272">
          <cell r="C35272" t="str">
            <v>ספטמבר 2019</v>
          </cell>
          <cell r="D35272" t="str">
            <v>מבטחים - 316</v>
          </cell>
          <cell r="E35272" t="str">
            <v>KT22</v>
          </cell>
          <cell r="F35272">
            <v>1.05</v>
          </cell>
        </row>
        <row r="35273">
          <cell r="C35273" t="str">
            <v>ספטמבר 2019</v>
          </cell>
          <cell r="D35273" t="str">
            <v>מבטחים - 316</v>
          </cell>
          <cell r="E35273" t="str">
            <v>KT51</v>
          </cell>
          <cell r="F35273">
            <v>14.058</v>
          </cell>
        </row>
        <row r="35274">
          <cell r="C35274" t="str">
            <v>ספטמבר 2019</v>
          </cell>
          <cell r="D35274" t="str">
            <v>מבטחים - 316</v>
          </cell>
          <cell r="E35274" t="str">
            <v>KT502</v>
          </cell>
          <cell r="F35274">
            <v>2182664.662</v>
          </cell>
        </row>
        <row r="35275">
          <cell r="C35275" t="str">
            <v>ספטמבר 2019</v>
          </cell>
          <cell r="D35275" t="str">
            <v>מבטחים - 316</v>
          </cell>
          <cell r="E35275" t="str">
            <v>KT503</v>
          </cell>
          <cell r="F35275">
            <v>26110259.239999998</v>
          </cell>
        </row>
        <row r="35276">
          <cell r="C35276" t="str">
            <v>ספטמבר 2019</v>
          </cell>
          <cell r="D35276" t="str">
            <v>מבטחים - 316</v>
          </cell>
          <cell r="E35276" t="str">
            <v>KT15</v>
          </cell>
          <cell r="F35276">
            <v>1772.1990000000001</v>
          </cell>
        </row>
        <row r="35277">
          <cell r="C35277" t="str">
            <v>ספטמבר 2019</v>
          </cell>
          <cell r="D35277" t="str">
            <v>מבטחים - 316</v>
          </cell>
          <cell r="E35277" t="str">
            <v>KT551</v>
          </cell>
          <cell r="F35277">
            <v>92845.524999999994</v>
          </cell>
        </row>
        <row r="35278">
          <cell r="C35278" t="str">
            <v>ספטמבר 2019</v>
          </cell>
          <cell r="D35278" t="str">
            <v>מבטחים - 316</v>
          </cell>
          <cell r="E35278" t="str">
            <v>KT305</v>
          </cell>
          <cell r="F35278">
            <v>-5795679.1619999995</v>
          </cell>
        </row>
        <row r="35279">
          <cell r="C35279" t="str">
            <v>ספטמבר 2019</v>
          </cell>
          <cell r="D35279" t="str">
            <v>מבטחים - 316</v>
          </cell>
          <cell r="E35279" t="str">
            <v>KT461</v>
          </cell>
          <cell r="F35279">
            <v>4688948.943</v>
          </cell>
        </row>
        <row r="35280">
          <cell r="C35280" t="str">
            <v>ספטמבר 2019</v>
          </cell>
          <cell r="D35280" t="str">
            <v>מבטחים - 316</v>
          </cell>
          <cell r="E35280" t="str">
            <v>KT717</v>
          </cell>
          <cell r="F35280">
            <v>1</v>
          </cell>
        </row>
        <row r="35281">
          <cell r="C35281" t="str">
            <v>ספטמבר 2019</v>
          </cell>
          <cell r="D35281" t="str">
            <v>מבטחים - 316</v>
          </cell>
          <cell r="E35281" t="str">
            <v>KT549</v>
          </cell>
          <cell r="F35281">
            <v>3233973.1009999998</v>
          </cell>
        </row>
        <row r="35282">
          <cell r="C35282" t="str">
            <v>ספטמבר 2019</v>
          </cell>
          <cell r="D35282" t="str">
            <v>מבטחים - 316</v>
          </cell>
          <cell r="E35282" t="str">
            <v>KT761</v>
          </cell>
          <cell r="F35282">
            <v>28187511.741</v>
          </cell>
        </row>
        <row r="35283">
          <cell r="C35283" t="str">
            <v>ספטמבר 2019</v>
          </cell>
          <cell r="D35283" t="str">
            <v>מבטחים - 316</v>
          </cell>
          <cell r="E35283" t="str">
            <v>KT762</v>
          </cell>
          <cell r="F35283">
            <v>39669445.538000003</v>
          </cell>
        </row>
        <row r="35284">
          <cell r="C35284" t="str">
            <v>ספטמבר 2019</v>
          </cell>
          <cell r="D35284" t="str">
            <v>מבטחים - 316</v>
          </cell>
          <cell r="E35284" t="str">
            <v>KT763</v>
          </cell>
          <cell r="F35284">
            <v>30290218.434999999</v>
          </cell>
        </row>
        <row r="35285">
          <cell r="C35285" t="str">
            <v>ספטמבר 2019</v>
          </cell>
          <cell r="D35285" t="str">
            <v>מבטחים - 316</v>
          </cell>
          <cell r="E35285" t="str">
            <v>KT943</v>
          </cell>
          <cell r="F35285">
            <v>29135173.568999998</v>
          </cell>
        </row>
        <row r="35286">
          <cell r="C35286" t="str">
            <v>ספטמבר 2019</v>
          </cell>
          <cell r="D35286" t="str">
            <v>מבטחים - 316</v>
          </cell>
          <cell r="E35286" t="str">
            <v>KT944</v>
          </cell>
          <cell r="F35286">
            <v>31293478.197000001</v>
          </cell>
        </row>
        <row r="35287">
          <cell r="C35287" t="str">
            <v>ספטמבר 2019</v>
          </cell>
          <cell r="D35287" t="str">
            <v>מבטחים - 316</v>
          </cell>
          <cell r="E35287" t="str">
            <v>KT945</v>
          </cell>
          <cell r="F35287">
            <v>40833664.891999997</v>
          </cell>
        </row>
        <row r="35288">
          <cell r="C35288" t="str">
            <v>ספטמבר 2019</v>
          </cell>
          <cell r="D35288" t="str">
            <v>מבטחים - 316</v>
          </cell>
          <cell r="E35288" t="str">
            <v>KT932</v>
          </cell>
          <cell r="F35288">
            <v>186606.98</v>
          </cell>
        </row>
        <row r="35289">
          <cell r="C35289" t="str">
            <v>ספטמבר 2019</v>
          </cell>
          <cell r="D35289" t="str">
            <v>מבטחים - 316</v>
          </cell>
          <cell r="E35289" t="str">
            <v>KT933</v>
          </cell>
          <cell r="F35289">
            <v>3074439.3539999998</v>
          </cell>
        </row>
        <row r="35290">
          <cell r="C35290" t="str">
            <v>ספטמבר 2019</v>
          </cell>
          <cell r="D35290" t="str">
            <v>מבטחים - 316</v>
          </cell>
          <cell r="E35290" t="str">
            <v>KT934</v>
          </cell>
          <cell r="F35290">
            <v>1546763.889</v>
          </cell>
        </row>
        <row r="35291">
          <cell r="C35291" t="str">
            <v>ספטמבר 2019</v>
          </cell>
          <cell r="D35291" t="str">
            <v>מבטחים - 316</v>
          </cell>
          <cell r="E35291" t="str">
            <v>KT935</v>
          </cell>
          <cell r="F35291">
            <v>194404.41</v>
          </cell>
        </row>
        <row r="35292">
          <cell r="C35292" t="str">
            <v>ספטמבר 2019</v>
          </cell>
          <cell r="D35292" t="str">
            <v>מבטחים - 316</v>
          </cell>
          <cell r="E35292" t="str">
            <v>KT939</v>
          </cell>
          <cell r="F35292">
            <v>9651.7919999999995</v>
          </cell>
        </row>
        <row r="35293">
          <cell r="C35293" t="str">
            <v>ספטמבר 2019</v>
          </cell>
          <cell r="D35293" t="str">
            <v>מבטחים - 316</v>
          </cell>
          <cell r="E35293" t="str">
            <v>AT81</v>
          </cell>
          <cell r="F35293">
            <v>104744.133</v>
          </cell>
        </row>
        <row r="35294">
          <cell r="C35294" t="str">
            <v>ספטמבר 2019</v>
          </cell>
          <cell r="D35294" t="str">
            <v>מבטחים - 316</v>
          </cell>
          <cell r="E35294" t="str">
            <v>KT625</v>
          </cell>
          <cell r="F35294">
            <v>253131.655</v>
          </cell>
        </row>
        <row r="35295">
          <cell r="C35295" t="str">
            <v>ספטמבר 2019</v>
          </cell>
          <cell r="D35295" t="str">
            <v>מבטחים - 316</v>
          </cell>
          <cell r="E35295" t="str">
            <v>KT45</v>
          </cell>
          <cell r="F35295">
            <v>670213</v>
          </cell>
        </row>
        <row r="35296">
          <cell r="C35296" t="str">
            <v>ספטמבר 2019</v>
          </cell>
          <cell r="D35296" t="str">
            <v>מבטחים - 316</v>
          </cell>
          <cell r="E35296" t="str">
            <v>KT46</v>
          </cell>
          <cell r="F35296">
            <v>326915</v>
          </cell>
        </row>
        <row r="35297">
          <cell r="C35297" t="str">
            <v>ספטמבר 2019</v>
          </cell>
          <cell r="D35297" t="str">
            <v>מבטחים - 316</v>
          </cell>
          <cell r="E35297" t="str">
            <v>KT42</v>
          </cell>
          <cell r="F35297">
            <v>150000</v>
          </cell>
        </row>
        <row r="35298">
          <cell r="C35298" t="str">
            <v>ספטמבר 2019</v>
          </cell>
          <cell r="D35298" t="str">
            <v>מבטחים - 316</v>
          </cell>
          <cell r="E35298" t="str">
            <v>KT43</v>
          </cell>
          <cell r="F35298">
            <v>200000</v>
          </cell>
        </row>
        <row r="35299">
          <cell r="C35299" t="str">
            <v>ספטמבר 2019</v>
          </cell>
          <cell r="D35299" t="str">
            <v>מבטחים - 316</v>
          </cell>
          <cell r="E35299" t="str">
            <v>KT44</v>
          </cell>
          <cell r="F35299">
            <v>220000</v>
          </cell>
        </row>
        <row r="35300">
          <cell r="C35300" t="str">
            <v>ספטמבר 2019</v>
          </cell>
          <cell r="D35300" t="str">
            <v>מבטחים - 316</v>
          </cell>
          <cell r="E35300" t="str">
            <v>KT650</v>
          </cell>
          <cell r="F35300">
            <v>95193571</v>
          </cell>
        </row>
        <row r="35301">
          <cell r="C35301" t="str">
            <v>ספטמבר 2019</v>
          </cell>
          <cell r="D35301" t="str">
            <v>מבטחים - 316</v>
          </cell>
          <cell r="E35301" t="str">
            <v>KT651</v>
          </cell>
          <cell r="F35301">
            <v>95190502</v>
          </cell>
        </row>
        <row r="35302">
          <cell r="C35302" t="str">
            <v>ספטמבר 2019</v>
          </cell>
          <cell r="D35302" t="str">
            <v>מבטחים - 316</v>
          </cell>
          <cell r="E35302" t="str">
            <v>KT652</v>
          </cell>
          <cell r="F35302">
            <v>29432870262</v>
          </cell>
        </row>
        <row r="35303">
          <cell r="C35303" t="str">
            <v>ספטמבר 2019</v>
          </cell>
          <cell r="D35303" t="str">
            <v>מבטחים - 316</v>
          </cell>
          <cell r="E35303" t="str">
            <v>KT653</v>
          </cell>
          <cell r="F35303">
            <v>47002870852</v>
          </cell>
        </row>
        <row r="35304">
          <cell r="C35304" t="str">
            <v>ספטמבר 2019</v>
          </cell>
          <cell r="D35304" t="str">
            <v>מבטחים - 316</v>
          </cell>
          <cell r="E35304" t="str">
            <v>KT654</v>
          </cell>
          <cell r="F35304">
            <v>87511274801</v>
          </cell>
        </row>
        <row r="35305">
          <cell r="C35305" t="str">
            <v>ספטמבר 2019</v>
          </cell>
          <cell r="D35305" t="str">
            <v>מבטחים - 316</v>
          </cell>
          <cell r="E35305" t="str">
            <v>KT655</v>
          </cell>
          <cell r="F35305">
            <v>1006613430</v>
          </cell>
        </row>
        <row r="35306">
          <cell r="C35306" t="str">
            <v>ספטמבר 2019</v>
          </cell>
          <cell r="D35306" t="str">
            <v>מבטחים - 316</v>
          </cell>
          <cell r="E35306" t="str">
            <v>KT656</v>
          </cell>
          <cell r="F35306">
            <v>1007791430</v>
          </cell>
        </row>
        <row r="35307">
          <cell r="C35307" t="str">
            <v>ספטמבר 2019</v>
          </cell>
          <cell r="D35307" t="str">
            <v>מבטחים - 316</v>
          </cell>
          <cell r="E35307" t="str">
            <v>KT657</v>
          </cell>
          <cell r="F35307">
            <v>95533562</v>
          </cell>
        </row>
        <row r="35308">
          <cell r="C35308" t="str">
            <v>ספטמבר 2019</v>
          </cell>
          <cell r="D35308" t="str">
            <v>מבטחים - 316</v>
          </cell>
          <cell r="E35308" t="str">
            <v>KT658</v>
          </cell>
          <cell r="F35308">
            <v>73708801904</v>
          </cell>
        </row>
        <row r="35309">
          <cell r="C35309" t="str">
            <v>ספטמבר 2019</v>
          </cell>
          <cell r="D35309" t="str">
            <v>מבטחים - 316</v>
          </cell>
          <cell r="E35309" t="str">
            <v>KT659</v>
          </cell>
          <cell r="F35309">
            <v>79100122605</v>
          </cell>
        </row>
        <row r="35310">
          <cell r="C35310" t="str">
            <v>ספטמבר 2019</v>
          </cell>
          <cell r="D35310" t="str">
            <v>מבטחים - 316</v>
          </cell>
          <cell r="E35310" t="str">
            <v>KT660</v>
          </cell>
          <cell r="F35310">
            <v>21595544012</v>
          </cell>
        </row>
        <row r="35311">
          <cell r="C35311" t="str">
            <v>ספטמבר 2019</v>
          </cell>
          <cell r="D35311" t="str">
            <v>מבטחים - 316</v>
          </cell>
          <cell r="E35311" t="str">
            <v>KT661</v>
          </cell>
          <cell r="F35311">
            <v>21195467010</v>
          </cell>
        </row>
        <row r="35312">
          <cell r="C35312" t="str">
            <v>ספטמבר 2019</v>
          </cell>
          <cell r="D35312" t="str">
            <v>מבטחים - 316</v>
          </cell>
          <cell r="E35312" t="str">
            <v>KT662</v>
          </cell>
          <cell r="F35312">
            <v>21195807017</v>
          </cell>
        </row>
        <row r="35313">
          <cell r="C35313" t="str">
            <v>ספטמבר 2019</v>
          </cell>
          <cell r="D35313" t="str">
            <v>מבטחים - 316</v>
          </cell>
          <cell r="E35313" t="str">
            <v>KT663</v>
          </cell>
          <cell r="F35313">
            <v>22973080500</v>
          </cell>
        </row>
        <row r="35314">
          <cell r="C35314" t="str">
            <v>ספטמבר 2019</v>
          </cell>
          <cell r="D35314" t="str">
            <v>מבטחים - 316</v>
          </cell>
          <cell r="E35314" t="str">
            <v>KT664</v>
          </cell>
          <cell r="F35314">
            <v>83081036600</v>
          </cell>
        </row>
        <row r="35315">
          <cell r="C35315" t="str">
            <v>ספטמבר 2019</v>
          </cell>
          <cell r="D35315" t="str">
            <v>מבטחים - 316</v>
          </cell>
          <cell r="E35315" t="str">
            <v>KT665</v>
          </cell>
          <cell r="F35315">
            <v>95138906</v>
          </cell>
        </row>
        <row r="35316">
          <cell r="C35316" t="str">
            <v>ספטמבר 2019</v>
          </cell>
          <cell r="D35316" t="str">
            <v>מבטחים - 316</v>
          </cell>
          <cell r="E35316" t="str">
            <v>KT666</v>
          </cell>
          <cell r="F35316">
            <v>95130508</v>
          </cell>
        </row>
        <row r="35317">
          <cell r="C35317" t="str">
            <v>ספטמבר 2019</v>
          </cell>
          <cell r="D35317" t="str">
            <v>מבטחים - 316</v>
          </cell>
          <cell r="E35317" t="str">
            <v>KT667</v>
          </cell>
          <cell r="F35317">
            <v>95130507</v>
          </cell>
        </row>
        <row r="35318">
          <cell r="C35318" t="str">
            <v>ספטמבר 2019</v>
          </cell>
          <cell r="D35318" t="str">
            <v>מבטחים - 316</v>
          </cell>
          <cell r="E35318" t="str">
            <v>KT668</v>
          </cell>
          <cell r="F35318">
            <v>95190238</v>
          </cell>
        </row>
        <row r="35319">
          <cell r="C35319" t="str">
            <v>ספטמבר 2019</v>
          </cell>
          <cell r="D35319" t="str">
            <v>מבטחים - 316</v>
          </cell>
          <cell r="E35319" t="str">
            <v>KT669</v>
          </cell>
          <cell r="F35319">
            <v>95124348</v>
          </cell>
        </row>
        <row r="35320">
          <cell r="C35320" t="str">
            <v>ספטמבר 2019</v>
          </cell>
          <cell r="D35320" t="str">
            <v>מבטחים - 316</v>
          </cell>
          <cell r="E35320" t="str">
            <v>KT670</v>
          </cell>
          <cell r="F35320">
            <v>95124311</v>
          </cell>
        </row>
        <row r="35321">
          <cell r="C35321" t="str">
            <v>ספטמבר 2019</v>
          </cell>
          <cell r="D35321" t="str">
            <v>מבטחים - 316</v>
          </cell>
          <cell r="E35321" t="str">
            <v>KT671</v>
          </cell>
          <cell r="F35321">
            <v>95124334</v>
          </cell>
        </row>
        <row r="35322">
          <cell r="C35322" t="str">
            <v>ספטמבר 2019</v>
          </cell>
          <cell r="D35322" t="str">
            <v>מבטחים - 316</v>
          </cell>
          <cell r="E35322" t="str">
            <v>FT650</v>
          </cell>
          <cell r="F35322">
            <v>510657554</v>
          </cell>
        </row>
        <row r="35323">
          <cell r="C35323" t="str">
            <v>ספטמבר 2019</v>
          </cell>
          <cell r="D35323" t="str">
            <v>מבטחים - 316</v>
          </cell>
          <cell r="E35323" t="str">
            <v>FT651</v>
          </cell>
          <cell r="F35323">
            <v>511974834</v>
          </cell>
        </row>
        <row r="35324">
          <cell r="C35324" t="str">
            <v>ספטמבר 2019</v>
          </cell>
          <cell r="D35324" t="str">
            <v>מבטחים - 316</v>
          </cell>
          <cell r="E35324" t="str">
            <v>FT652</v>
          </cell>
          <cell r="F35324">
            <v>520029084</v>
          </cell>
        </row>
        <row r="35325">
          <cell r="C35325" t="str">
            <v>ספטמבר 2019</v>
          </cell>
          <cell r="D35325" t="str">
            <v>מבטחים - 316</v>
          </cell>
          <cell r="E35325" t="str">
            <v>FT653</v>
          </cell>
          <cell r="F35325">
            <v>520029084</v>
          </cell>
        </row>
        <row r="35326">
          <cell r="C35326" t="str">
            <v>ספטמבר 2019</v>
          </cell>
          <cell r="D35326" t="str">
            <v>מבטחים - 316</v>
          </cell>
          <cell r="E35326" t="str">
            <v>FT654</v>
          </cell>
          <cell r="F35326">
            <v>513765396</v>
          </cell>
        </row>
        <row r="35327">
          <cell r="C35327" t="str">
            <v>ספטמבר 2019</v>
          </cell>
          <cell r="D35327" t="str">
            <v>מבטחים - 316</v>
          </cell>
          <cell r="E35327" t="str">
            <v>FT655</v>
          </cell>
          <cell r="F35327">
            <v>520007030</v>
          </cell>
        </row>
        <row r="35328">
          <cell r="C35328" t="str">
            <v>ספטמבר 2019</v>
          </cell>
          <cell r="D35328" t="str">
            <v>מבטחים - 316</v>
          </cell>
          <cell r="E35328" t="str">
            <v>FT656</v>
          </cell>
          <cell r="F35328">
            <v>520007030</v>
          </cell>
        </row>
        <row r="35329">
          <cell r="C35329" t="str">
            <v>ספטמבר 2019</v>
          </cell>
          <cell r="D35329" t="str">
            <v>מבטחים - 316</v>
          </cell>
          <cell r="E35329" t="str">
            <v>FT657</v>
          </cell>
          <cell r="F35329">
            <v>520025636</v>
          </cell>
        </row>
        <row r="35330">
          <cell r="C35330" t="str">
            <v>ספטמבר 2019</v>
          </cell>
          <cell r="D35330" t="str">
            <v>מבטחים - 316</v>
          </cell>
          <cell r="E35330" t="str">
            <v>FT658</v>
          </cell>
          <cell r="F35330">
            <v>520018078</v>
          </cell>
        </row>
        <row r="35331">
          <cell r="C35331" t="str">
            <v>ספטמבר 2019</v>
          </cell>
          <cell r="D35331" t="str">
            <v>מבטחים - 316</v>
          </cell>
          <cell r="E35331" t="str">
            <v>FT659</v>
          </cell>
          <cell r="F35331">
            <v>520018078</v>
          </cell>
        </row>
        <row r="35332">
          <cell r="C35332" t="str">
            <v>ספטמבר 2019</v>
          </cell>
          <cell r="D35332" t="str">
            <v>מבטחים - 316</v>
          </cell>
          <cell r="E35332" t="str">
            <v>FT660</v>
          </cell>
          <cell r="F35332">
            <v>520000522</v>
          </cell>
        </row>
        <row r="35333">
          <cell r="C35333" t="str">
            <v>ספטמבר 2019</v>
          </cell>
          <cell r="D35333" t="str">
            <v>מבטחים - 316</v>
          </cell>
          <cell r="E35333" t="str">
            <v>FT661</v>
          </cell>
          <cell r="F35333">
            <v>520000522</v>
          </cell>
        </row>
        <row r="35334">
          <cell r="C35334" t="str">
            <v>ספטמבר 2019</v>
          </cell>
          <cell r="D35334" t="str">
            <v>מבטחים - 316</v>
          </cell>
          <cell r="E35334" t="str">
            <v>FT662</v>
          </cell>
          <cell r="F35334">
            <v>520000522</v>
          </cell>
        </row>
        <row r="35335">
          <cell r="C35335" t="str">
            <v>ספטמבר 2019</v>
          </cell>
          <cell r="D35335" t="str">
            <v>מבטחים - 316</v>
          </cell>
          <cell r="E35335" t="str">
            <v>FT663</v>
          </cell>
          <cell r="F35335">
            <v>520000118</v>
          </cell>
        </row>
        <row r="35336">
          <cell r="C35336" t="str">
            <v>ספטמבר 2019</v>
          </cell>
          <cell r="D35336" t="str">
            <v>מבטחים - 316</v>
          </cell>
          <cell r="E35336" t="str">
            <v>FT664</v>
          </cell>
          <cell r="F35336">
            <v>520000118</v>
          </cell>
        </row>
        <row r="35337">
          <cell r="C35337" t="str">
            <v>ספטמבר 2019</v>
          </cell>
          <cell r="D35337" t="str">
            <v>מבטחים - 316</v>
          </cell>
          <cell r="E35337" t="str">
            <v>FT665</v>
          </cell>
          <cell r="F35337">
            <v>513052910</v>
          </cell>
        </row>
        <row r="35338">
          <cell r="C35338" t="str">
            <v>ספטמבר 2019</v>
          </cell>
          <cell r="D35338" t="str">
            <v>מבטחים - 316</v>
          </cell>
          <cell r="E35338" t="str">
            <v>FT666</v>
          </cell>
          <cell r="F35338">
            <v>510528276</v>
          </cell>
        </row>
        <row r="35339">
          <cell r="C35339" t="str">
            <v>ספטמבר 2019</v>
          </cell>
          <cell r="D35339" t="str">
            <v>מבטחים - 316</v>
          </cell>
          <cell r="E35339" t="str">
            <v>FT667</v>
          </cell>
          <cell r="F35339">
            <v>510528276</v>
          </cell>
        </row>
        <row r="35340">
          <cell r="C35340" t="str">
            <v>ספטמבר 2019</v>
          </cell>
          <cell r="D35340" t="str">
            <v>מבטחים - 316</v>
          </cell>
          <cell r="E35340" t="str">
            <v>FT668</v>
          </cell>
          <cell r="F35340">
            <v>512199381</v>
          </cell>
        </row>
        <row r="35341">
          <cell r="C35341" t="str">
            <v>ספטמבר 2019</v>
          </cell>
          <cell r="D35341" t="str">
            <v>מבטחים - 316</v>
          </cell>
          <cell r="E35341" t="str">
            <v>FT669</v>
          </cell>
          <cell r="F35341">
            <v>513765396</v>
          </cell>
        </row>
        <row r="35342">
          <cell r="C35342" t="str">
            <v>ספטמבר 2019</v>
          </cell>
          <cell r="D35342" t="str">
            <v>מבטחים - 316</v>
          </cell>
          <cell r="E35342" t="str">
            <v>FT670</v>
          </cell>
          <cell r="F35342">
            <v>513765396</v>
          </cell>
        </row>
        <row r="35343">
          <cell r="C35343" t="str">
            <v>ספטמבר 2019</v>
          </cell>
          <cell r="D35343" t="str">
            <v>מבטחים - 316</v>
          </cell>
          <cell r="E35343" t="str">
            <v>FT671</v>
          </cell>
          <cell r="F35343">
            <v>513765396</v>
          </cell>
        </row>
        <row r="35344">
          <cell r="C35344" t="str">
            <v>ספטמבר 2019</v>
          </cell>
          <cell r="D35344" t="str">
            <v>מבטחים - 316</v>
          </cell>
          <cell r="E35344" t="str">
            <v>KT770</v>
          </cell>
          <cell r="F35344">
            <v>7</v>
          </cell>
        </row>
        <row r="35345">
          <cell r="C35345" t="str">
            <v>ספטמבר 2019</v>
          </cell>
          <cell r="D35345" t="str">
            <v>מבטחים - 316</v>
          </cell>
          <cell r="E35345" t="str">
            <v>KT771</v>
          </cell>
          <cell r="F35345">
            <v>5</v>
          </cell>
        </row>
        <row r="35346">
          <cell r="C35346" t="str">
            <v>ספטמבר 2019</v>
          </cell>
          <cell r="D35346" t="str">
            <v>מבטחים - 316</v>
          </cell>
          <cell r="E35346" t="str">
            <v>KT772</v>
          </cell>
          <cell r="F35346">
            <v>5</v>
          </cell>
        </row>
        <row r="35347">
          <cell r="C35347" t="str">
            <v>ספטמבר 2019</v>
          </cell>
          <cell r="D35347" t="str">
            <v>מבטחים - 316</v>
          </cell>
          <cell r="E35347" t="str">
            <v>KT773</v>
          </cell>
          <cell r="F35347">
            <v>2</v>
          </cell>
        </row>
        <row r="35348">
          <cell r="C35348" t="str">
            <v>ספטמבר 2019</v>
          </cell>
          <cell r="D35348" t="str">
            <v>מבטחים - 316</v>
          </cell>
          <cell r="E35348" t="str">
            <v>KT774</v>
          </cell>
          <cell r="F35348">
            <v>2</v>
          </cell>
        </row>
        <row r="35349">
          <cell r="C35349" t="str">
            <v>ספטמבר 2019</v>
          </cell>
          <cell r="D35349" t="str">
            <v>מבטחים - 316</v>
          </cell>
          <cell r="E35349" t="str">
            <v>KT775</v>
          </cell>
          <cell r="F35349">
            <v>4</v>
          </cell>
        </row>
        <row r="35350">
          <cell r="C35350" t="str">
            <v>ספטמבר 2019</v>
          </cell>
          <cell r="D35350" t="str">
            <v>מבטחים - 316</v>
          </cell>
          <cell r="E35350" t="str">
            <v>KT776</v>
          </cell>
          <cell r="F35350">
            <v>6</v>
          </cell>
        </row>
        <row r="35351">
          <cell r="C35351" t="str">
            <v>ספטמבר 2019</v>
          </cell>
          <cell r="D35351" t="str">
            <v>מבטחים - 316</v>
          </cell>
          <cell r="E35351" t="str">
            <v>KT777</v>
          </cell>
          <cell r="F35351">
            <v>5</v>
          </cell>
        </row>
        <row r="35352">
          <cell r="C35352" t="str">
            <v>ספטמבר 2019</v>
          </cell>
          <cell r="D35352" t="str">
            <v>מבטחים - 316</v>
          </cell>
          <cell r="E35352" t="str">
            <v>KT778</v>
          </cell>
          <cell r="F35352">
            <v>4</v>
          </cell>
        </row>
        <row r="35353">
          <cell r="C35353" t="str">
            <v>ספטמבר 2019</v>
          </cell>
          <cell r="D35353" t="str">
            <v>מבטחים - 316</v>
          </cell>
          <cell r="E35353" t="str">
            <v>KT779</v>
          </cell>
          <cell r="F35353">
            <v>3</v>
          </cell>
        </row>
        <row r="35354">
          <cell r="C35354" t="str">
            <v>ספטמבר 2019</v>
          </cell>
          <cell r="D35354" t="str">
            <v>מבטחים - 316</v>
          </cell>
          <cell r="E35354" t="str">
            <v>KT780</v>
          </cell>
          <cell r="F35354">
            <v>2</v>
          </cell>
        </row>
        <row r="35355">
          <cell r="C35355" t="str">
            <v>ספטמבר 2019</v>
          </cell>
          <cell r="D35355" t="str">
            <v>מבטחים - 316</v>
          </cell>
          <cell r="E35355" t="str">
            <v>KT783</v>
          </cell>
          <cell r="F35355">
            <v>4</v>
          </cell>
        </row>
        <row r="35356">
          <cell r="C35356" t="str">
            <v>ספטמבר 2019</v>
          </cell>
          <cell r="D35356" t="str">
            <v>מבטחים - 316</v>
          </cell>
          <cell r="E35356" t="str">
            <v>KT784</v>
          </cell>
          <cell r="F35356">
            <v>5</v>
          </cell>
        </row>
        <row r="35357">
          <cell r="C35357" t="str">
            <v>ספטמבר 2019</v>
          </cell>
          <cell r="D35357" t="str">
            <v>מבטחים - 316</v>
          </cell>
          <cell r="E35357" t="str">
            <v>KT785</v>
          </cell>
          <cell r="F35357">
            <v>3</v>
          </cell>
        </row>
        <row r="35358">
          <cell r="C35358" t="str">
            <v>ספטמבר 2019</v>
          </cell>
          <cell r="D35358" t="str">
            <v>מבטחים - 316</v>
          </cell>
          <cell r="E35358" t="str">
            <v>KT786</v>
          </cell>
          <cell r="F35358">
            <v>5</v>
          </cell>
        </row>
        <row r="35359">
          <cell r="C35359" t="str">
            <v>ספטמבר 2019</v>
          </cell>
          <cell r="D35359" t="str">
            <v>מבטחים - 316</v>
          </cell>
          <cell r="E35359" t="str">
            <v>KT787</v>
          </cell>
          <cell r="F35359">
            <v>7</v>
          </cell>
        </row>
        <row r="35360">
          <cell r="C35360" t="str">
            <v>ספטמבר 2019</v>
          </cell>
          <cell r="D35360" t="str">
            <v>מבטחים - 316</v>
          </cell>
          <cell r="E35360" t="str">
            <v>KT788</v>
          </cell>
          <cell r="F35360">
            <v>6</v>
          </cell>
        </row>
        <row r="35361">
          <cell r="C35361" t="str">
            <v>ספטמבר 2019</v>
          </cell>
          <cell r="D35361" t="str">
            <v>מבטחים - 316</v>
          </cell>
          <cell r="E35361" t="str">
            <v>KT789</v>
          </cell>
          <cell r="F35361">
            <v>4</v>
          </cell>
        </row>
        <row r="35362">
          <cell r="C35362" t="str">
            <v>ספטמבר 2019</v>
          </cell>
          <cell r="D35362" t="str">
            <v>מבטחים - 316</v>
          </cell>
          <cell r="E35362" t="str">
            <v>KT790</v>
          </cell>
          <cell r="F35362">
            <v>2</v>
          </cell>
        </row>
        <row r="35363">
          <cell r="C35363" t="str">
            <v>ספטמבר 2019</v>
          </cell>
          <cell r="D35363" t="str">
            <v>מבטחים - 316</v>
          </cell>
          <cell r="E35363" t="str">
            <v>KT791</v>
          </cell>
          <cell r="F35363">
            <v>4</v>
          </cell>
        </row>
        <row r="35364">
          <cell r="C35364" t="str">
            <v>ספטמבר 2019</v>
          </cell>
          <cell r="D35364" t="str">
            <v>מבטחים - 316</v>
          </cell>
          <cell r="E35364" t="str">
            <v>KT800</v>
          </cell>
          <cell r="F35364">
            <v>1</v>
          </cell>
        </row>
        <row r="35365">
          <cell r="C35365" t="str">
            <v>ספטמבר 2019</v>
          </cell>
          <cell r="D35365" t="str">
            <v>מבטחים - 316</v>
          </cell>
          <cell r="E35365" t="str">
            <v>KT801</v>
          </cell>
          <cell r="F35365">
            <v>1</v>
          </cell>
        </row>
        <row r="35366">
          <cell r="C35366" t="str">
            <v>ספטמבר 2019</v>
          </cell>
          <cell r="D35366" t="str">
            <v>מבטחים - 316</v>
          </cell>
          <cell r="E35366" t="str">
            <v>KT802</v>
          </cell>
          <cell r="F35366">
            <v>1</v>
          </cell>
        </row>
        <row r="35367">
          <cell r="C35367" t="str">
            <v>ספטמבר 2019</v>
          </cell>
          <cell r="D35367" t="str">
            <v>מבטחים - 316</v>
          </cell>
          <cell r="E35367" t="str">
            <v>KT805</v>
          </cell>
          <cell r="F35367">
            <v>1</v>
          </cell>
        </row>
        <row r="35368">
          <cell r="C35368" t="str">
            <v>ספטמבר 2019</v>
          </cell>
          <cell r="D35368" t="str">
            <v>מבטחים - 316</v>
          </cell>
          <cell r="E35368" t="str">
            <v>KT809</v>
          </cell>
          <cell r="F35368">
            <v>1</v>
          </cell>
        </row>
        <row r="35369">
          <cell r="C35369" t="str">
            <v>ספטמבר 2019</v>
          </cell>
          <cell r="D35369" t="str">
            <v>מבטחים - 316</v>
          </cell>
          <cell r="E35369" t="str">
            <v>KT812</v>
          </cell>
          <cell r="F35369">
            <v>1</v>
          </cell>
        </row>
        <row r="35370">
          <cell r="C35370" t="str">
            <v>ספטמבר 2019</v>
          </cell>
          <cell r="D35370" t="str">
            <v>מבטחים - 316</v>
          </cell>
          <cell r="E35370" t="str">
            <v>KT813</v>
          </cell>
          <cell r="F35370">
            <v>1</v>
          </cell>
        </row>
        <row r="35371">
          <cell r="C35371" t="str">
            <v>ספטמבר 2019</v>
          </cell>
          <cell r="D35371" t="str">
            <v>מבטחים - 316</v>
          </cell>
          <cell r="E35371" t="str">
            <v>KT817</v>
          </cell>
          <cell r="F35371">
            <v>1</v>
          </cell>
        </row>
        <row r="35372">
          <cell r="C35372" t="str">
            <v>ספטמבר 2019</v>
          </cell>
          <cell r="D35372" t="str">
            <v>מבטחים - 316</v>
          </cell>
          <cell r="E35372" t="str">
            <v>KT820</v>
          </cell>
          <cell r="F35372">
            <v>1</v>
          </cell>
        </row>
        <row r="35373">
          <cell r="C35373" t="str">
            <v>ספטמבר 2019</v>
          </cell>
          <cell r="D35373" t="str">
            <v>מבטחים - 316</v>
          </cell>
          <cell r="E35373" t="str">
            <v>KT821</v>
          </cell>
          <cell r="F35373">
            <v>1</v>
          </cell>
        </row>
        <row r="35374">
          <cell r="C35374" t="str">
            <v>ספטמבר 2019</v>
          </cell>
          <cell r="D35374" t="str">
            <v>מבטחים - 316</v>
          </cell>
          <cell r="E35374" t="str">
            <v>RT100</v>
          </cell>
          <cell r="F35374">
            <v>138210601.89300001</v>
          </cell>
        </row>
        <row r="35375">
          <cell r="C35375" t="str">
            <v>ספטמבר 2019</v>
          </cell>
          <cell r="D35375" t="str">
            <v>מבטחים - 316</v>
          </cell>
          <cell r="E35375" t="str">
            <v>RT101</v>
          </cell>
          <cell r="F35375">
            <v>15043345.780999999</v>
          </cell>
        </row>
        <row r="35376">
          <cell r="C35376" t="str">
            <v>ספטמבר 2019</v>
          </cell>
          <cell r="D35376" t="str">
            <v>מבטחים - 316</v>
          </cell>
          <cell r="E35376" t="str">
            <v>RT102</v>
          </cell>
          <cell r="F35376">
            <v>393799.26699999999</v>
          </cell>
        </row>
        <row r="35377">
          <cell r="C35377" t="str">
            <v>ספטמבר 2019</v>
          </cell>
          <cell r="D35377" t="str">
            <v>מבטחים - 316</v>
          </cell>
          <cell r="E35377" t="str">
            <v>RT103</v>
          </cell>
          <cell r="F35377">
            <v>771493.68099999998</v>
          </cell>
        </row>
        <row r="35378">
          <cell r="C35378" t="str">
            <v>ספטמבר 2019</v>
          </cell>
          <cell r="D35378" t="str">
            <v>מבטחים - 316</v>
          </cell>
          <cell r="E35378" t="str">
            <v>RT104</v>
          </cell>
          <cell r="F35378">
            <v>21626.866000000002</v>
          </cell>
        </row>
        <row r="35379">
          <cell r="C35379" t="str">
            <v>ספטמבר 2019</v>
          </cell>
          <cell r="D35379" t="str">
            <v>מבטחים - 316</v>
          </cell>
          <cell r="E35379" t="str">
            <v>RT200</v>
          </cell>
          <cell r="F35379">
            <v>4538119.3629999999</v>
          </cell>
        </row>
        <row r="35380">
          <cell r="C35380" t="str">
            <v>ספטמבר 2019</v>
          </cell>
          <cell r="D35380" t="str">
            <v>מבטחים - 316</v>
          </cell>
          <cell r="E35380" t="str">
            <v>RT201</v>
          </cell>
          <cell r="F35380">
            <v>549014.62899999996</v>
          </cell>
        </row>
        <row r="35381">
          <cell r="C35381" t="str">
            <v>ספטמבר 2019</v>
          </cell>
          <cell r="D35381" t="str">
            <v>מבטחים - 316</v>
          </cell>
          <cell r="E35381" t="str">
            <v>RT202</v>
          </cell>
          <cell r="F35381">
            <v>2250686.0150000001</v>
          </cell>
        </row>
        <row r="35382">
          <cell r="C35382" t="str">
            <v>ספטמבר 2019</v>
          </cell>
          <cell r="D35382" t="str">
            <v>מבטחים - 316</v>
          </cell>
          <cell r="E35382" t="str">
            <v>RT203</v>
          </cell>
          <cell r="F35382">
            <v>37643.22</v>
          </cell>
        </row>
        <row r="35383">
          <cell r="C35383" t="str">
            <v>ספטמבר 2019</v>
          </cell>
          <cell r="D35383" t="str">
            <v>מבטחים - 316</v>
          </cell>
          <cell r="E35383" t="str">
            <v>RT206</v>
          </cell>
          <cell r="F35383">
            <v>127583.359</v>
          </cell>
        </row>
        <row r="35384">
          <cell r="C35384" t="str">
            <v>ספטמבר 2019</v>
          </cell>
          <cell r="D35384" t="str">
            <v>מבטחים - 316</v>
          </cell>
          <cell r="E35384" t="str">
            <v>RT301</v>
          </cell>
          <cell r="F35384">
            <v>3309101.8429999999</v>
          </cell>
        </row>
        <row r="35385">
          <cell r="C35385" t="str">
            <v>ספטמבר 2019</v>
          </cell>
          <cell r="D35385" t="str">
            <v>מבטחים - 316</v>
          </cell>
          <cell r="E35385" t="str">
            <v>RT302</v>
          </cell>
          <cell r="F35385">
            <v>6181156.4890000001</v>
          </cell>
        </row>
        <row r="35386">
          <cell r="C35386" t="str">
            <v>ספטמבר 2019</v>
          </cell>
          <cell r="D35386" t="str">
            <v>מבטחים - 316</v>
          </cell>
          <cell r="E35386" t="str">
            <v>RT308</v>
          </cell>
          <cell r="F35386">
            <v>1E-3</v>
          </cell>
        </row>
        <row r="35387">
          <cell r="C35387" t="str">
            <v>ספטמבר 2019</v>
          </cell>
          <cell r="D35387" t="str">
            <v>מבטחים - 316</v>
          </cell>
          <cell r="E35387" t="str">
            <v>RT401</v>
          </cell>
          <cell r="F35387">
            <v>564094.99800000002</v>
          </cell>
        </row>
        <row r="35388">
          <cell r="C35388" t="str">
            <v>ספטמבר 2019</v>
          </cell>
          <cell r="D35388" t="str">
            <v>מבטחים - 316</v>
          </cell>
          <cell r="E35388" t="str">
            <v>RT402</v>
          </cell>
          <cell r="F35388">
            <v>11889009.865</v>
          </cell>
        </row>
        <row r="35389">
          <cell r="C35389" t="str">
            <v>ספטמבר 2019</v>
          </cell>
          <cell r="D35389" t="str">
            <v>מבטחים - 316</v>
          </cell>
          <cell r="E35389" t="str">
            <v>RT403</v>
          </cell>
          <cell r="F35389">
            <v>2133751.054</v>
          </cell>
        </row>
        <row r="35390">
          <cell r="C35390" t="str">
            <v>ספטמבר 2019</v>
          </cell>
          <cell r="D35390" t="str">
            <v>מבטחים - 316</v>
          </cell>
          <cell r="E35390" t="str">
            <v>RT404</v>
          </cell>
          <cell r="F35390">
            <v>154285.16099999999</v>
          </cell>
        </row>
        <row r="35391">
          <cell r="C35391" t="str">
            <v>ספטמבר 2019</v>
          </cell>
          <cell r="D35391" t="str">
            <v>מבטחים - 316</v>
          </cell>
          <cell r="E35391" t="str">
            <v>RT406</v>
          </cell>
          <cell r="F35391">
            <v>479857.984</v>
          </cell>
        </row>
        <row r="35392">
          <cell r="C35392" t="str">
            <v>ספטמבר 2019</v>
          </cell>
          <cell r="D35392" t="str">
            <v>מבטחים - 316</v>
          </cell>
          <cell r="E35392" t="str">
            <v>RT407</v>
          </cell>
          <cell r="F35392">
            <v>389377.14500000002</v>
          </cell>
        </row>
        <row r="35393">
          <cell r="C35393" t="str">
            <v>ספטמבר 2019</v>
          </cell>
          <cell r="D35393" t="str">
            <v>מבטחים - 316</v>
          </cell>
          <cell r="E35393" t="str">
            <v>RT502</v>
          </cell>
          <cell r="F35393">
            <v>2849729.55</v>
          </cell>
        </row>
        <row r="35394">
          <cell r="C35394" t="str">
            <v>ספטמבר 2019</v>
          </cell>
          <cell r="D35394" t="str">
            <v>מבטחים - 316</v>
          </cell>
          <cell r="E35394" t="str">
            <v>RT503</v>
          </cell>
          <cell r="F35394">
            <v>493518.174</v>
          </cell>
        </row>
        <row r="35395">
          <cell r="C35395" t="str">
            <v>ספטמבר 2019</v>
          </cell>
          <cell r="D35395" t="str">
            <v>מבטחים - 316</v>
          </cell>
          <cell r="E35395" t="str">
            <v>RT506</v>
          </cell>
          <cell r="F35395">
            <v>834194.60600000003</v>
          </cell>
        </row>
        <row r="35396">
          <cell r="C35396" t="str">
            <v>ספטמבר 2019</v>
          </cell>
          <cell r="D35396" t="str">
            <v>מבטחים - 316</v>
          </cell>
          <cell r="E35396" t="str">
            <v>RT601</v>
          </cell>
          <cell r="F35396">
            <v>108598.755</v>
          </cell>
        </row>
        <row r="35397">
          <cell r="C35397" t="str">
            <v>ספטמבר 2019</v>
          </cell>
          <cell r="D35397" t="str">
            <v>מבטחים - 316</v>
          </cell>
          <cell r="E35397" t="str">
            <v>RT700</v>
          </cell>
          <cell r="F35397">
            <v>4050202.287</v>
          </cell>
        </row>
        <row r="35398">
          <cell r="C35398" t="str">
            <v>ספטמבר 2019</v>
          </cell>
          <cell r="D35398" t="str">
            <v>מבטחים - 316</v>
          </cell>
          <cell r="E35398" t="str">
            <v>RT701</v>
          </cell>
          <cell r="F35398">
            <v>3979412.3149999999</v>
          </cell>
        </row>
        <row r="35399">
          <cell r="C35399" t="str">
            <v>ספטמבר 2019</v>
          </cell>
          <cell r="D35399" t="str">
            <v>מבטחים - 316</v>
          </cell>
          <cell r="E35399" t="str">
            <v>RT702</v>
          </cell>
          <cell r="F35399">
            <v>8988285.2219999991</v>
          </cell>
        </row>
        <row r="35400">
          <cell r="C35400" t="str">
            <v>ספטמבר 2019</v>
          </cell>
          <cell r="D35400" t="str">
            <v>מבטחים - 316</v>
          </cell>
          <cell r="E35400" t="str">
            <v>RT703</v>
          </cell>
          <cell r="F35400">
            <v>1519871.0430000001</v>
          </cell>
        </row>
        <row r="35401">
          <cell r="C35401" t="str">
            <v>ספטמבר 2019</v>
          </cell>
          <cell r="D35401" t="str">
            <v>מבטחים - 316</v>
          </cell>
          <cell r="E35401" t="str">
            <v>RT704</v>
          </cell>
          <cell r="F35401">
            <v>22885.814999999999</v>
          </cell>
        </row>
        <row r="35402">
          <cell r="C35402" t="str">
            <v>ספטמבר 2019</v>
          </cell>
          <cell r="D35402" t="str">
            <v>מבטחים - 316</v>
          </cell>
          <cell r="E35402" t="str">
            <v>RT706</v>
          </cell>
          <cell r="F35402">
            <v>65157.173999999999</v>
          </cell>
        </row>
        <row r="35403">
          <cell r="C35403" t="str">
            <v>ספטמבר 2019</v>
          </cell>
          <cell r="D35403" t="str">
            <v>מבטחים - 316</v>
          </cell>
          <cell r="E35403" t="str">
            <v>RT707</v>
          </cell>
          <cell r="F35403">
            <v>57790.951999999997</v>
          </cell>
        </row>
        <row r="35404">
          <cell r="C35404" t="str">
            <v>ספטמבר 2019</v>
          </cell>
          <cell r="D35404" t="str">
            <v>מבטחים - 316</v>
          </cell>
          <cell r="E35404" t="str">
            <v>RT708</v>
          </cell>
          <cell r="F35404">
            <v>7742.8950000000004</v>
          </cell>
        </row>
        <row r="35405">
          <cell r="C35405" t="str">
            <v>ספטמבר 2019</v>
          </cell>
          <cell r="D35405" t="str">
            <v>מבטחים - 316</v>
          </cell>
          <cell r="E35405" t="str">
            <v>RT800</v>
          </cell>
          <cell r="F35405">
            <v>146798923.542</v>
          </cell>
        </row>
        <row r="35406">
          <cell r="C35406" t="str">
            <v>ספטמבר 2019</v>
          </cell>
          <cell r="D35406" t="str">
            <v>מבטחים - 316</v>
          </cell>
          <cell r="E35406" t="str">
            <v>RT801</v>
          </cell>
          <cell r="F35406">
            <v>23553568.320999999</v>
          </cell>
        </row>
        <row r="35407">
          <cell r="C35407" t="str">
            <v>ספטמבר 2019</v>
          </cell>
          <cell r="D35407" t="str">
            <v>מבטחים - 316</v>
          </cell>
          <cell r="E35407" t="str">
            <v>RT802</v>
          </cell>
          <cell r="F35407">
            <v>32552666.407000002</v>
          </cell>
        </row>
        <row r="35408">
          <cell r="C35408" t="str">
            <v>ספטמבר 2019</v>
          </cell>
          <cell r="D35408" t="str">
            <v>מבטחים - 316</v>
          </cell>
          <cell r="E35408" t="str">
            <v>RT803</v>
          </cell>
          <cell r="F35408">
            <v>4956277.1730000004</v>
          </cell>
        </row>
        <row r="35409">
          <cell r="C35409" t="str">
            <v>ספטמבר 2019</v>
          </cell>
          <cell r="D35409" t="str">
            <v>מבטחים - 316</v>
          </cell>
          <cell r="E35409" t="str">
            <v>RT804</v>
          </cell>
          <cell r="F35409">
            <v>198797.842</v>
          </cell>
        </row>
        <row r="35410">
          <cell r="C35410" t="str">
            <v>ספטמבר 2019</v>
          </cell>
          <cell r="D35410" t="str">
            <v>מבטחים - 316</v>
          </cell>
          <cell r="E35410" t="str">
            <v>RT806</v>
          </cell>
          <cell r="F35410">
            <v>1506793.1229999999</v>
          </cell>
        </row>
        <row r="35411">
          <cell r="C35411" t="str">
            <v>ספטמבר 2019</v>
          </cell>
          <cell r="D35411" t="str">
            <v>מבטחים - 316</v>
          </cell>
          <cell r="E35411" t="str">
            <v>RT807</v>
          </cell>
          <cell r="F35411">
            <v>447168.09700000001</v>
          </cell>
        </row>
        <row r="35412">
          <cell r="C35412" t="str">
            <v>ספטמבר 2019</v>
          </cell>
          <cell r="D35412" t="str">
            <v>מבטחים - 316</v>
          </cell>
          <cell r="E35412" t="str">
            <v>RT808</v>
          </cell>
          <cell r="F35412">
            <v>7742.8959999999997</v>
          </cell>
        </row>
        <row r="35413">
          <cell r="C35413" t="str">
            <v>ספטמבר 2019</v>
          </cell>
          <cell r="D35413" t="str">
            <v>מבטחים - 316</v>
          </cell>
          <cell r="E35413" t="str">
            <v>GT100</v>
          </cell>
          <cell r="F35413">
            <v>154440867.486</v>
          </cell>
        </row>
        <row r="35414">
          <cell r="C35414" t="str">
            <v>ספטמבר 2019</v>
          </cell>
          <cell r="D35414" t="str">
            <v>מבטחים - 316</v>
          </cell>
          <cell r="E35414" t="str">
            <v>GT200</v>
          </cell>
          <cell r="F35414">
            <v>5650020.2759999996</v>
          </cell>
        </row>
        <row r="35415">
          <cell r="C35415" t="str">
            <v>ספטמבר 2019</v>
          </cell>
          <cell r="D35415" t="str">
            <v>מבטחים - 316</v>
          </cell>
          <cell r="E35415" t="str">
            <v>GT201</v>
          </cell>
          <cell r="F35415">
            <v>299187.91700000002</v>
          </cell>
        </row>
        <row r="35416">
          <cell r="C35416" t="str">
            <v>ספטמבר 2019</v>
          </cell>
          <cell r="D35416" t="str">
            <v>מבטחים - 316</v>
          </cell>
          <cell r="E35416" t="str">
            <v>GT202</v>
          </cell>
          <cell r="F35416">
            <v>307385.734</v>
          </cell>
        </row>
        <row r="35417">
          <cell r="C35417" t="str">
            <v>ספטמבר 2019</v>
          </cell>
          <cell r="D35417" t="str">
            <v>מבטחים - 316</v>
          </cell>
          <cell r="E35417" t="str">
            <v>GT211</v>
          </cell>
          <cell r="F35417">
            <v>32011.754000000001</v>
          </cell>
        </row>
        <row r="35418">
          <cell r="C35418" t="str">
            <v>ספטמבר 2019</v>
          </cell>
          <cell r="D35418" t="str">
            <v>מבטחים - 316</v>
          </cell>
          <cell r="E35418" t="str">
            <v>GT212</v>
          </cell>
          <cell r="F35418">
            <v>285487.48100000003</v>
          </cell>
        </row>
        <row r="35419">
          <cell r="C35419" t="str">
            <v>ספטמבר 2019</v>
          </cell>
          <cell r="D35419" t="str">
            <v>מבטחים - 316</v>
          </cell>
          <cell r="E35419" t="str">
            <v>GT217</v>
          </cell>
          <cell r="F35419">
            <v>28836.329000000002</v>
          </cell>
        </row>
        <row r="35420">
          <cell r="C35420" t="str">
            <v>ספטמבר 2019</v>
          </cell>
          <cell r="D35420" t="str">
            <v>מבטחים - 316</v>
          </cell>
          <cell r="E35420" t="str">
            <v>PT201</v>
          </cell>
          <cell r="F35420">
            <v>900117.09600000002</v>
          </cell>
        </row>
        <row r="35421">
          <cell r="C35421" t="str">
            <v>ספטמבר 2019</v>
          </cell>
          <cell r="D35421" t="str">
            <v>מבטחים - 316</v>
          </cell>
          <cell r="E35421" t="str">
            <v>GT300</v>
          </cell>
          <cell r="F35421">
            <v>4269890.943</v>
          </cell>
        </row>
        <row r="35422">
          <cell r="C35422" t="str">
            <v>ספטמבר 2019</v>
          </cell>
          <cell r="D35422" t="str">
            <v>מבטחים - 316</v>
          </cell>
          <cell r="E35422" t="str">
            <v>GT301</v>
          </cell>
          <cell r="F35422">
            <v>3951820.986</v>
          </cell>
        </row>
        <row r="35423">
          <cell r="C35423" t="str">
            <v>ספטמבר 2019</v>
          </cell>
          <cell r="D35423" t="str">
            <v>מבטחים - 316</v>
          </cell>
          <cell r="E35423" t="str">
            <v>GT317</v>
          </cell>
          <cell r="F35423">
            <v>1268546.4029999999</v>
          </cell>
        </row>
        <row r="35424">
          <cell r="C35424" t="str">
            <v>ספטמבר 2019</v>
          </cell>
          <cell r="D35424" t="str">
            <v>מבטחים - 316</v>
          </cell>
          <cell r="E35424" t="str">
            <v>GT400</v>
          </cell>
          <cell r="F35424">
            <v>564094.99800000002</v>
          </cell>
        </row>
        <row r="35425">
          <cell r="C35425" t="str">
            <v>ספטמבר 2019</v>
          </cell>
          <cell r="D35425" t="str">
            <v>מבטחים - 316</v>
          </cell>
          <cell r="E35425" t="str">
            <v>GT401</v>
          </cell>
          <cell r="F35425">
            <v>8981337.5950000007</v>
          </cell>
        </row>
        <row r="35426">
          <cell r="C35426" t="str">
            <v>ספטמבר 2019</v>
          </cell>
          <cell r="D35426" t="str">
            <v>מבטחים - 316</v>
          </cell>
          <cell r="E35426" t="str">
            <v>GT402</v>
          </cell>
          <cell r="F35426">
            <v>154285.16099999999</v>
          </cell>
        </row>
        <row r="35427">
          <cell r="C35427" t="str">
            <v>ספטמבר 2019</v>
          </cell>
          <cell r="D35427" t="str">
            <v>מבטחים - 316</v>
          </cell>
          <cell r="E35427" t="str">
            <v>GT404</v>
          </cell>
          <cell r="F35427">
            <v>479857.984</v>
          </cell>
        </row>
        <row r="35428">
          <cell r="C35428" t="str">
            <v>ספטמבר 2019</v>
          </cell>
          <cell r="D35428" t="str">
            <v>מבטחים - 316</v>
          </cell>
          <cell r="E35428" t="str">
            <v>GT410</v>
          </cell>
          <cell r="F35428">
            <v>389377.14500000002</v>
          </cell>
        </row>
        <row r="35429">
          <cell r="C35429" t="str">
            <v>ספטמבר 2019</v>
          </cell>
          <cell r="D35429" t="str">
            <v>מבטחים - 316</v>
          </cell>
          <cell r="E35429" t="str">
            <v>GT417</v>
          </cell>
          <cell r="F35429">
            <v>3972980.4550000001</v>
          </cell>
        </row>
        <row r="35430">
          <cell r="C35430" t="str">
            <v>ספטמבר 2019</v>
          </cell>
          <cell r="D35430" t="str">
            <v>מבטחים - 316</v>
          </cell>
          <cell r="E35430" t="str">
            <v>PT400</v>
          </cell>
          <cell r="F35430">
            <v>1068442.8689999999</v>
          </cell>
        </row>
        <row r="35431">
          <cell r="C35431" t="str">
            <v>ספטמבר 2019</v>
          </cell>
          <cell r="D35431" t="str">
            <v>מבטחים - 316</v>
          </cell>
          <cell r="E35431" t="str">
            <v>GT501</v>
          </cell>
          <cell r="F35431">
            <v>612034.95700000005</v>
          </cell>
        </row>
        <row r="35432">
          <cell r="C35432" t="str">
            <v>ספטמבר 2019</v>
          </cell>
          <cell r="D35432" t="str">
            <v>מבטחים - 316</v>
          </cell>
          <cell r="E35432" t="str">
            <v>GT504</v>
          </cell>
          <cell r="F35432">
            <v>834194.60600000003</v>
          </cell>
        </row>
        <row r="35433">
          <cell r="C35433" t="str">
            <v>ספטמבר 2019</v>
          </cell>
          <cell r="D35433" t="str">
            <v>מבטחים - 316</v>
          </cell>
          <cell r="E35433" t="str">
            <v>GT517</v>
          </cell>
          <cell r="F35433">
            <v>1143402.949</v>
          </cell>
        </row>
        <row r="35434">
          <cell r="C35434" t="str">
            <v>ספטמבר 2019</v>
          </cell>
          <cell r="D35434" t="str">
            <v>מבטחים - 316</v>
          </cell>
          <cell r="E35434" t="str">
            <v>PT500</v>
          </cell>
          <cell r="F35434">
            <v>1244712.4450000001</v>
          </cell>
        </row>
        <row r="35435">
          <cell r="C35435" t="str">
            <v>ספטמבר 2019</v>
          </cell>
          <cell r="D35435" t="str">
            <v>מבטחים - 316</v>
          </cell>
          <cell r="E35435" t="str">
            <v>PT501</v>
          </cell>
          <cell r="F35435">
            <v>343097.37400000001</v>
          </cell>
        </row>
        <row r="35436">
          <cell r="C35436" t="str">
            <v>ספטמבר 2019</v>
          </cell>
          <cell r="D35436" t="str">
            <v>מבטחים - 316</v>
          </cell>
          <cell r="E35436" t="str">
            <v>GT600</v>
          </cell>
          <cell r="F35436">
            <v>108598.755</v>
          </cell>
        </row>
        <row r="35437">
          <cell r="C35437" t="str">
            <v>ספטמבר 2019</v>
          </cell>
          <cell r="D35437" t="str">
            <v>מבטחים - 316</v>
          </cell>
          <cell r="E35437" t="str">
            <v>GT700</v>
          </cell>
          <cell r="F35437">
            <v>14698246.507999999</v>
          </cell>
        </row>
        <row r="35438">
          <cell r="C35438" t="str">
            <v>ספטמבר 2019</v>
          </cell>
          <cell r="D35438" t="str">
            <v>מבטחים - 316</v>
          </cell>
          <cell r="E35438" t="str">
            <v>GT701</v>
          </cell>
          <cell r="F35438">
            <v>1371614.926</v>
          </cell>
        </row>
        <row r="35439">
          <cell r="C35439" t="str">
            <v>ספטמבר 2019</v>
          </cell>
          <cell r="D35439" t="str">
            <v>מבטחים - 316</v>
          </cell>
          <cell r="E35439" t="str">
            <v>GT702</v>
          </cell>
          <cell r="F35439">
            <v>-721263.48199999996</v>
          </cell>
        </row>
        <row r="35440">
          <cell r="C35440" t="str">
            <v>ספטמבר 2019</v>
          </cell>
          <cell r="D35440" t="str">
            <v>מבטחים - 316</v>
          </cell>
          <cell r="E35440" t="str">
            <v>GT703</v>
          </cell>
          <cell r="F35440">
            <v>93744.203999999998</v>
          </cell>
        </row>
        <row r="35441">
          <cell r="C35441" t="str">
            <v>ספטמבר 2019</v>
          </cell>
          <cell r="D35441" t="str">
            <v>מבטחים - 316</v>
          </cell>
          <cell r="E35441" t="str">
            <v>GT704</v>
          </cell>
          <cell r="F35441">
            <v>24068.645</v>
          </cell>
        </row>
        <row r="35442">
          <cell r="C35442" t="str">
            <v>ספטמבר 2019</v>
          </cell>
          <cell r="D35442" t="str">
            <v>מבטחים - 316</v>
          </cell>
          <cell r="E35442" t="str">
            <v>GT705</v>
          </cell>
          <cell r="F35442">
            <v>-61301.654999999999</v>
          </cell>
        </row>
        <row r="35443">
          <cell r="C35443" t="str">
            <v>ספטמבר 2019</v>
          </cell>
          <cell r="D35443" t="str">
            <v>מבטחים - 316</v>
          </cell>
          <cell r="E35443" t="str">
            <v>GT708</v>
          </cell>
          <cell r="F35443">
            <v>10084.295</v>
          </cell>
        </row>
        <row r="35444">
          <cell r="C35444" t="str">
            <v>ספטמבר 2019</v>
          </cell>
          <cell r="D35444" t="str">
            <v>מבטחים - 316</v>
          </cell>
          <cell r="E35444" t="str">
            <v>GT710</v>
          </cell>
          <cell r="F35444">
            <v>51523.453000000001</v>
          </cell>
        </row>
        <row r="35445">
          <cell r="C35445" t="str">
            <v>ספטמבר 2019</v>
          </cell>
          <cell r="D35445" t="str">
            <v>מבטחים - 316</v>
          </cell>
          <cell r="E35445" t="str">
            <v>GT714</v>
          </cell>
          <cell r="F35445">
            <v>21131.174999999999</v>
          </cell>
        </row>
        <row r="35446">
          <cell r="C35446" t="str">
            <v>ספטמבר 2019</v>
          </cell>
          <cell r="D35446" t="str">
            <v>מבטחים - 316</v>
          </cell>
          <cell r="E35446" t="str">
            <v>GT716</v>
          </cell>
          <cell r="F35446">
            <v>33878.339999999997</v>
          </cell>
        </row>
        <row r="35447">
          <cell r="C35447" t="str">
            <v>ספטמבר 2019</v>
          </cell>
          <cell r="D35447" t="str">
            <v>מבטחים - 316</v>
          </cell>
          <cell r="E35447" t="str">
            <v>GT717</v>
          </cell>
          <cell r="F35447">
            <v>1943425.92</v>
          </cell>
        </row>
        <row r="35448">
          <cell r="C35448" t="str">
            <v>ספטמבר 2019</v>
          </cell>
          <cell r="D35448" t="str">
            <v>מבטחים - 316</v>
          </cell>
          <cell r="E35448" t="str">
            <v>PT700</v>
          </cell>
          <cell r="F35448">
            <v>278014.54499999998</v>
          </cell>
        </row>
        <row r="35449">
          <cell r="C35449" t="str">
            <v>ספטמבר 2019</v>
          </cell>
          <cell r="D35449" t="str">
            <v>מבטחים - 316</v>
          </cell>
          <cell r="E35449" t="str">
            <v>PT701</v>
          </cell>
          <cell r="F35449">
            <v>817111.06400000001</v>
          </cell>
        </row>
        <row r="35450">
          <cell r="C35450" t="str">
            <v>ספטמבר 2019</v>
          </cell>
          <cell r="D35450" t="str">
            <v>מבטחים - 316</v>
          </cell>
          <cell r="E35450" t="str">
            <v>PT704</v>
          </cell>
          <cell r="F35450">
            <v>110660.689</v>
          </cell>
        </row>
        <row r="35451">
          <cell r="C35451" t="str">
            <v>ספטמבר 2019</v>
          </cell>
          <cell r="D35451" t="str">
            <v>מבטחים - 316</v>
          </cell>
          <cell r="E35451" t="str">
            <v>PT705</v>
          </cell>
          <cell r="F35451">
            <v>20409.077000000001</v>
          </cell>
        </row>
        <row r="35452">
          <cell r="C35452" t="str">
            <v>ספטמבר 2019</v>
          </cell>
          <cell r="D35452" t="str">
            <v>מבטחים - 316</v>
          </cell>
          <cell r="E35452" t="str">
            <v>GT800</v>
          </cell>
          <cell r="F35452">
            <v>179731718.96700001</v>
          </cell>
        </row>
        <row r="35453">
          <cell r="C35453" t="str">
            <v>ספטמבר 2019</v>
          </cell>
          <cell r="D35453" t="str">
            <v>מבטחים - 316</v>
          </cell>
          <cell r="E35453" t="str">
            <v>GT801</v>
          </cell>
          <cell r="F35453">
            <v>15215996.381999999</v>
          </cell>
        </row>
        <row r="35454">
          <cell r="C35454" t="str">
            <v>ספטמבר 2019</v>
          </cell>
          <cell r="D35454" t="str">
            <v>מבטחים - 316</v>
          </cell>
          <cell r="E35454" t="str">
            <v>GT802</v>
          </cell>
          <cell r="F35454">
            <v>-259592.58799999999</v>
          </cell>
        </row>
        <row r="35455">
          <cell r="C35455" t="str">
            <v>ספטמבר 2019</v>
          </cell>
          <cell r="D35455" t="str">
            <v>מבטחים - 316</v>
          </cell>
          <cell r="E35455" t="str">
            <v>GT803</v>
          </cell>
          <cell r="F35455">
            <v>93744.203999999998</v>
          </cell>
        </row>
        <row r="35456">
          <cell r="C35456" t="str">
            <v>ספטמבר 2019</v>
          </cell>
          <cell r="D35456" t="str">
            <v>מבטחים - 316</v>
          </cell>
          <cell r="E35456" t="str">
            <v>GT804</v>
          </cell>
          <cell r="F35456">
            <v>1338121.2350000001</v>
          </cell>
        </row>
        <row r="35457">
          <cell r="C35457" t="str">
            <v>ספטמבר 2019</v>
          </cell>
          <cell r="D35457" t="str">
            <v>מבטחים - 316</v>
          </cell>
          <cell r="E35457" t="str">
            <v>GT805</v>
          </cell>
          <cell r="F35457">
            <v>-61301.654999999999</v>
          </cell>
        </row>
        <row r="35458">
          <cell r="C35458" t="str">
            <v>ספטמבר 2019</v>
          </cell>
          <cell r="D35458" t="str">
            <v>מבטחים - 316</v>
          </cell>
          <cell r="E35458" t="str">
            <v>GT808</v>
          </cell>
          <cell r="F35458">
            <v>10084.295</v>
          </cell>
        </row>
        <row r="35459">
          <cell r="C35459" t="str">
            <v>ספטמבר 2019</v>
          </cell>
          <cell r="D35459" t="str">
            <v>מבטחים - 316</v>
          </cell>
          <cell r="E35459" t="str">
            <v>GT810</v>
          </cell>
          <cell r="F35459">
            <v>440900.59899999999</v>
          </cell>
        </row>
        <row r="35460">
          <cell r="C35460" t="str">
            <v>ספטמבר 2019</v>
          </cell>
          <cell r="D35460" t="str">
            <v>מבטחים - 316</v>
          </cell>
          <cell r="E35460" t="str">
            <v>GT811</v>
          </cell>
          <cell r="F35460">
            <v>32011.754000000001</v>
          </cell>
        </row>
        <row r="35461">
          <cell r="C35461" t="str">
            <v>ספטמבר 2019</v>
          </cell>
          <cell r="D35461" t="str">
            <v>מבטחים - 316</v>
          </cell>
          <cell r="E35461" t="str">
            <v>GT812</v>
          </cell>
          <cell r="F35461">
            <v>285487.48100000003</v>
          </cell>
        </row>
        <row r="35462">
          <cell r="C35462" t="str">
            <v>ספטמבר 2019</v>
          </cell>
          <cell r="D35462" t="str">
            <v>מבטחים - 316</v>
          </cell>
          <cell r="E35462" t="str">
            <v>GT814</v>
          </cell>
          <cell r="F35462">
            <v>21131.174999999999</v>
          </cell>
        </row>
        <row r="35463">
          <cell r="C35463" t="str">
            <v>ספטמבר 2019</v>
          </cell>
          <cell r="D35463" t="str">
            <v>מבטחים - 316</v>
          </cell>
          <cell r="E35463" t="str">
            <v>GT816</v>
          </cell>
          <cell r="F35463">
            <v>33878.339999999997</v>
          </cell>
        </row>
        <row r="35464">
          <cell r="C35464" t="str">
            <v>ספטמבר 2019</v>
          </cell>
          <cell r="D35464" t="str">
            <v>מבטחים - 316</v>
          </cell>
          <cell r="E35464" t="str">
            <v>GT817</v>
          </cell>
          <cell r="F35464">
            <v>8357192.0559999999</v>
          </cell>
        </row>
        <row r="35465">
          <cell r="C35465" t="str">
            <v>ספטמבר 2019</v>
          </cell>
          <cell r="D35465" t="str">
            <v>מבטחים - 316</v>
          </cell>
          <cell r="E35465" t="str">
            <v>PT800</v>
          </cell>
          <cell r="F35465">
            <v>2591169.858</v>
          </cell>
        </row>
        <row r="35466">
          <cell r="C35466" t="str">
            <v>ספטמבר 2019</v>
          </cell>
          <cell r="D35466" t="str">
            <v>מבטחים - 316</v>
          </cell>
          <cell r="E35466" t="str">
            <v>PT801</v>
          </cell>
          <cell r="F35466">
            <v>2060325.534</v>
          </cell>
        </row>
        <row r="35467">
          <cell r="C35467" t="str">
            <v>ספטמבר 2019</v>
          </cell>
          <cell r="D35467" t="str">
            <v>מבטחים - 316</v>
          </cell>
          <cell r="E35467" t="str">
            <v>PT804</v>
          </cell>
          <cell r="F35467">
            <v>110660.689</v>
          </cell>
        </row>
        <row r="35468">
          <cell r="C35468" t="str">
            <v>ספטמבר 2019</v>
          </cell>
          <cell r="D35468" t="str">
            <v>מבטחים - 316</v>
          </cell>
          <cell r="E35468" t="str">
            <v>PT805</v>
          </cell>
          <cell r="F35468">
            <v>20409.077000000001</v>
          </cell>
        </row>
        <row r="35469">
          <cell r="C35469" t="str">
            <v>ספטמבר 2019</v>
          </cell>
          <cell r="D35469" t="str">
            <v>מקפת - 313</v>
          </cell>
          <cell r="E35469" t="str">
            <v>DE1</v>
          </cell>
          <cell r="F35469">
            <v>63013012.987000003</v>
          </cell>
        </row>
        <row r="35470">
          <cell r="C35470" t="str">
            <v>ספטמבר 2019</v>
          </cell>
          <cell r="D35470" t="str">
            <v>מקפת - 313</v>
          </cell>
          <cell r="E35470" t="str">
            <v>DA12</v>
          </cell>
          <cell r="F35470">
            <v>151204.72399999999</v>
          </cell>
        </row>
        <row r="35471">
          <cell r="C35471" t="str">
            <v>ספטמבר 2019</v>
          </cell>
          <cell r="D35471" t="str">
            <v>מקפת - 313</v>
          </cell>
          <cell r="E35471" t="str">
            <v>DT11</v>
          </cell>
          <cell r="F35471">
            <v>111517.916</v>
          </cell>
        </row>
        <row r="35472">
          <cell r="C35472" t="str">
            <v>ספטמבר 2019</v>
          </cell>
          <cell r="D35472" t="str">
            <v>מקפת - 313</v>
          </cell>
          <cell r="E35472" t="str">
            <v>DA10</v>
          </cell>
          <cell r="F35472">
            <v>438202.31099999999</v>
          </cell>
        </row>
        <row r="35473">
          <cell r="C35473" t="str">
            <v>ספטמבר 2019</v>
          </cell>
          <cell r="D35473" t="str">
            <v>מקפת - 313</v>
          </cell>
          <cell r="E35473" t="str">
            <v>DT420</v>
          </cell>
          <cell r="F35473">
            <v>57002.684000000001</v>
          </cell>
        </row>
        <row r="35474">
          <cell r="C35474" t="str">
            <v>ספטמבר 2019</v>
          </cell>
          <cell r="D35474" t="str">
            <v>מקפת - 313</v>
          </cell>
          <cell r="E35474" t="str">
            <v>DT13</v>
          </cell>
          <cell r="F35474">
            <v>5289087.1720000003</v>
          </cell>
        </row>
        <row r="35475">
          <cell r="C35475" t="str">
            <v>ספטמבר 2019</v>
          </cell>
          <cell r="D35475" t="str">
            <v>מקפת - 313</v>
          </cell>
          <cell r="E35475" t="str">
            <v>DT15</v>
          </cell>
          <cell r="F35475">
            <v>2982607.26</v>
          </cell>
        </row>
        <row r="35476">
          <cell r="C35476" t="str">
            <v>ספטמבר 2019</v>
          </cell>
          <cell r="D35476" t="str">
            <v>מקפת - 313</v>
          </cell>
          <cell r="E35476" t="str">
            <v>DT16</v>
          </cell>
          <cell r="F35476">
            <v>359999.359</v>
          </cell>
        </row>
        <row r="35477">
          <cell r="C35477" t="str">
            <v>ספטמבר 2019</v>
          </cell>
          <cell r="D35477" t="str">
            <v>מקפת - 313</v>
          </cell>
          <cell r="E35477" t="str">
            <v>DA9</v>
          </cell>
          <cell r="F35477">
            <v>330800.429</v>
          </cell>
        </row>
        <row r="35478">
          <cell r="C35478" t="str">
            <v>ספטמבר 2019</v>
          </cell>
          <cell r="D35478" t="str">
            <v>מקפת - 313</v>
          </cell>
          <cell r="E35478" t="str">
            <v>DT1</v>
          </cell>
          <cell r="F35478">
            <v>2037224.5889999999</v>
          </cell>
        </row>
        <row r="35479">
          <cell r="C35479" t="str">
            <v>ספטמבר 2019</v>
          </cell>
          <cell r="D35479" t="str">
            <v>מקפת - 313</v>
          </cell>
          <cell r="E35479" t="str">
            <v>DT400</v>
          </cell>
          <cell r="F35479">
            <v>15675599.356000001</v>
          </cell>
        </row>
        <row r="35480">
          <cell r="C35480" t="str">
            <v>ספטמבר 2019</v>
          </cell>
          <cell r="D35480" t="str">
            <v>מקפת - 313</v>
          </cell>
          <cell r="E35480" t="str">
            <v>DT3</v>
          </cell>
          <cell r="F35480">
            <v>17253314.640999999</v>
          </cell>
        </row>
        <row r="35481">
          <cell r="C35481" t="str">
            <v>ספטמבר 2019</v>
          </cell>
          <cell r="D35481" t="str">
            <v>מקפת - 313</v>
          </cell>
          <cell r="E35481" t="str">
            <v>DT17</v>
          </cell>
          <cell r="F35481">
            <v>335667.22499999998</v>
          </cell>
        </row>
        <row r="35482">
          <cell r="C35482" t="str">
            <v>ספטמבר 2019</v>
          </cell>
          <cell r="D35482" t="str">
            <v>מקפת - 313</v>
          </cell>
          <cell r="E35482" t="str">
            <v>DT301</v>
          </cell>
          <cell r="F35482">
            <v>464311.33299999998</v>
          </cell>
        </row>
        <row r="35483">
          <cell r="C35483" t="str">
            <v>ספטמבר 2019</v>
          </cell>
          <cell r="D35483" t="str">
            <v>מקפת - 313</v>
          </cell>
          <cell r="E35483" t="str">
            <v>DT303</v>
          </cell>
          <cell r="F35483">
            <v>34328.743999999999</v>
          </cell>
        </row>
        <row r="35484">
          <cell r="C35484" t="str">
            <v>ספטמבר 2019</v>
          </cell>
          <cell r="D35484" t="str">
            <v>מקפת - 313</v>
          </cell>
          <cell r="E35484" t="str">
            <v>DT307</v>
          </cell>
          <cell r="F35484">
            <v>62299.447</v>
          </cell>
        </row>
        <row r="35485">
          <cell r="C35485" t="str">
            <v>ספטמבר 2019</v>
          </cell>
          <cell r="D35485" t="str">
            <v>מקפת - 313</v>
          </cell>
          <cell r="E35485" t="str">
            <v>DT309</v>
          </cell>
          <cell r="F35485">
            <v>7733.6009999999997</v>
          </cell>
        </row>
        <row r="35486">
          <cell r="C35486" t="str">
            <v>ספטמבר 2019</v>
          </cell>
          <cell r="D35486" t="str">
            <v>מקפת - 313</v>
          </cell>
          <cell r="E35486" t="str">
            <v>DT308</v>
          </cell>
          <cell r="F35486">
            <v>5684.7209999999995</v>
          </cell>
        </row>
        <row r="35487">
          <cell r="C35487" t="str">
            <v>ספטמבר 2019</v>
          </cell>
          <cell r="D35487" t="str">
            <v>מקפת - 313</v>
          </cell>
          <cell r="E35487" t="str">
            <v>DT319</v>
          </cell>
          <cell r="F35487">
            <v>669608.81000000006</v>
          </cell>
        </row>
        <row r="35488">
          <cell r="C35488" t="str">
            <v>ספטמבר 2019</v>
          </cell>
          <cell r="D35488" t="str">
            <v>מקפת - 313</v>
          </cell>
          <cell r="E35488" t="str">
            <v>DT321</v>
          </cell>
          <cell r="F35488">
            <v>61548.25</v>
          </cell>
        </row>
        <row r="35489">
          <cell r="C35489" t="str">
            <v>ספטמבר 2019</v>
          </cell>
          <cell r="D35489" t="str">
            <v>מקפת - 313</v>
          </cell>
          <cell r="E35489" t="str">
            <v>DT320</v>
          </cell>
          <cell r="F35489">
            <v>56099.305999999997</v>
          </cell>
        </row>
        <row r="35490">
          <cell r="C35490" t="str">
            <v>ספטמבר 2019</v>
          </cell>
          <cell r="D35490" t="str">
            <v>מקפת - 313</v>
          </cell>
          <cell r="E35490" t="str">
            <v>DT325</v>
          </cell>
          <cell r="F35490">
            <v>138016.52499999999</v>
          </cell>
        </row>
        <row r="35491">
          <cell r="C35491" t="str">
            <v>ספטמבר 2019</v>
          </cell>
          <cell r="D35491" t="str">
            <v>מקפת - 313</v>
          </cell>
          <cell r="E35491" t="str">
            <v>DT327</v>
          </cell>
          <cell r="F35491">
            <v>16229.130999999999</v>
          </cell>
        </row>
        <row r="35492">
          <cell r="C35492" t="str">
            <v>ספטמבר 2019</v>
          </cell>
          <cell r="D35492" t="str">
            <v>מקפת - 313</v>
          </cell>
          <cell r="E35492" t="str">
            <v>DT338</v>
          </cell>
          <cell r="F35492">
            <v>9632.5560000000005</v>
          </cell>
        </row>
        <row r="35493">
          <cell r="C35493" t="str">
            <v>ספטמבר 2019</v>
          </cell>
          <cell r="D35493" t="str">
            <v>מקפת - 313</v>
          </cell>
          <cell r="E35493" t="str">
            <v>DT455</v>
          </cell>
          <cell r="F35493">
            <v>145525.728</v>
          </cell>
        </row>
        <row r="35494">
          <cell r="C35494" t="str">
            <v>ספטמבר 2019</v>
          </cell>
          <cell r="D35494" t="str">
            <v>מקפת - 313</v>
          </cell>
          <cell r="E35494" t="str">
            <v>DT457</v>
          </cell>
          <cell r="F35494">
            <v>7714.9269999999997</v>
          </cell>
        </row>
        <row r="35495">
          <cell r="C35495" t="str">
            <v>ספטמבר 2019</v>
          </cell>
          <cell r="D35495" t="str">
            <v>מקפת - 313</v>
          </cell>
          <cell r="E35495" t="str">
            <v>DT458</v>
          </cell>
          <cell r="F35495">
            <v>49092.067000000003</v>
          </cell>
        </row>
        <row r="35496">
          <cell r="C35496" t="str">
            <v>ספטמבר 2019</v>
          </cell>
          <cell r="D35496" t="str">
            <v>מקפת - 313</v>
          </cell>
          <cell r="E35496" t="str">
            <v>DT463</v>
          </cell>
          <cell r="F35496">
            <v>133469.72500000001</v>
          </cell>
        </row>
        <row r="35497">
          <cell r="C35497" t="str">
            <v>ספטמבר 2019</v>
          </cell>
          <cell r="D35497" t="str">
            <v>מקפת - 313</v>
          </cell>
          <cell r="E35497" t="str">
            <v>DT465</v>
          </cell>
          <cell r="F35497">
            <v>386092.19799999997</v>
          </cell>
        </row>
        <row r="35498">
          <cell r="C35498" t="str">
            <v>ספטמבר 2019</v>
          </cell>
          <cell r="D35498" t="str">
            <v>מקפת - 313</v>
          </cell>
          <cell r="E35498" t="str">
            <v>DT402</v>
          </cell>
          <cell r="F35498">
            <v>956902.46400000004</v>
          </cell>
        </row>
        <row r="35499">
          <cell r="C35499" t="str">
            <v>ספטמבר 2019</v>
          </cell>
          <cell r="D35499" t="str">
            <v>מקפת - 313</v>
          </cell>
          <cell r="E35499" t="str">
            <v>DT403</v>
          </cell>
          <cell r="F35499">
            <v>28356.2</v>
          </cell>
        </row>
        <row r="35500">
          <cell r="C35500" t="str">
            <v>ספטמבר 2019</v>
          </cell>
          <cell r="D35500" t="str">
            <v>מקפת - 313</v>
          </cell>
          <cell r="E35500" t="str">
            <v>DT404</v>
          </cell>
          <cell r="F35500">
            <v>1025.932</v>
          </cell>
        </row>
        <row r="35501">
          <cell r="C35501" t="str">
            <v>ספטמבר 2019</v>
          </cell>
          <cell r="D35501" t="str">
            <v>מקפת - 313</v>
          </cell>
          <cell r="E35501" t="str">
            <v>DC9</v>
          </cell>
          <cell r="F35501">
            <v>65993.858999999997</v>
          </cell>
        </row>
        <row r="35502">
          <cell r="C35502" t="str">
            <v>ספטמבר 2019</v>
          </cell>
          <cell r="D35502" t="str">
            <v>מקפת - 313</v>
          </cell>
          <cell r="E35502" t="str">
            <v>DT28</v>
          </cell>
          <cell r="F35502">
            <v>49389.57</v>
          </cell>
        </row>
        <row r="35503">
          <cell r="C35503" t="str">
            <v>ספטמבר 2019</v>
          </cell>
          <cell r="D35503" t="str">
            <v>מקפת - 313</v>
          </cell>
          <cell r="E35503" t="str">
            <v>DT30</v>
          </cell>
          <cell r="F35503">
            <v>135394.736</v>
          </cell>
        </row>
        <row r="35504">
          <cell r="C35504" t="str">
            <v>ספטמבר 2019</v>
          </cell>
          <cell r="D35504" t="str">
            <v>מקפת - 313</v>
          </cell>
          <cell r="E35504" t="str">
            <v>DT83</v>
          </cell>
          <cell r="F35504">
            <v>442267.96100000001</v>
          </cell>
        </row>
        <row r="35505">
          <cell r="C35505" t="str">
            <v>ספטמבר 2019</v>
          </cell>
          <cell r="D35505" t="str">
            <v>מקפת - 313</v>
          </cell>
          <cell r="E35505" t="str">
            <v>DT360</v>
          </cell>
          <cell r="F35505">
            <v>285516.96100000001</v>
          </cell>
        </row>
        <row r="35506">
          <cell r="C35506" t="str">
            <v>ספטמבר 2019</v>
          </cell>
          <cell r="D35506" t="str">
            <v>מקפת - 313</v>
          </cell>
          <cell r="E35506" t="str">
            <v>DT366</v>
          </cell>
          <cell r="F35506">
            <v>5129389.307</v>
          </cell>
        </row>
        <row r="35507">
          <cell r="C35507" t="str">
            <v>ספטמבר 2019</v>
          </cell>
          <cell r="D35507" t="str">
            <v>מקפת - 313</v>
          </cell>
          <cell r="E35507" t="str">
            <v>DT367</v>
          </cell>
          <cell r="F35507">
            <v>174254.177</v>
          </cell>
        </row>
        <row r="35508">
          <cell r="C35508" t="str">
            <v>ספטמבר 2019</v>
          </cell>
          <cell r="D35508" t="str">
            <v>מקפת - 313</v>
          </cell>
          <cell r="E35508" t="str">
            <v>DT701</v>
          </cell>
          <cell r="F35508">
            <v>140918.79999999999</v>
          </cell>
        </row>
        <row r="35509">
          <cell r="C35509" t="str">
            <v>ספטמבר 2019</v>
          </cell>
          <cell r="D35509" t="str">
            <v>מקפת - 313</v>
          </cell>
          <cell r="E35509" t="str">
            <v>DT703</v>
          </cell>
          <cell r="F35509">
            <v>1217187.054</v>
          </cell>
        </row>
        <row r="35510">
          <cell r="C35510" t="str">
            <v>ספטמבר 2019</v>
          </cell>
          <cell r="D35510" t="str">
            <v>מקפת - 313</v>
          </cell>
          <cell r="E35510" t="str">
            <v>DT53</v>
          </cell>
          <cell r="F35510">
            <v>168981.05</v>
          </cell>
        </row>
        <row r="35511">
          <cell r="C35511" t="str">
            <v>ספטמבר 2019</v>
          </cell>
          <cell r="D35511" t="str">
            <v>מקפת - 313</v>
          </cell>
          <cell r="E35511" t="str">
            <v>DT225</v>
          </cell>
          <cell r="F35511">
            <v>23560.696</v>
          </cell>
        </row>
        <row r="35512">
          <cell r="C35512" t="str">
            <v>ספטמבר 2019</v>
          </cell>
          <cell r="D35512" t="str">
            <v>מקפת - 313</v>
          </cell>
          <cell r="E35512" t="str">
            <v>DT52</v>
          </cell>
          <cell r="F35512">
            <v>361857.87099999998</v>
          </cell>
        </row>
        <row r="35513">
          <cell r="C35513" t="str">
            <v>ספטמבר 2019</v>
          </cell>
          <cell r="D35513" t="str">
            <v>מקפת - 313</v>
          </cell>
          <cell r="E35513" t="str">
            <v>DT226</v>
          </cell>
          <cell r="F35513">
            <v>248762.92</v>
          </cell>
        </row>
        <row r="35514">
          <cell r="C35514" t="str">
            <v>ספטמבר 2019</v>
          </cell>
          <cell r="D35514" t="str">
            <v>מקפת - 313</v>
          </cell>
          <cell r="E35514" t="str">
            <v>DT88</v>
          </cell>
          <cell r="F35514">
            <v>1385571.4169999999</v>
          </cell>
        </row>
        <row r="35515">
          <cell r="C35515" t="str">
            <v>ספטמבר 2019</v>
          </cell>
          <cell r="D35515" t="str">
            <v>מקפת - 313</v>
          </cell>
          <cell r="E35515" t="str">
            <v>DT441</v>
          </cell>
          <cell r="F35515">
            <v>5273.5770000000002</v>
          </cell>
        </row>
        <row r="35516">
          <cell r="C35516" t="str">
            <v>ספטמבר 2019</v>
          </cell>
          <cell r="D35516" t="str">
            <v>מקפת - 313</v>
          </cell>
          <cell r="E35516" t="str">
            <v>DT442</v>
          </cell>
          <cell r="F35516">
            <v>116396.213</v>
          </cell>
        </row>
        <row r="35517">
          <cell r="C35517" t="str">
            <v>ספטמבר 2019</v>
          </cell>
          <cell r="D35517" t="str">
            <v>מקפת - 313</v>
          </cell>
          <cell r="E35517" t="str">
            <v>DT443</v>
          </cell>
          <cell r="F35517">
            <v>307.95999999999998</v>
          </cell>
        </row>
        <row r="35518">
          <cell r="C35518" t="str">
            <v>ספטמבר 2019</v>
          </cell>
          <cell r="D35518" t="str">
            <v>מקפת - 313</v>
          </cell>
          <cell r="E35518" t="str">
            <v>DT444</v>
          </cell>
          <cell r="F35518">
            <v>9402.866</v>
          </cell>
        </row>
        <row r="35519">
          <cell r="C35519" t="str">
            <v>ספטמבר 2019</v>
          </cell>
          <cell r="D35519" t="str">
            <v>מקפת - 313</v>
          </cell>
          <cell r="E35519" t="str">
            <v>DT445</v>
          </cell>
          <cell r="F35519">
            <v>-2779.297</v>
          </cell>
        </row>
        <row r="35520">
          <cell r="C35520" t="str">
            <v>ספטמבר 2019</v>
          </cell>
          <cell r="D35520" t="str">
            <v>מקפת - 313</v>
          </cell>
          <cell r="E35520" t="str">
            <v>DT446</v>
          </cell>
          <cell r="F35520">
            <v>19071.737000000001</v>
          </cell>
        </row>
        <row r="35521">
          <cell r="C35521" t="str">
            <v>ספטמבר 2019</v>
          </cell>
          <cell r="D35521" t="str">
            <v>מקפת - 313</v>
          </cell>
          <cell r="E35521" t="str">
            <v>DT447</v>
          </cell>
          <cell r="F35521">
            <v>-8839.6290000000008</v>
          </cell>
        </row>
        <row r="35522">
          <cell r="C35522" t="str">
            <v>ספטמבר 2019</v>
          </cell>
          <cell r="D35522" t="str">
            <v>מקפת - 313</v>
          </cell>
          <cell r="E35522" t="str">
            <v>DT448</v>
          </cell>
          <cell r="F35522">
            <v>5318.2290000000003</v>
          </cell>
        </row>
        <row r="35523">
          <cell r="C35523" t="str">
            <v>ספטמבר 2019</v>
          </cell>
          <cell r="D35523" t="str">
            <v>מקפת - 313</v>
          </cell>
          <cell r="E35523" t="str">
            <v>DT449</v>
          </cell>
          <cell r="F35523">
            <v>-57422.394</v>
          </cell>
        </row>
        <row r="35524">
          <cell r="C35524" t="str">
            <v>ספטמבר 2019</v>
          </cell>
          <cell r="D35524" t="str">
            <v>מקפת - 313</v>
          </cell>
          <cell r="E35524" t="str">
            <v>DT669</v>
          </cell>
          <cell r="F35524">
            <v>105975.857</v>
          </cell>
        </row>
        <row r="35525">
          <cell r="C35525" t="str">
            <v>ספטמבר 2019</v>
          </cell>
          <cell r="D35525" t="str">
            <v>מקפת - 313</v>
          </cell>
          <cell r="E35525" t="str">
            <v>DT451</v>
          </cell>
          <cell r="F35525">
            <v>736534.85100000002</v>
          </cell>
        </row>
        <row r="35526">
          <cell r="C35526" t="str">
            <v>ספטמבר 2019</v>
          </cell>
          <cell r="D35526" t="str">
            <v>מקפת - 313</v>
          </cell>
          <cell r="E35526" t="str">
            <v>DT506</v>
          </cell>
          <cell r="F35526">
            <v>898803.76300000004</v>
          </cell>
        </row>
        <row r="35527">
          <cell r="C35527" t="str">
            <v>ספטמבר 2019</v>
          </cell>
          <cell r="D35527" t="str">
            <v>מקפת - 313</v>
          </cell>
          <cell r="E35527" t="str">
            <v>DT507</v>
          </cell>
          <cell r="F35527">
            <v>39143.269</v>
          </cell>
        </row>
        <row r="35528">
          <cell r="C35528" t="str">
            <v>ספטמבר 2019</v>
          </cell>
          <cell r="D35528" t="str">
            <v>מקפת - 313</v>
          </cell>
          <cell r="E35528" t="str">
            <v>DT577</v>
          </cell>
          <cell r="F35528">
            <v>304973.01</v>
          </cell>
        </row>
        <row r="35529">
          <cell r="C35529" t="str">
            <v>ספטמבר 2019</v>
          </cell>
          <cell r="D35529" t="str">
            <v>מקפת - 313</v>
          </cell>
          <cell r="E35529" t="str">
            <v>DT513</v>
          </cell>
          <cell r="F35529">
            <v>120761.27</v>
          </cell>
        </row>
        <row r="35530">
          <cell r="C35530" t="str">
            <v>ספטמבר 2019</v>
          </cell>
          <cell r="D35530" t="str">
            <v>מקפת - 313</v>
          </cell>
          <cell r="E35530" t="str">
            <v>DT514</v>
          </cell>
          <cell r="F35530">
            <v>1403546.253</v>
          </cell>
        </row>
        <row r="35531">
          <cell r="C35531" t="str">
            <v>ספטמבר 2019</v>
          </cell>
          <cell r="D35531" t="str">
            <v>מקפת - 313</v>
          </cell>
          <cell r="E35531" t="str">
            <v>DT516</v>
          </cell>
          <cell r="F35531">
            <v>186221.48</v>
          </cell>
        </row>
        <row r="35532">
          <cell r="C35532" t="str">
            <v>ספטמבר 2019</v>
          </cell>
          <cell r="D35532" t="str">
            <v>מקפת - 313</v>
          </cell>
          <cell r="E35532" t="str">
            <v>DT517</v>
          </cell>
          <cell r="F35532">
            <v>106850</v>
          </cell>
        </row>
        <row r="35533">
          <cell r="C35533" t="str">
            <v>ספטמבר 2019</v>
          </cell>
          <cell r="D35533" t="str">
            <v>מקפת - 313</v>
          </cell>
          <cell r="E35533" t="str">
            <v>DT518</v>
          </cell>
          <cell r="F35533">
            <v>89208.84</v>
          </cell>
        </row>
        <row r="35534">
          <cell r="C35534" t="str">
            <v>ספטמבר 2019</v>
          </cell>
          <cell r="D35534" t="str">
            <v>מקפת - 313</v>
          </cell>
          <cell r="E35534" t="str">
            <v>DT111</v>
          </cell>
          <cell r="F35534">
            <v>26497.583999999999</v>
          </cell>
        </row>
        <row r="35535">
          <cell r="C35535" t="str">
            <v>ספטמבר 2019</v>
          </cell>
          <cell r="D35535" t="str">
            <v>מקפת - 313</v>
          </cell>
          <cell r="E35535" t="str">
            <v>DT54</v>
          </cell>
          <cell r="F35535">
            <v>91927.857000000004</v>
          </cell>
        </row>
        <row r="35536">
          <cell r="C35536" t="str">
            <v>ספטמבר 2019</v>
          </cell>
          <cell r="D35536" t="str">
            <v>מקפת - 313</v>
          </cell>
          <cell r="E35536" t="str">
            <v>DT55</v>
          </cell>
          <cell r="F35536">
            <v>-229106.02299999999</v>
          </cell>
        </row>
        <row r="35537">
          <cell r="C35537" t="str">
            <v>ספטמבר 2019</v>
          </cell>
          <cell r="D35537" t="str">
            <v>מקפת - 313</v>
          </cell>
          <cell r="E35537" t="str">
            <v>DT546</v>
          </cell>
          <cell r="F35537">
            <v>960000</v>
          </cell>
        </row>
        <row r="35538">
          <cell r="C35538" t="str">
            <v>ספטמבר 2019</v>
          </cell>
          <cell r="D35538" t="str">
            <v>מקפת - 313</v>
          </cell>
          <cell r="E35538" t="str">
            <v>AT999</v>
          </cell>
          <cell r="F35538">
            <v>1630741.86</v>
          </cell>
        </row>
        <row r="35539">
          <cell r="C35539" t="str">
            <v>ספטמבר 2019</v>
          </cell>
          <cell r="D35539" t="str">
            <v>מקפת - 313</v>
          </cell>
          <cell r="E35539" t="str">
            <v>AT24</v>
          </cell>
          <cell r="F35539">
            <v>689254.63100000005</v>
          </cell>
        </row>
        <row r="35540">
          <cell r="C35540" t="str">
            <v>ספטמבר 2019</v>
          </cell>
          <cell r="D35540" t="str">
            <v>מקפת - 313</v>
          </cell>
          <cell r="E35540" t="str">
            <v>AT420</v>
          </cell>
          <cell r="F35540">
            <v>360017.20199999999</v>
          </cell>
        </row>
        <row r="35541">
          <cell r="C35541" t="str">
            <v>ספטמבר 2019</v>
          </cell>
          <cell r="D35541" t="str">
            <v>מקפת - 313</v>
          </cell>
          <cell r="E35541" t="str">
            <v>AT19</v>
          </cell>
          <cell r="F35541">
            <v>4348.1490000000003</v>
          </cell>
        </row>
        <row r="35542">
          <cell r="C35542" t="str">
            <v>ספטמבר 2019</v>
          </cell>
          <cell r="D35542" t="str">
            <v>מקפת - 313</v>
          </cell>
          <cell r="E35542" t="str">
            <v>AT21</v>
          </cell>
          <cell r="F35542">
            <v>81815.426000000007</v>
          </cell>
        </row>
        <row r="35543">
          <cell r="C35543" t="str">
            <v>ספטמבר 2019</v>
          </cell>
          <cell r="D35543" t="str">
            <v>מקפת - 313</v>
          </cell>
          <cell r="E35543" t="str">
            <v>AT8</v>
          </cell>
          <cell r="F35543">
            <v>64288.432000000001</v>
          </cell>
        </row>
        <row r="35544">
          <cell r="C35544" t="str">
            <v>ספטמבר 2019</v>
          </cell>
          <cell r="D35544" t="str">
            <v>מקפת - 313</v>
          </cell>
          <cell r="E35544" t="str">
            <v>AT400</v>
          </cell>
          <cell r="F35544">
            <v>46630.373</v>
          </cell>
        </row>
        <row r="35545">
          <cell r="C35545" t="str">
            <v>ספטמבר 2019</v>
          </cell>
          <cell r="D35545" t="str">
            <v>מקפת - 313</v>
          </cell>
          <cell r="E35545" t="str">
            <v>AT301</v>
          </cell>
          <cell r="F35545">
            <v>7675.7629999999999</v>
          </cell>
        </row>
        <row r="35546">
          <cell r="C35546" t="str">
            <v>ספטמבר 2019</v>
          </cell>
          <cell r="D35546" t="str">
            <v>מקפת - 313</v>
          </cell>
          <cell r="E35546" t="str">
            <v>AT319</v>
          </cell>
          <cell r="F35546">
            <v>3023.3409999999999</v>
          </cell>
        </row>
        <row r="35547">
          <cell r="C35547" t="str">
            <v>ספטמבר 2019</v>
          </cell>
          <cell r="D35547" t="str">
            <v>מקפת - 313</v>
          </cell>
          <cell r="E35547" t="str">
            <v>AT327</v>
          </cell>
          <cell r="F35547">
            <v>1166.6489999999999</v>
          </cell>
        </row>
        <row r="35548">
          <cell r="C35548" t="str">
            <v>ספטמבר 2019</v>
          </cell>
          <cell r="D35548" t="str">
            <v>מקפת - 313</v>
          </cell>
          <cell r="E35548" t="str">
            <v>AT338</v>
          </cell>
          <cell r="F35548">
            <v>128.16300000000001</v>
          </cell>
        </row>
        <row r="35549">
          <cell r="C35549" t="str">
            <v>ספטמבר 2019</v>
          </cell>
          <cell r="D35549" t="str">
            <v>מקפת - 313</v>
          </cell>
          <cell r="E35549" t="str">
            <v>AT458</v>
          </cell>
          <cell r="F35549">
            <v>147.98599999999999</v>
          </cell>
        </row>
        <row r="35550">
          <cell r="C35550" t="str">
            <v>ספטמבר 2019</v>
          </cell>
          <cell r="D35550" t="str">
            <v>מקפת - 313</v>
          </cell>
          <cell r="E35550" t="str">
            <v>AT465</v>
          </cell>
          <cell r="F35550">
            <v>948.20100000000002</v>
          </cell>
        </row>
        <row r="35551">
          <cell r="C35551" t="str">
            <v>ספטמבר 2019</v>
          </cell>
          <cell r="D35551" t="str">
            <v>מקפת - 313</v>
          </cell>
          <cell r="E35551" t="str">
            <v>AT402</v>
          </cell>
          <cell r="F35551">
            <v>17125.47</v>
          </cell>
        </row>
        <row r="35552">
          <cell r="C35552" t="str">
            <v>ספטמבר 2019</v>
          </cell>
          <cell r="D35552" t="str">
            <v>מקפת - 313</v>
          </cell>
          <cell r="E35552" t="str">
            <v>AT403</v>
          </cell>
          <cell r="F35552">
            <v>5228.2240000000002</v>
          </cell>
        </row>
        <row r="35553">
          <cell r="C35553" t="str">
            <v>ספטמבר 2019</v>
          </cell>
          <cell r="D35553" t="str">
            <v>מקפת - 313</v>
          </cell>
          <cell r="E35553" t="str">
            <v>AT404</v>
          </cell>
          <cell r="F35553">
            <v>360.96899999999999</v>
          </cell>
        </row>
        <row r="35554">
          <cell r="C35554" t="str">
            <v>ספטמבר 2019</v>
          </cell>
          <cell r="D35554" t="str">
            <v>מקפת - 313</v>
          </cell>
          <cell r="E35554" t="str">
            <v>AT58</v>
          </cell>
          <cell r="F35554">
            <v>2785.8780000000002</v>
          </cell>
        </row>
        <row r="35555">
          <cell r="C35555" t="str">
            <v>ספטמבר 2019</v>
          </cell>
          <cell r="D35555" t="str">
            <v>מקפת - 313</v>
          </cell>
          <cell r="E35555" t="str">
            <v>AT35</v>
          </cell>
          <cell r="F35555">
            <v>4063.1120000000001</v>
          </cell>
        </row>
        <row r="35556">
          <cell r="C35556" t="str">
            <v>ספטמבר 2019</v>
          </cell>
          <cell r="D35556" t="str">
            <v>מקפת - 313</v>
          </cell>
          <cell r="E35556" t="str">
            <v>AT37</v>
          </cell>
          <cell r="F35556">
            <v>2469.306</v>
          </cell>
        </row>
        <row r="35557">
          <cell r="C35557" t="str">
            <v>ספטמבר 2019</v>
          </cell>
          <cell r="D35557" t="str">
            <v>מקפת - 313</v>
          </cell>
          <cell r="E35557" t="str">
            <v>AT125</v>
          </cell>
          <cell r="F35557">
            <v>128.83000000000001</v>
          </cell>
        </row>
        <row r="35558">
          <cell r="C35558" t="str">
            <v>ספטמבר 2019</v>
          </cell>
          <cell r="D35558" t="str">
            <v>מקפת - 313</v>
          </cell>
          <cell r="E35558" t="str">
            <v>AT360</v>
          </cell>
          <cell r="F35558">
            <v>51.860999999999997</v>
          </cell>
        </row>
        <row r="35559">
          <cell r="C35559" t="str">
            <v>ספטמבר 2019</v>
          </cell>
          <cell r="D35559" t="str">
            <v>מקפת - 313</v>
          </cell>
          <cell r="E35559" t="str">
            <v>AT366</v>
          </cell>
          <cell r="F35559">
            <v>37125.127999999997</v>
          </cell>
        </row>
        <row r="35560">
          <cell r="C35560" t="str">
            <v>ספטמבר 2019</v>
          </cell>
          <cell r="D35560" t="str">
            <v>מקפת - 313</v>
          </cell>
          <cell r="E35560" t="str">
            <v>AT367</v>
          </cell>
          <cell r="F35560">
            <v>1339.645</v>
          </cell>
        </row>
        <row r="35561">
          <cell r="C35561" t="str">
            <v>ספטמבר 2019</v>
          </cell>
          <cell r="D35561" t="str">
            <v>מקפת - 313</v>
          </cell>
          <cell r="E35561" t="str">
            <v>AT703</v>
          </cell>
          <cell r="F35561">
            <v>2.7719999999999998</v>
          </cell>
        </row>
        <row r="35562">
          <cell r="C35562" t="str">
            <v>ספטמבר 2019</v>
          </cell>
          <cell r="D35562" t="str">
            <v>מקפת - 313</v>
          </cell>
          <cell r="E35562" t="str">
            <v>AT61</v>
          </cell>
          <cell r="F35562">
            <v>130.92500000000001</v>
          </cell>
        </row>
        <row r="35563">
          <cell r="C35563" t="str">
            <v>ספטמבר 2019</v>
          </cell>
          <cell r="D35563" t="str">
            <v>מקפת - 313</v>
          </cell>
          <cell r="E35563" t="str">
            <v>AT225</v>
          </cell>
          <cell r="F35563">
            <v>267.14299999999997</v>
          </cell>
        </row>
        <row r="35564">
          <cell r="C35564" t="str">
            <v>ספטמבר 2019</v>
          </cell>
          <cell r="D35564" t="str">
            <v>מקפת - 313</v>
          </cell>
          <cell r="E35564" t="str">
            <v>AT60</v>
          </cell>
          <cell r="F35564">
            <v>5935.7389999999996</v>
          </cell>
        </row>
        <row r="35565">
          <cell r="C35565" t="str">
            <v>ספטמבר 2019</v>
          </cell>
          <cell r="D35565" t="str">
            <v>מקפת - 313</v>
          </cell>
          <cell r="E35565" t="str">
            <v>AT226</v>
          </cell>
          <cell r="F35565">
            <v>3948.7469999999998</v>
          </cell>
        </row>
        <row r="35566">
          <cell r="C35566" t="str">
            <v>ספטמבר 2019</v>
          </cell>
          <cell r="D35566" t="str">
            <v>מקפת - 313</v>
          </cell>
          <cell r="E35566" t="str">
            <v>AT137</v>
          </cell>
          <cell r="F35566">
            <v>20106.276999999998</v>
          </cell>
        </row>
        <row r="35567">
          <cell r="C35567" t="str">
            <v>ספטמבר 2019</v>
          </cell>
          <cell r="D35567" t="str">
            <v>מקפת - 313</v>
          </cell>
          <cell r="E35567" t="str">
            <v>AT442</v>
          </cell>
          <cell r="F35567">
            <v>642.904</v>
          </cell>
        </row>
        <row r="35568">
          <cell r="C35568" t="str">
            <v>ספטמבר 2019</v>
          </cell>
          <cell r="D35568" t="str">
            <v>מקפת - 313</v>
          </cell>
          <cell r="E35568" t="str">
            <v>AT447</v>
          </cell>
          <cell r="F35568">
            <v>72382.616999999998</v>
          </cell>
        </row>
        <row r="35569">
          <cell r="C35569" t="str">
            <v>ספטמבר 2019</v>
          </cell>
          <cell r="D35569" t="str">
            <v>מקפת - 313</v>
          </cell>
          <cell r="E35569" t="str">
            <v>AT451</v>
          </cell>
          <cell r="F35569">
            <v>11260.67</v>
          </cell>
        </row>
        <row r="35570">
          <cell r="C35570" t="str">
            <v>ספטמבר 2019</v>
          </cell>
          <cell r="D35570" t="str">
            <v>מקפת - 313</v>
          </cell>
          <cell r="E35570" t="str">
            <v>AT506</v>
          </cell>
          <cell r="F35570">
            <v>713.57399999999996</v>
          </cell>
        </row>
        <row r="35571">
          <cell r="C35571" t="str">
            <v>ספטמבר 2019</v>
          </cell>
          <cell r="D35571" t="str">
            <v>מקפת - 313</v>
          </cell>
          <cell r="E35571" t="str">
            <v>AT507</v>
          </cell>
          <cell r="F35571">
            <v>811.255</v>
          </cell>
        </row>
        <row r="35572">
          <cell r="C35572" t="str">
            <v>ספטמבר 2019</v>
          </cell>
          <cell r="D35572" t="str">
            <v>מקפת - 313</v>
          </cell>
          <cell r="E35572" t="str">
            <v>AT577</v>
          </cell>
          <cell r="F35572">
            <v>2882.7089999999998</v>
          </cell>
        </row>
        <row r="35573">
          <cell r="C35573" t="str">
            <v>ספטמבר 2019</v>
          </cell>
          <cell r="D35573" t="str">
            <v>מקפת - 313</v>
          </cell>
          <cell r="E35573" t="str">
            <v>AT514</v>
          </cell>
          <cell r="F35573">
            <v>178700.77299999999</v>
          </cell>
        </row>
        <row r="35574">
          <cell r="C35574" t="str">
            <v>ספטמבר 2019</v>
          </cell>
          <cell r="D35574" t="str">
            <v>מקפת - 313</v>
          </cell>
          <cell r="E35574" t="str">
            <v>AT516</v>
          </cell>
          <cell r="F35574">
            <v>2638.3739999999998</v>
          </cell>
        </row>
        <row r="35575">
          <cell r="C35575" t="str">
            <v>ספטמבר 2019</v>
          </cell>
          <cell r="D35575" t="str">
            <v>מקפת - 313</v>
          </cell>
          <cell r="E35575" t="str">
            <v>AT162</v>
          </cell>
          <cell r="F35575">
            <v>92.37</v>
          </cell>
        </row>
        <row r="35576">
          <cell r="C35576" t="str">
            <v>ספטמבר 2019</v>
          </cell>
          <cell r="D35576" t="str">
            <v>מקפת - 313</v>
          </cell>
          <cell r="E35576" t="str">
            <v>AT63</v>
          </cell>
          <cell r="F35576">
            <v>92.117000000000004</v>
          </cell>
        </row>
        <row r="35577">
          <cell r="C35577" t="str">
            <v>ספטמבר 2019</v>
          </cell>
          <cell r="D35577" t="str">
            <v>מקפת - 313</v>
          </cell>
          <cell r="E35577" t="str">
            <v>AT168</v>
          </cell>
          <cell r="F35577">
            <v>10.157</v>
          </cell>
        </row>
        <row r="35578">
          <cell r="C35578" t="str">
            <v>ספטמבר 2019</v>
          </cell>
          <cell r="D35578" t="str">
            <v>מקפת - 313</v>
          </cell>
          <cell r="E35578" t="str">
            <v>BT999</v>
          </cell>
          <cell r="F35578">
            <v>1521279.8459999999</v>
          </cell>
        </row>
        <row r="35579">
          <cell r="C35579" t="str">
            <v>ספטמבר 2019</v>
          </cell>
          <cell r="D35579" t="str">
            <v>מקפת - 313</v>
          </cell>
          <cell r="E35579" t="str">
            <v>BT34</v>
          </cell>
          <cell r="F35579">
            <v>377870.56900000002</v>
          </cell>
        </row>
        <row r="35580">
          <cell r="C35580" t="str">
            <v>ספטמבר 2019</v>
          </cell>
          <cell r="D35580" t="str">
            <v>מקפת - 313</v>
          </cell>
          <cell r="E35580" t="str">
            <v>BT420</v>
          </cell>
          <cell r="F35580">
            <v>417000</v>
          </cell>
        </row>
        <row r="35581">
          <cell r="C35581" t="str">
            <v>ספטמבר 2019</v>
          </cell>
          <cell r="D35581" t="str">
            <v>מקפת - 313</v>
          </cell>
          <cell r="E35581" t="str">
            <v>BT400</v>
          </cell>
          <cell r="F35581">
            <v>201319</v>
          </cell>
        </row>
        <row r="35582">
          <cell r="C35582" t="str">
            <v>ספטמבר 2019</v>
          </cell>
          <cell r="D35582" t="str">
            <v>מקפת - 313</v>
          </cell>
          <cell r="E35582" t="str">
            <v>BT301</v>
          </cell>
          <cell r="F35582">
            <v>11038.365</v>
          </cell>
        </row>
        <row r="35583">
          <cell r="C35583" t="str">
            <v>ספטמבר 2019</v>
          </cell>
          <cell r="D35583" t="str">
            <v>מקפת - 313</v>
          </cell>
          <cell r="E35583" t="str">
            <v>BT325</v>
          </cell>
          <cell r="F35583">
            <v>5750</v>
          </cell>
        </row>
        <row r="35584">
          <cell r="C35584" t="str">
            <v>ספטמבר 2019</v>
          </cell>
          <cell r="D35584" t="str">
            <v>מקפת - 313</v>
          </cell>
          <cell r="E35584" t="str">
            <v>BT402</v>
          </cell>
          <cell r="F35584">
            <v>46588.885999999999</v>
          </cell>
        </row>
        <row r="35585">
          <cell r="C35585" t="str">
            <v>ספטמבר 2019</v>
          </cell>
          <cell r="D35585" t="str">
            <v>מקפת - 313</v>
          </cell>
          <cell r="E35585" t="str">
            <v>BT44</v>
          </cell>
          <cell r="F35585">
            <v>6937.9110000000001</v>
          </cell>
        </row>
        <row r="35586">
          <cell r="C35586" t="str">
            <v>ספטמבר 2019</v>
          </cell>
          <cell r="D35586" t="str">
            <v>מקפת - 313</v>
          </cell>
          <cell r="E35586" t="str">
            <v>BT46</v>
          </cell>
          <cell r="F35586">
            <v>8492.1280000000006</v>
          </cell>
        </row>
        <row r="35587">
          <cell r="C35587" t="str">
            <v>ספטמבר 2019</v>
          </cell>
          <cell r="D35587" t="str">
            <v>מקפת - 313</v>
          </cell>
          <cell r="E35587" t="str">
            <v>BT108</v>
          </cell>
          <cell r="F35587">
            <v>2666.8870000000002</v>
          </cell>
        </row>
        <row r="35588">
          <cell r="C35588" t="str">
            <v>ספטמבר 2019</v>
          </cell>
          <cell r="D35588" t="str">
            <v>מקפת - 313</v>
          </cell>
          <cell r="E35588" t="str">
            <v>BT366</v>
          </cell>
          <cell r="F35588">
            <v>177382.372</v>
          </cell>
        </row>
        <row r="35589">
          <cell r="C35589" t="str">
            <v>ספטמבר 2019</v>
          </cell>
          <cell r="D35589" t="str">
            <v>מקפת - 313</v>
          </cell>
          <cell r="E35589" t="str">
            <v>BT70</v>
          </cell>
          <cell r="F35589">
            <v>3909.7150000000001</v>
          </cell>
        </row>
        <row r="35590">
          <cell r="C35590" t="str">
            <v>ספטמבר 2019</v>
          </cell>
          <cell r="D35590" t="str">
            <v>מקפת - 313</v>
          </cell>
          <cell r="E35590" t="str">
            <v>BT69</v>
          </cell>
          <cell r="F35590">
            <v>5170.491</v>
          </cell>
        </row>
        <row r="35591">
          <cell r="C35591" t="str">
            <v>ספטמבר 2019</v>
          </cell>
          <cell r="D35591" t="str">
            <v>מקפת - 313</v>
          </cell>
          <cell r="E35591" t="str">
            <v>BT226</v>
          </cell>
          <cell r="F35591">
            <v>14809.987999999999</v>
          </cell>
        </row>
        <row r="35592">
          <cell r="C35592" t="str">
            <v>ספטמבר 2019</v>
          </cell>
          <cell r="D35592" t="str">
            <v>מקפת - 313</v>
          </cell>
          <cell r="E35592" t="str">
            <v>BT117</v>
          </cell>
          <cell r="F35592">
            <v>14392.934999999999</v>
          </cell>
        </row>
        <row r="35593">
          <cell r="C35593" t="str">
            <v>ספטמבר 2019</v>
          </cell>
          <cell r="D35593" t="str">
            <v>מקפת - 313</v>
          </cell>
          <cell r="E35593" t="str">
            <v>BT442</v>
          </cell>
          <cell r="F35593">
            <v>660.91099999999994</v>
          </cell>
        </row>
        <row r="35594">
          <cell r="C35594" t="str">
            <v>ספטמבר 2019</v>
          </cell>
          <cell r="D35594" t="str">
            <v>מקפת - 313</v>
          </cell>
          <cell r="E35594" t="str">
            <v>BT446</v>
          </cell>
          <cell r="F35594">
            <v>1639.9659999999999</v>
          </cell>
        </row>
        <row r="35595">
          <cell r="C35595" t="str">
            <v>ספטמבר 2019</v>
          </cell>
          <cell r="D35595" t="str">
            <v>מקפת - 313</v>
          </cell>
          <cell r="E35595" t="str">
            <v>BT447</v>
          </cell>
          <cell r="F35595">
            <v>31570.705000000002</v>
          </cell>
        </row>
        <row r="35596">
          <cell r="C35596" t="str">
            <v>ספטמבר 2019</v>
          </cell>
          <cell r="D35596" t="str">
            <v>מקפת - 313</v>
          </cell>
          <cell r="E35596" t="str">
            <v>BT506</v>
          </cell>
          <cell r="F35596">
            <v>507.63</v>
          </cell>
        </row>
        <row r="35597">
          <cell r="C35597" t="str">
            <v>ספטמבר 2019</v>
          </cell>
          <cell r="D35597" t="str">
            <v>מקפת - 313</v>
          </cell>
          <cell r="E35597" t="str">
            <v>BT514</v>
          </cell>
          <cell r="F35597">
            <v>188703.9</v>
          </cell>
        </row>
        <row r="35598">
          <cell r="C35598" t="str">
            <v>ספטמבר 2019</v>
          </cell>
          <cell r="D35598" t="str">
            <v>מקפת - 313</v>
          </cell>
          <cell r="E35598" t="str">
            <v>BT72</v>
          </cell>
          <cell r="F35598">
            <v>1964.115</v>
          </cell>
        </row>
        <row r="35599">
          <cell r="C35599" t="str">
            <v>ספטמבר 2019</v>
          </cell>
          <cell r="D35599" t="str">
            <v>מקפת - 313</v>
          </cell>
          <cell r="E35599" t="str">
            <v>BT119</v>
          </cell>
          <cell r="F35599">
            <v>2903.373</v>
          </cell>
        </row>
        <row r="35600">
          <cell r="C35600" t="str">
            <v>ספטמבר 2019</v>
          </cell>
          <cell r="D35600" t="str">
            <v>מקפת - 313</v>
          </cell>
          <cell r="E35600" t="str">
            <v>A1</v>
          </cell>
          <cell r="F35600">
            <v>51835.254000000001</v>
          </cell>
        </row>
        <row r="35601">
          <cell r="C35601" t="str">
            <v>ספטמבר 2019</v>
          </cell>
          <cell r="D35601" t="str">
            <v>מקפת - 313</v>
          </cell>
          <cell r="E35601" t="str">
            <v>AT411</v>
          </cell>
          <cell r="F35601">
            <v>44948.315000000002</v>
          </cell>
        </row>
        <row r="35602">
          <cell r="C35602" t="str">
            <v>ספטמבר 2019</v>
          </cell>
          <cell r="D35602" t="str">
            <v>מקפת - 313</v>
          </cell>
          <cell r="E35602" t="str">
            <v>AT255</v>
          </cell>
          <cell r="F35602">
            <v>1487.008</v>
          </cell>
        </row>
        <row r="35603">
          <cell r="C35603" t="str">
            <v>ספטמבר 2019</v>
          </cell>
          <cell r="D35603" t="str">
            <v>מקפת - 313</v>
          </cell>
          <cell r="E35603" t="str">
            <v>AT88</v>
          </cell>
          <cell r="F35603">
            <v>5342.3739999999998</v>
          </cell>
        </row>
        <row r="35604">
          <cell r="C35604" t="str">
            <v>ספטמבר 2019</v>
          </cell>
          <cell r="D35604" t="str">
            <v>מקפת - 313</v>
          </cell>
          <cell r="E35604" t="str">
            <v>AT69</v>
          </cell>
          <cell r="F35604">
            <v>57.555999999999997</v>
          </cell>
        </row>
        <row r="35605">
          <cell r="C35605" t="str">
            <v>ספטמבר 2019</v>
          </cell>
          <cell r="D35605" t="str">
            <v>מקפת - 313</v>
          </cell>
          <cell r="E35605" t="str">
            <v>B1</v>
          </cell>
          <cell r="F35605">
            <v>201808.96</v>
          </cell>
        </row>
        <row r="35606">
          <cell r="C35606" t="str">
            <v>ספטמבר 2019</v>
          </cell>
          <cell r="D35606" t="str">
            <v>מקפת - 313</v>
          </cell>
          <cell r="E35606" t="str">
            <v>BT137</v>
          </cell>
          <cell r="F35606">
            <v>11.964</v>
          </cell>
        </row>
        <row r="35607">
          <cell r="C35607" t="str">
            <v>ספטמבר 2019</v>
          </cell>
          <cell r="D35607" t="str">
            <v>מקפת - 313</v>
          </cell>
          <cell r="E35607" t="str">
            <v>BT98</v>
          </cell>
          <cell r="F35607">
            <v>119.31</v>
          </cell>
        </row>
        <row r="35608">
          <cell r="C35608" t="str">
            <v>ספטמבר 2019</v>
          </cell>
          <cell r="D35608" t="str">
            <v>מקפת - 313</v>
          </cell>
          <cell r="E35608" t="str">
            <v>BT6</v>
          </cell>
          <cell r="F35608">
            <v>156955.19399999999</v>
          </cell>
        </row>
        <row r="35609">
          <cell r="C35609" t="str">
            <v>ספטמבר 2019</v>
          </cell>
          <cell r="D35609" t="str">
            <v>מקפת - 313</v>
          </cell>
          <cell r="E35609" t="str">
            <v>BT7</v>
          </cell>
          <cell r="F35609">
            <v>2608.8870000000002</v>
          </cell>
        </row>
        <row r="35610">
          <cell r="C35610" t="str">
            <v>ספטמבר 2019</v>
          </cell>
          <cell r="D35610" t="str">
            <v>מקפת - 313</v>
          </cell>
          <cell r="E35610" t="str">
            <v>BT8</v>
          </cell>
          <cell r="F35610">
            <v>27626.52</v>
          </cell>
        </row>
        <row r="35611">
          <cell r="C35611" t="str">
            <v>ספטמבר 2019</v>
          </cell>
          <cell r="D35611" t="str">
            <v>מקפת - 313</v>
          </cell>
          <cell r="E35611" t="str">
            <v>BT11</v>
          </cell>
          <cell r="F35611">
            <v>5046.0640000000003</v>
          </cell>
        </row>
        <row r="35612">
          <cell r="C35612" t="str">
            <v>ספטמבר 2019</v>
          </cell>
          <cell r="D35612" t="str">
            <v>מקפת - 313</v>
          </cell>
          <cell r="E35612" t="str">
            <v>BT178</v>
          </cell>
          <cell r="F35612">
            <v>3345.855</v>
          </cell>
        </row>
        <row r="35613">
          <cell r="C35613" t="str">
            <v>ספטמבר 2019</v>
          </cell>
          <cell r="D35613" t="str">
            <v>מקפת - 313</v>
          </cell>
          <cell r="E35613" t="str">
            <v>BF4</v>
          </cell>
          <cell r="F35613">
            <v>3008.2220000000002</v>
          </cell>
        </row>
        <row r="35614">
          <cell r="C35614" t="str">
            <v>ספטמבר 2019</v>
          </cell>
          <cell r="D35614" t="str">
            <v>מקפת - 313</v>
          </cell>
          <cell r="E35614" t="str">
            <v>BT84</v>
          </cell>
          <cell r="F35614">
            <v>971.29899999999998</v>
          </cell>
        </row>
        <row r="35615">
          <cell r="C35615" t="str">
            <v>ספטמבר 2019</v>
          </cell>
          <cell r="D35615" t="str">
            <v>מקפת - 313</v>
          </cell>
          <cell r="E35615" t="str">
            <v>BT634</v>
          </cell>
          <cell r="F35615">
            <v>2115.6460000000002</v>
          </cell>
        </row>
        <row r="35616">
          <cell r="C35616" t="str">
            <v>ספטמבר 2019</v>
          </cell>
          <cell r="D35616" t="str">
            <v>מקפת - 313</v>
          </cell>
          <cell r="E35616" t="str">
            <v>KT31</v>
          </cell>
          <cell r="F35616">
            <v>15911</v>
          </cell>
        </row>
        <row r="35617">
          <cell r="C35617" t="str">
            <v>ספטמבר 2019</v>
          </cell>
          <cell r="D35617" t="str">
            <v>מקפת - 313</v>
          </cell>
          <cell r="E35617" t="str">
            <v>KT32</v>
          </cell>
          <cell r="F35617">
            <v>28004</v>
          </cell>
        </row>
        <row r="35618">
          <cell r="C35618" t="str">
            <v>ספטמבר 2019</v>
          </cell>
          <cell r="D35618" t="str">
            <v>מקפת - 313</v>
          </cell>
          <cell r="E35618" t="str">
            <v>KT33</v>
          </cell>
          <cell r="F35618">
            <v>26501</v>
          </cell>
        </row>
        <row r="35619">
          <cell r="C35619" t="str">
            <v>ספטמבר 2019</v>
          </cell>
          <cell r="D35619" t="str">
            <v>מקפת - 313</v>
          </cell>
          <cell r="E35619" t="str">
            <v>KT34</v>
          </cell>
          <cell r="F35619">
            <v>492</v>
          </cell>
        </row>
        <row r="35620">
          <cell r="C35620" t="str">
            <v>ספטמבר 2019</v>
          </cell>
          <cell r="D35620" t="str">
            <v>מקפת - 313</v>
          </cell>
          <cell r="E35620" t="str">
            <v>KT35</v>
          </cell>
          <cell r="F35620">
            <v>7616</v>
          </cell>
        </row>
        <row r="35621">
          <cell r="C35621" t="str">
            <v>ספטמבר 2019</v>
          </cell>
          <cell r="D35621" t="str">
            <v>מקפת - 313</v>
          </cell>
          <cell r="E35621" t="str">
            <v>KT601</v>
          </cell>
          <cell r="F35621">
            <v>63013012.987000003</v>
          </cell>
        </row>
        <row r="35622">
          <cell r="C35622" t="str">
            <v>ספטמבר 2019</v>
          </cell>
          <cell r="D35622" t="str">
            <v>מקפת - 313</v>
          </cell>
          <cell r="E35622" t="str">
            <v>KT451</v>
          </cell>
          <cell r="F35622">
            <v>481.13099999999997</v>
          </cell>
        </row>
        <row r="35623">
          <cell r="C35623" t="str">
            <v>ספטמבר 2019</v>
          </cell>
          <cell r="D35623" t="str">
            <v>מקפת - 313</v>
          </cell>
          <cell r="E35623" t="str">
            <v>KT453</v>
          </cell>
          <cell r="F35623">
            <v>1808.61</v>
          </cell>
        </row>
        <row r="35624">
          <cell r="C35624" t="str">
            <v>ספטמבר 2019</v>
          </cell>
          <cell r="D35624" t="str">
            <v>מקפת - 313</v>
          </cell>
          <cell r="E35624" t="str">
            <v>KT22</v>
          </cell>
          <cell r="F35624">
            <v>1.0489999999999999</v>
          </cell>
        </row>
        <row r="35625">
          <cell r="C35625" t="str">
            <v>ספטמבר 2019</v>
          </cell>
          <cell r="D35625" t="str">
            <v>מקפת - 313</v>
          </cell>
          <cell r="E35625" t="str">
            <v>KT51</v>
          </cell>
          <cell r="F35625">
            <v>13.654999999999999</v>
          </cell>
        </row>
        <row r="35626">
          <cell r="C35626" t="str">
            <v>ספטמבר 2019</v>
          </cell>
          <cell r="D35626" t="str">
            <v>מקפת - 313</v>
          </cell>
          <cell r="E35626" t="str">
            <v>KT502</v>
          </cell>
          <cell r="F35626">
            <v>653629.04599999997</v>
          </cell>
        </row>
        <row r="35627">
          <cell r="C35627" t="str">
            <v>ספטמבר 2019</v>
          </cell>
          <cell r="D35627" t="str">
            <v>מקפת - 313</v>
          </cell>
          <cell r="E35627" t="str">
            <v>KT503</v>
          </cell>
          <cell r="F35627">
            <v>7603431.0429999996</v>
          </cell>
        </row>
        <row r="35628">
          <cell r="C35628" t="str">
            <v>ספטמבר 2019</v>
          </cell>
          <cell r="D35628" t="str">
            <v>מקפת - 313</v>
          </cell>
          <cell r="E35628" t="str">
            <v>KT15</v>
          </cell>
          <cell r="F35628">
            <v>589.60500000000002</v>
          </cell>
        </row>
        <row r="35629">
          <cell r="C35629" t="str">
            <v>ספטמבר 2019</v>
          </cell>
          <cell r="D35629" t="str">
            <v>מקפת - 313</v>
          </cell>
          <cell r="E35629" t="str">
            <v>KT551</v>
          </cell>
          <cell r="F35629">
            <v>27789.592000000001</v>
          </cell>
        </row>
        <row r="35630">
          <cell r="C35630" t="str">
            <v>ספטמבר 2019</v>
          </cell>
          <cell r="D35630" t="str">
            <v>מקפת - 313</v>
          </cell>
          <cell r="E35630" t="str">
            <v>KT305</v>
          </cell>
          <cell r="F35630">
            <v>-2123851.2349999999</v>
          </cell>
        </row>
        <row r="35631">
          <cell r="C35631" t="str">
            <v>ספטמבר 2019</v>
          </cell>
          <cell r="D35631" t="str">
            <v>מקפת - 313</v>
          </cell>
          <cell r="E35631" t="str">
            <v>KT461</v>
          </cell>
          <cell r="F35631">
            <v>1424623.2660000001</v>
          </cell>
        </row>
        <row r="35632">
          <cell r="C35632" t="str">
            <v>ספטמבר 2019</v>
          </cell>
          <cell r="D35632" t="str">
            <v>מקפת - 313</v>
          </cell>
          <cell r="E35632" t="str">
            <v>KT717</v>
          </cell>
          <cell r="F35632">
            <v>1</v>
          </cell>
        </row>
        <row r="35633">
          <cell r="C35633" t="str">
            <v>ספטמבר 2019</v>
          </cell>
          <cell r="D35633" t="str">
            <v>מקפת - 313</v>
          </cell>
          <cell r="E35633" t="str">
            <v>KT549</v>
          </cell>
          <cell r="F35633">
            <v>836852.64599999995</v>
          </cell>
        </row>
        <row r="35634">
          <cell r="C35634" t="str">
            <v>ספטמבר 2019</v>
          </cell>
          <cell r="D35634" t="str">
            <v>מקפת - 313</v>
          </cell>
          <cell r="E35634" t="str">
            <v>KT761</v>
          </cell>
          <cell r="F35634">
            <v>9842023.1669999994</v>
          </cell>
        </row>
        <row r="35635">
          <cell r="C35635" t="str">
            <v>ספטמבר 2019</v>
          </cell>
          <cell r="D35635" t="str">
            <v>מקפת - 313</v>
          </cell>
          <cell r="E35635" t="str">
            <v>KT762</v>
          </cell>
          <cell r="F35635">
            <v>13368287.722999999</v>
          </cell>
        </row>
        <row r="35636">
          <cell r="C35636" t="str">
            <v>ספטמבר 2019</v>
          </cell>
          <cell r="D35636" t="str">
            <v>מקפת - 313</v>
          </cell>
          <cell r="E35636" t="str">
            <v>KT763</v>
          </cell>
          <cell r="F35636">
            <v>10443765.028999999</v>
          </cell>
        </row>
        <row r="35637">
          <cell r="C35637" t="str">
            <v>ספטמבר 2019</v>
          </cell>
          <cell r="D35637" t="str">
            <v>מקפת - 313</v>
          </cell>
          <cell r="E35637" t="str">
            <v>KT943</v>
          </cell>
          <cell r="F35637">
            <v>9927363.8100000005</v>
          </cell>
        </row>
        <row r="35638">
          <cell r="C35638" t="str">
            <v>ספטמבר 2019</v>
          </cell>
          <cell r="D35638" t="str">
            <v>מקפת - 313</v>
          </cell>
          <cell r="E35638" t="str">
            <v>KT944</v>
          </cell>
          <cell r="F35638">
            <v>10561172.229</v>
          </cell>
        </row>
        <row r="35639">
          <cell r="C35639" t="str">
            <v>ספטמבר 2019</v>
          </cell>
          <cell r="D35639" t="str">
            <v>מקפת - 313</v>
          </cell>
          <cell r="E35639" t="str">
            <v>KT945</v>
          </cell>
          <cell r="F35639">
            <v>13478587.57</v>
          </cell>
        </row>
        <row r="35640">
          <cell r="C35640" t="str">
            <v>ספטמבר 2019</v>
          </cell>
          <cell r="D35640" t="str">
            <v>מקפת - 313</v>
          </cell>
          <cell r="E35640" t="str">
            <v>KT932</v>
          </cell>
          <cell r="F35640">
            <v>62202.319000000003</v>
          </cell>
        </row>
        <row r="35641">
          <cell r="C35641" t="str">
            <v>ספטמבר 2019</v>
          </cell>
          <cell r="D35641" t="str">
            <v>מקפת - 313</v>
          </cell>
          <cell r="E35641" t="str">
            <v>KT933</v>
          </cell>
          <cell r="F35641">
            <v>940601.495</v>
          </cell>
        </row>
        <row r="35642">
          <cell r="C35642" t="str">
            <v>ספטמבר 2019</v>
          </cell>
          <cell r="D35642" t="str">
            <v>מקפת - 313</v>
          </cell>
          <cell r="E35642" t="str">
            <v>KT934</v>
          </cell>
          <cell r="F35642">
            <v>424208.32500000001</v>
          </cell>
        </row>
        <row r="35643">
          <cell r="C35643" t="str">
            <v>ספטמבר 2019</v>
          </cell>
          <cell r="D35643" t="str">
            <v>מקפת - 313</v>
          </cell>
          <cell r="E35643" t="str">
            <v>KT935</v>
          </cell>
          <cell r="F35643">
            <v>58827.970999999998</v>
          </cell>
        </row>
        <row r="35644">
          <cell r="C35644" t="str">
            <v>ספטמבר 2019</v>
          </cell>
          <cell r="D35644" t="str">
            <v>מקפת - 313</v>
          </cell>
          <cell r="E35644" t="str">
            <v>KT939</v>
          </cell>
          <cell r="F35644">
            <v>4825.8959999999997</v>
          </cell>
        </row>
        <row r="35645">
          <cell r="C35645" t="str">
            <v>ספטמבר 2019</v>
          </cell>
          <cell r="D35645" t="str">
            <v>מקפת - 313</v>
          </cell>
          <cell r="E35645" t="str">
            <v>AT81</v>
          </cell>
          <cell r="F35645">
            <v>37623.851999999999</v>
          </cell>
        </row>
        <row r="35646">
          <cell r="C35646" t="str">
            <v>ספטמבר 2019</v>
          </cell>
          <cell r="D35646" t="str">
            <v>מקפת - 313</v>
          </cell>
          <cell r="E35646" t="str">
            <v>KT625</v>
          </cell>
          <cell r="F35646">
            <v>90924.308000000005</v>
          </cell>
        </row>
        <row r="35647">
          <cell r="C35647" t="str">
            <v>ספטמבר 2019</v>
          </cell>
          <cell r="D35647" t="str">
            <v>מקפת - 313</v>
          </cell>
          <cell r="E35647" t="str">
            <v>KT45</v>
          </cell>
          <cell r="F35647">
            <v>345556.63199999998</v>
          </cell>
        </row>
        <row r="35648">
          <cell r="C35648" t="str">
            <v>ספטמבר 2019</v>
          </cell>
          <cell r="D35648" t="str">
            <v>מקפת - 313</v>
          </cell>
          <cell r="E35648" t="str">
            <v>KT42</v>
          </cell>
          <cell r="F35648">
            <v>40000</v>
          </cell>
        </row>
        <row r="35649">
          <cell r="C35649" t="str">
            <v>ספטמבר 2019</v>
          </cell>
          <cell r="D35649" t="str">
            <v>מקפת - 313</v>
          </cell>
          <cell r="E35649" t="str">
            <v>KT43</v>
          </cell>
          <cell r="F35649">
            <v>101000</v>
          </cell>
        </row>
        <row r="35650">
          <cell r="C35650" t="str">
            <v>ספטמבר 2019</v>
          </cell>
          <cell r="D35650" t="str">
            <v>מקפת - 313</v>
          </cell>
          <cell r="E35650" t="str">
            <v>KT44</v>
          </cell>
          <cell r="F35650">
            <v>60000</v>
          </cell>
        </row>
        <row r="35651">
          <cell r="C35651" t="str">
            <v>ספטמבר 2019</v>
          </cell>
          <cell r="D35651" t="str">
            <v>מקפת - 313</v>
          </cell>
          <cell r="E35651" t="str">
            <v>KT650</v>
          </cell>
          <cell r="F35651">
            <v>95121825</v>
          </cell>
        </row>
        <row r="35652">
          <cell r="C35652" t="str">
            <v>ספטמבר 2019</v>
          </cell>
          <cell r="D35652" t="str">
            <v>מקפת - 313</v>
          </cell>
          <cell r="E35652" t="str">
            <v>KT651</v>
          </cell>
          <cell r="F35652">
            <v>95193571</v>
          </cell>
        </row>
        <row r="35653">
          <cell r="C35653" t="str">
            <v>ספטמבר 2019</v>
          </cell>
          <cell r="D35653" t="str">
            <v>מקפת - 313</v>
          </cell>
          <cell r="E35653" t="str">
            <v>KT652</v>
          </cell>
          <cell r="F35653">
            <v>95190502</v>
          </cell>
        </row>
        <row r="35654">
          <cell r="C35654" t="str">
            <v>ספטמבר 2019</v>
          </cell>
          <cell r="D35654" t="str">
            <v>מקפת - 313</v>
          </cell>
          <cell r="E35654" t="str">
            <v>KT653</v>
          </cell>
          <cell r="F35654">
            <v>29432870262</v>
          </cell>
        </row>
        <row r="35655">
          <cell r="C35655" t="str">
            <v>ספטמבר 2019</v>
          </cell>
          <cell r="D35655" t="str">
            <v>מקפת - 313</v>
          </cell>
          <cell r="E35655" t="str">
            <v>KT654</v>
          </cell>
          <cell r="F35655">
            <v>45812870852</v>
          </cell>
        </row>
        <row r="35656">
          <cell r="C35656" t="str">
            <v>ספטמבר 2019</v>
          </cell>
          <cell r="D35656" t="str">
            <v>מקפת - 313</v>
          </cell>
          <cell r="E35656" t="str">
            <v>KT655</v>
          </cell>
          <cell r="F35656">
            <v>4248030505</v>
          </cell>
        </row>
        <row r="35657">
          <cell r="C35657" t="str">
            <v>ספטמבר 2019</v>
          </cell>
          <cell r="D35657" t="str">
            <v>מקפת - 313</v>
          </cell>
          <cell r="E35657" t="str">
            <v>KT656</v>
          </cell>
          <cell r="F35657">
            <v>1006613430</v>
          </cell>
        </row>
        <row r="35658">
          <cell r="C35658" t="str">
            <v>ספטמבר 2019</v>
          </cell>
          <cell r="D35658" t="str">
            <v>מקפת - 313</v>
          </cell>
          <cell r="E35658" t="str">
            <v>KT657</v>
          </cell>
          <cell r="F35658">
            <v>1003342430</v>
          </cell>
        </row>
        <row r="35659">
          <cell r="C35659" t="str">
            <v>ספטמבר 2019</v>
          </cell>
          <cell r="D35659" t="str">
            <v>מקפת - 313</v>
          </cell>
          <cell r="E35659" t="str">
            <v>KT658</v>
          </cell>
          <cell r="F35659">
            <v>7652689702</v>
          </cell>
        </row>
        <row r="35660">
          <cell r="C35660" t="str">
            <v>ספטמבר 2019</v>
          </cell>
          <cell r="D35660" t="str">
            <v>מקפת - 313</v>
          </cell>
          <cell r="E35660" t="str">
            <v>KT659</v>
          </cell>
          <cell r="F35660">
            <v>79100122605</v>
          </cell>
        </row>
        <row r="35661">
          <cell r="C35661" t="str">
            <v>ספטמבר 2019</v>
          </cell>
          <cell r="D35661" t="str">
            <v>מקפת - 313</v>
          </cell>
          <cell r="E35661" t="str">
            <v>KT660</v>
          </cell>
          <cell r="F35661">
            <v>21605566013</v>
          </cell>
        </row>
        <row r="35662">
          <cell r="C35662" t="str">
            <v>ספטמבר 2019</v>
          </cell>
          <cell r="D35662" t="str">
            <v>מקפת - 313</v>
          </cell>
          <cell r="E35662" t="str">
            <v>KT661</v>
          </cell>
          <cell r="F35662">
            <v>21195297011</v>
          </cell>
        </row>
        <row r="35663">
          <cell r="C35663" t="str">
            <v>ספטמבר 2019</v>
          </cell>
          <cell r="D35663" t="str">
            <v>מקפת - 313</v>
          </cell>
          <cell r="E35663" t="str">
            <v>KT662</v>
          </cell>
          <cell r="F35663">
            <v>21194827016</v>
          </cell>
        </row>
        <row r="35664">
          <cell r="C35664" t="str">
            <v>ספטמבר 2019</v>
          </cell>
          <cell r="D35664" t="str">
            <v>מקפת - 313</v>
          </cell>
          <cell r="E35664" t="str">
            <v>KT663</v>
          </cell>
          <cell r="F35664">
            <v>21195807017</v>
          </cell>
        </row>
        <row r="35665">
          <cell r="C35665" t="str">
            <v>ספטמבר 2019</v>
          </cell>
          <cell r="D35665" t="str">
            <v>מקפת - 313</v>
          </cell>
          <cell r="E35665" t="str">
            <v>KT664</v>
          </cell>
          <cell r="F35665">
            <v>22973080500</v>
          </cell>
        </row>
        <row r="35666">
          <cell r="C35666" t="str">
            <v>ספטמבר 2019</v>
          </cell>
          <cell r="D35666" t="str">
            <v>מקפת - 313</v>
          </cell>
          <cell r="E35666" t="str">
            <v>KT665</v>
          </cell>
          <cell r="F35666">
            <v>79081036600</v>
          </cell>
        </row>
        <row r="35667">
          <cell r="C35667" t="str">
            <v>ספטמבר 2019</v>
          </cell>
          <cell r="D35667" t="str">
            <v>מקפת - 313</v>
          </cell>
          <cell r="E35667" t="str">
            <v>KT666</v>
          </cell>
          <cell r="F35667">
            <v>113</v>
          </cell>
        </row>
        <row r="35668">
          <cell r="C35668" t="str">
            <v>ספטמבר 2019</v>
          </cell>
          <cell r="D35668" t="str">
            <v>מקפת - 313</v>
          </cell>
          <cell r="E35668" t="str">
            <v>KT667</v>
          </cell>
          <cell r="F35668">
            <v>95130507</v>
          </cell>
        </row>
        <row r="35669">
          <cell r="C35669" t="str">
            <v>ספטמבר 2019</v>
          </cell>
          <cell r="D35669" t="str">
            <v>מקפת - 313</v>
          </cell>
          <cell r="E35669" t="str">
            <v>KT668</v>
          </cell>
          <cell r="F35669">
            <v>95130504</v>
          </cell>
        </row>
        <row r="35670">
          <cell r="C35670" t="str">
            <v>ספטמבר 2019</v>
          </cell>
          <cell r="D35670" t="str">
            <v>מקפת - 313</v>
          </cell>
          <cell r="E35670" t="str">
            <v>KT669</v>
          </cell>
          <cell r="F35670">
            <v>95199087</v>
          </cell>
        </row>
        <row r="35671">
          <cell r="C35671" t="str">
            <v>ספטמבר 2019</v>
          </cell>
          <cell r="D35671" t="str">
            <v>מקפת - 313</v>
          </cell>
          <cell r="E35671" t="str">
            <v>KT670</v>
          </cell>
          <cell r="F35671">
            <v>95124347</v>
          </cell>
        </row>
        <row r="35672">
          <cell r="C35672" t="str">
            <v>ספטמבר 2019</v>
          </cell>
          <cell r="D35672" t="str">
            <v>מקפת - 313</v>
          </cell>
          <cell r="E35672" t="str">
            <v>KT671</v>
          </cell>
          <cell r="F35672">
            <v>95124311</v>
          </cell>
        </row>
        <row r="35673">
          <cell r="C35673" t="str">
            <v>ספטמבר 2019</v>
          </cell>
          <cell r="D35673" t="str">
            <v>מקפת - 313</v>
          </cell>
          <cell r="E35673" t="str">
            <v>KT672</v>
          </cell>
          <cell r="F35673">
            <v>95124334</v>
          </cell>
        </row>
        <row r="35674">
          <cell r="C35674" t="str">
            <v>ספטמבר 2019</v>
          </cell>
          <cell r="D35674" t="str">
            <v>מקפת - 313</v>
          </cell>
          <cell r="E35674" t="str">
            <v>FT650</v>
          </cell>
          <cell r="F35674">
            <v>510657554</v>
          </cell>
        </row>
        <row r="35675">
          <cell r="C35675" t="str">
            <v>ספטמבר 2019</v>
          </cell>
          <cell r="D35675" t="str">
            <v>מקפת - 313</v>
          </cell>
          <cell r="E35675" t="str">
            <v>FT651</v>
          </cell>
          <cell r="F35675">
            <v>510657554</v>
          </cell>
        </row>
        <row r="35676">
          <cell r="C35676" t="str">
            <v>ספטמבר 2019</v>
          </cell>
          <cell r="D35676" t="str">
            <v>מקפת - 313</v>
          </cell>
          <cell r="E35676" t="str">
            <v>FT652</v>
          </cell>
          <cell r="F35676">
            <v>511974834</v>
          </cell>
        </row>
        <row r="35677">
          <cell r="C35677" t="str">
            <v>ספטמבר 2019</v>
          </cell>
          <cell r="D35677" t="str">
            <v>מקפת - 313</v>
          </cell>
          <cell r="E35677" t="str">
            <v>FT653</v>
          </cell>
          <cell r="F35677">
            <v>520029084</v>
          </cell>
        </row>
        <row r="35678">
          <cell r="C35678" t="str">
            <v>ספטמבר 2019</v>
          </cell>
          <cell r="D35678" t="str">
            <v>מקפת - 313</v>
          </cell>
          <cell r="E35678" t="str">
            <v>FT654</v>
          </cell>
          <cell r="F35678">
            <v>520029084</v>
          </cell>
        </row>
        <row r="35679">
          <cell r="C35679" t="str">
            <v>ספטמבר 2019</v>
          </cell>
          <cell r="D35679" t="str">
            <v>מקפת - 313</v>
          </cell>
          <cell r="E35679" t="str">
            <v>FT655</v>
          </cell>
          <cell r="F35679">
            <v>513765396</v>
          </cell>
        </row>
        <row r="35680">
          <cell r="C35680" t="str">
            <v>ספטמבר 2019</v>
          </cell>
          <cell r="D35680" t="str">
            <v>מקפת - 313</v>
          </cell>
          <cell r="E35680" t="str">
            <v>FT656</v>
          </cell>
          <cell r="F35680">
            <v>520007030</v>
          </cell>
        </row>
        <row r="35681">
          <cell r="C35681" t="str">
            <v>ספטמבר 2019</v>
          </cell>
          <cell r="D35681" t="str">
            <v>מקפת - 313</v>
          </cell>
          <cell r="E35681" t="str">
            <v>FT657</v>
          </cell>
          <cell r="F35681">
            <v>520007030</v>
          </cell>
        </row>
        <row r="35682">
          <cell r="C35682" t="str">
            <v>ספטמבר 2019</v>
          </cell>
          <cell r="D35682" t="str">
            <v>מקפת - 313</v>
          </cell>
          <cell r="E35682" t="str">
            <v>FT658</v>
          </cell>
          <cell r="F35682">
            <v>520018078</v>
          </cell>
        </row>
        <row r="35683">
          <cell r="C35683" t="str">
            <v>ספטמבר 2019</v>
          </cell>
          <cell r="D35683" t="str">
            <v>מקפת - 313</v>
          </cell>
          <cell r="E35683" t="str">
            <v>FT659</v>
          </cell>
          <cell r="F35683">
            <v>520018078</v>
          </cell>
        </row>
        <row r="35684">
          <cell r="C35684" t="str">
            <v>ספטמבר 2019</v>
          </cell>
          <cell r="D35684" t="str">
            <v>מקפת - 313</v>
          </cell>
          <cell r="E35684" t="str">
            <v>FT660</v>
          </cell>
          <cell r="F35684">
            <v>520000522</v>
          </cell>
        </row>
        <row r="35685">
          <cell r="C35685" t="str">
            <v>ספטמבר 2019</v>
          </cell>
          <cell r="D35685" t="str">
            <v>מקפת - 313</v>
          </cell>
          <cell r="E35685" t="str">
            <v>FT661</v>
          </cell>
          <cell r="F35685">
            <v>520000522</v>
          </cell>
        </row>
        <row r="35686">
          <cell r="C35686" t="str">
            <v>ספטמבר 2019</v>
          </cell>
          <cell r="D35686" t="str">
            <v>מקפת - 313</v>
          </cell>
          <cell r="E35686" t="str">
            <v>FT662</v>
          </cell>
          <cell r="F35686">
            <v>520000522</v>
          </cell>
        </row>
        <row r="35687">
          <cell r="C35687" t="str">
            <v>ספטמבר 2019</v>
          </cell>
          <cell r="D35687" t="str">
            <v>מקפת - 313</v>
          </cell>
          <cell r="E35687" t="str">
            <v>FT663</v>
          </cell>
          <cell r="F35687">
            <v>520000522</v>
          </cell>
        </row>
        <row r="35688">
          <cell r="C35688" t="str">
            <v>ספטמבר 2019</v>
          </cell>
          <cell r="D35688" t="str">
            <v>מקפת - 313</v>
          </cell>
          <cell r="E35688" t="str">
            <v>FT664</v>
          </cell>
          <cell r="F35688">
            <v>520000118</v>
          </cell>
        </row>
        <row r="35689">
          <cell r="C35689" t="str">
            <v>ספטמבר 2019</v>
          </cell>
          <cell r="D35689" t="str">
            <v>מקפת - 313</v>
          </cell>
          <cell r="E35689" t="str">
            <v>FT665</v>
          </cell>
          <cell r="F35689">
            <v>520000118</v>
          </cell>
        </row>
        <row r="35690">
          <cell r="C35690" t="str">
            <v>ספטמבר 2019</v>
          </cell>
          <cell r="D35690" t="str">
            <v>מקפת - 313</v>
          </cell>
          <cell r="E35690" t="str">
            <v>FT666</v>
          </cell>
          <cell r="F35690">
            <v>512515081</v>
          </cell>
        </row>
        <row r="35691">
          <cell r="C35691" t="str">
            <v>ספטמבר 2019</v>
          </cell>
          <cell r="D35691" t="str">
            <v>מקפת - 313</v>
          </cell>
          <cell r="E35691" t="str">
            <v>FT667</v>
          </cell>
          <cell r="F35691">
            <v>510528276</v>
          </cell>
        </row>
        <row r="35692">
          <cell r="C35692" t="str">
            <v>ספטמבר 2019</v>
          </cell>
          <cell r="D35692" t="str">
            <v>מקפת - 313</v>
          </cell>
          <cell r="E35692" t="str">
            <v>FT668</v>
          </cell>
          <cell r="F35692">
            <v>510528276</v>
          </cell>
        </row>
        <row r="35693">
          <cell r="C35693" t="str">
            <v>ספטמבר 2019</v>
          </cell>
          <cell r="D35693" t="str">
            <v>מקפת - 313</v>
          </cell>
          <cell r="E35693" t="str">
            <v>FT669</v>
          </cell>
          <cell r="F35693">
            <v>512199381</v>
          </cell>
        </row>
        <row r="35694">
          <cell r="C35694" t="str">
            <v>ספטמבר 2019</v>
          </cell>
          <cell r="D35694" t="str">
            <v>מקפת - 313</v>
          </cell>
          <cell r="E35694" t="str">
            <v>FT670</v>
          </cell>
          <cell r="F35694">
            <v>513765396</v>
          </cell>
        </row>
        <row r="35695">
          <cell r="C35695" t="str">
            <v>ספטמבר 2019</v>
          </cell>
          <cell r="D35695" t="str">
            <v>מקפת - 313</v>
          </cell>
          <cell r="E35695" t="str">
            <v>FT671</v>
          </cell>
          <cell r="F35695">
            <v>513765396</v>
          </cell>
        </row>
        <row r="35696">
          <cell r="C35696" t="str">
            <v>ספטמבר 2019</v>
          </cell>
          <cell r="D35696" t="str">
            <v>מקפת - 313</v>
          </cell>
          <cell r="E35696" t="str">
            <v>FT672</v>
          </cell>
          <cell r="F35696">
            <v>513765396</v>
          </cell>
        </row>
        <row r="35697">
          <cell r="C35697" t="str">
            <v>ספטמבר 2019</v>
          </cell>
          <cell r="D35697" t="str">
            <v>מקפת - 313</v>
          </cell>
          <cell r="E35697" t="str">
            <v>KT770</v>
          </cell>
          <cell r="F35697">
            <v>4</v>
          </cell>
        </row>
        <row r="35698">
          <cell r="C35698" t="str">
            <v>ספטמבר 2019</v>
          </cell>
          <cell r="D35698" t="str">
            <v>מקפת - 313</v>
          </cell>
          <cell r="E35698" t="str">
            <v>KT771</v>
          </cell>
          <cell r="F35698">
            <v>7</v>
          </cell>
        </row>
        <row r="35699">
          <cell r="C35699" t="str">
            <v>ספטמבר 2019</v>
          </cell>
          <cell r="D35699" t="str">
            <v>מקפת - 313</v>
          </cell>
          <cell r="E35699" t="str">
            <v>KT772</v>
          </cell>
          <cell r="F35699">
            <v>5</v>
          </cell>
        </row>
        <row r="35700">
          <cell r="C35700" t="str">
            <v>ספטמבר 2019</v>
          </cell>
          <cell r="D35700" t="str">
            <v>מקפת - 313</v>
          </cell>
          <cell r="E35700" t="str">
            <v>KT773</v>
          </cell>
          <cell r="F35700">
            <v>5</v>
          </cell>
        </row>
        <row r="35701">
          <cell r="C35701" t="str">
            <v>ספטמבר 2019</v>
          </cell>
          <cell r="D35701" t="str">
            <v>מקפת - 313</v>
          </cell>
          <cell r="E35701" t="str">
            <v>KT774</v>
          </cell>
          <cell r="F35701">
            <v>6</v>
          </cell>
        </row>
        <row r="35702">
          <cell r="C35702" t="str">
            <v>ספטמבר 2019</v>
          </cell>
          <cell r="D35702" t="str">
            <v>מקפת - 313</v>
          </cell>
          <cell r="E35702" t="str">
            <v>KT775</v>
          </cell>
          <cell r="F35702">
            <v>3</v>
          </cell>
        </row>
        <row r="35703">
          <cell r="C35703" t="str">
            <v>ספטמבר 2019</v>
          </cell>
          <cell r="D35703" t="str">
            <v>מקפת - 313</v>
          </cell>
          <cell r="E35703" t="str">
            <v>KT776</v>
          </cell>
          <cell r="F35703">
            <v>4</v>
          </cell>
        </row>
        <row r="35704">
          <cell r="C35704" t="str">
            <v>ספטמבר 2019</v>
          </cell>
          <cell r="D35704" t="str">
            <v>מקפת - 313</v>
          </cell>
          <cell r="E35704" t="str">
            <v>KT777</v>
          </cell>
          <cell r="F35704">
            <v>9</v>
          </cell>
        </row>
        <row r="35705">
          <cell r="C35705" t="str">
            <v>ספטמבר 2019</v>
          </cell>
          <cell r="D35705" t="str">
            <v>מקפת - 313</v>
          </cell>
          <cell r="E35705" t="str">
            <v>KT779</v>
          </cell>
          <cell r="F35705">
            <v>3</v>
          </cell>
        </row>
        <row r="35706">
          <cell r="C35706" t="str">
            <v>ספטמבר 2019</v>
          </cell>
          <cell r="D35706" t="str">
            <v>מקפת - 313</v>
          </cell>
          <cell r="E35706" t="str">
            <v>KT780</v>
          </cell>
          <cell r="F35706">
            <v>3</v>
          </cell>
        </row>
        <row r="35707">
          <cell r="C35707" t="str">
            <v>ספטמבר 2019</v>
          </cell>
          <cell r="D35707" t="str">
            <v>מקפת - 313</v>
          </cell>
          <cell r="E35707" t="str">
            <v>KT784</v>
          </cell>
          <cell r="F35707">
            <v>4</v>
          </cell>
        </row>
        <row r="35708">
          <cell r="C35708" t="str">
            <v>ספטמבר 2019</v>
          </cell>
          <cell r="D35708" t="str">
            <v>מקפת - 313</v>
          </cell>
          <cell r="E35708" t="str">
            <v>KT785</v>
          </cell>
          <cell r="F35708">
            <v>1</v>
          </cell>
        </row>
        <row r="35709">
          <cell r="C35709" t="str">
            <v>ספטמבר 2019</v>
          </cell>
          <cell r="D35709" t="str">
            <v>מקפת - 313</v>
          </cell>
          <cell r="E35709" t="str">
            <v>KT786</v>
          </cell>
          <cell r="F35709">
            <v>1</v>
          </cell>
        </row>
        <row r="35710">
          <cell r="C35710" t="str">
            <v>ספטמבר 2019</v>
          </cell>
          <cell r="D35710" t="str">
            <v>מקפת - 313</v>
          </cell>
          <cell r="E35710" t="str">
            <v>KT787</v>
          </cell>
          <cell r="F35710">
            <v>7</v>
          </cell>
        </row>
        <row r="35711">
          <cell r="C35711" t="str">
            <v>ספטמבר 2019</v>
          </cell>
          <cell r="D35711" t="str">
            <v>מקפת - 313</v>
          </cell>
          <cell r="E35711" t="str">
            <v>KT788</v>
          </cell>
          <cell r="F35711">
            <v>4</v>
          </cell>
        </row>
        <row r="35712">
          <cell r="C35712" t="str">
            <v>ספטמבר 2019</v>
          </cell>
          <cell r="D35712" t="str">
            <v>מקפת - 313</v>
          </cell>
          <cell r="E35712" t="str">
            <v>KT789</v>
          </cell>
          <cell r="F35712">
            <v>8</v>
          </cell>
        </row>
        <row r="35713">
          <cell r="C35713" t="str">
            <v>ספטמבר 2019</v>
          </cell>
          <cell r="D35713" t="str">
            <v>מקפת - 313</v>
          </cell>
          <cell r="E35713" t="str">
            <v>KT790</v>
          </cell>
          <cell r="F35713">
            <v>6</v>
          </cell>
        </row>
        <row r="35714">
          <cell r="C35714" t="str">
            <v>ספטמבר 2019</v>
          </cell>
          <cell r="D35714" t="str">
            <v>מקפת - 313</v>
          </cell>
          <cell r="E35714" t="str">
            <v>KT791</v>
          </cell>
          <cell r="F35714">
            <v>2</v>
          </cell>
        </row>
        <row r="35715">
          <cell r="C35715" t="str">
            <v>ספטמבר 2019</v>
          </cell>
          <cell r="D35715" t="str">
            <v>מקפת - 313</v>
          </cell>
          <cell r="E35715" t="str">
            <v>KT792</v>
          </cell>
          <cell r="F35715">
            <v>4</v>
          </cell>
        </row>
        <row r="35716">
          <cell r="C35716" t="str">
            <v>ספטמבר 2019</v>
          </cell>
          <cell r="D35716" t="str">
            <v>מקפת - 313</v>
          </cell>
          <cell r="E35716" t="str">
            <v>KT801</v>
          </cell>
          <cell r="F35716">
            <v>1</v>
          </cell>
        </row>
        <row r="35717">
          <cell r="C35717" t="str">
            <v>ספטמבר 2019</v>
          </cell>
          <cell r="D35717" t="str">
            <v>מקפת - 313</v>
          </cell>
          <cell r="E35717" t="str">
            <v>KT802</v>
          </cell>
          <cell r="F35717">
            <v>1</v>
          </cell>
        </row>
        <row r="35718">
          <cell r="C35718" t="str">
            <v>ספטמבר 2019</v>
          </cell>
          <cell r="D35718" t="str">
            <v>מקפת - 313</v>
          </cell>
          <cell r="E35718" t="str">
            <v>KT803</v>
          </cell>
          <cell r="F35718">
            <v>1</v>
          </cell>
        </row>
        <row r="35719">
          <cell r="C35719" t="str">
            <v>ספטמבר 2019</v>
          </cell>
          <cell r="D35719" t="str">
            <v>מקפת - 313</v>
          </cell>
          <cell r="E35719" t="str">
            <v>KT806</v>
          </cell>
          <cell r="F35719">
            <v>1</v>
          </cell>
        </row>
        <row r="35720">
          <cell r="C35720" t="str">
            <v>ספטמבר 2019</v>
          </cell>
          <cell r="D35720" t="str">
            <v>מקפת - 313</v>
          </cell>
          <cell r="E35720" t="str">
            <v>KT809</v>
          </cell>
          <cell r="F35720">
            <v>1</v>
          </cell>
        </row>
        <row r="35721">
          <cell r="C35721" t="str">
            <v>ספטמבר 2019</v>
          </cell>
          <cell r="D35721" t="str">
            <v>מקפת - 313</v>
          </cell>
          <cell r="E35721" t="str">
            <v>KT813</v>
          </cell>
          <cell r="F35721">
            <v>1</v>
          </cell>
        </row>
        <row r="35722">
          <cell r="C35722" t="str">
            <v>ספטמבר 2019</v>
          </cell>
          <cell r="D35722" t="str">
            <v>מקפת - 313</v>
          </cell>
          <cell r="E35722" t="str">
            <v>KT814</v>
          </cell>
          <cell r="F35722">
            <v>1</v>
          </cell>
        </row>
        <row r="35723">
          <cell r="C35723" t="str">
            <v>ספטמבר 2019</v>
          </cell>
          <cell r="D35723" t="str">
            <v>מקפת - 313</v>
          </cell>
          <cell r="E35723" t="str">
            <v>KT816</v>
          </cell>
          <cell r="F35723">
            <v>1</v>
          </cell>
        </row>
        <row r="35724">
          <cell r="C35724" t="str">
            <v>ספטמבר 2019</v>
          </cell>
          <cell r="D35724" t="str">
            <v>מקפת - 313</v>
          </cell>
          <cell r="E35724" t="str">
            <v>KT817</v>
          </cell>
          <cell r="F35724">
            <v>1</v>
          </cell>
        </row>
        <row r="35725">
          <cell r="C35725" t="str">
            <v>ספטמבר 2019</v>
          </cell>
          <cell r="D35725" t="str">
            <v>מקפת - 313</v>
          </cell>
          <cell r="E35725" t="str">
            <v>KT821</v>
          </cell>
          <cell r="F35725">
            <v>1</v>
          </cell>
        </row>
        <row r="35726">
          <cell r="C35726" t="str">
            <v>ספטמבר 2019</v>
          </cell>
          <cell r="D35726" t="str">
            <v>מקפת - 313</v>
          </cell>
          <cell r="E35726" t="str">
            <v>KT822</v>
          </cell>
          <cell r="F35726">
            <v>1</v>
          </cell>
        </row>
        <row r="35727">
          <cell r="C35727" t="str">
            <v>ספטמבר 2019</v>
          </cell>
          <cell r="D35727" t="str">
            <v>מקפת - 313</v>
          </cell>
          <cell r="E35727" t="str">
            <v>RT100</v>
          </cell>
          <cell r="F35727">
            <v>40255225.758000001</v>
          </cell>
        </row>
        <row r="35728">
          <cell r="C35728" t="str">
            <v>ספטמבר 2019</v>
          </cell>
          <cell r="D35728" t="str">
            <v>מקפת - 313</v>
          </cell>
          <cell r="E35728" t="str">
            <v>RT101</v>
          </cell>
          <cell r="F35728">
            <v>3673407.048</v>
          </cell>
        </row>
        <row r="35729">
          <cell r="C35729" t="str">
            <v>ספטמבר 2019</v>
          </cell>
          <cell r="D35729" t="str">
            <v>מקפת - 313</v>
          </cell>
          <cell r="E35729" t="str">
            <v>RT102</v>
          </cell>
          <cell r="F35729">
            <v>75891.388000000006</v>
          </cell>
        </row>
        <row r="35730">
          <cell r="C35730" t="str">
            <v>ספטמבר 2019</v>
          </cell>
          <cell r="D35730" t="str">
            <v>מקפת - 313</v>
          </cell>
          <cell r="E35730" t="str">
            <v>RT103</v>
          </cell>
          <cell r="F35730">
            <v>253316.80600000001</v>
          </cell>
        </row>
        <row r="35731">
          <cell r="C35731" t="str">
            <v>ספטמבר 2019</v>
          </cell>
          <cell r="D35731" t="str">
            <v>מקפת - 313</v>
          </cell>
          <cell r="E35731" t="str">
            <v>RT104</v>
          </cell>
          <cell r="F35731">
            <v>6459.03</v>
          </cell>
        </row>
        <row r="35732">
          <cell r="C35732" t="str">
            <v>ספטמבר 2019</v>
          </cell>
          <cell r="D35732" t="str">
            <v>מקפת - 313</v>
          </cell>
          <cell r="E35732" t="str">
            <v>RT200</v>
          </cell>
          <cell r="F35732">
            <v>1334236.115</v>
          </cell>
        </row>
        <row r="35733">
          <cell r="C35733" t="str">
            <v>ספטמבר 2019</v>
          </cell>
          <cell r="D35733" t="str">
            <v>מקפת - 313</v>
          </cell>
          <cell r="E35733" t="str">
            <v>RT201</v>
          </cell>
          <cell r="F35733">
            <v>147719.318</v>
          </cell>
        </row>
        <row r="35734">
          <cell r="C35734" t="str">
            <v>ספטמבר 2019</v>
          </cell>
          <cell r="D35734" t="str">
            <v>מקפת - 313</v>
          </cell>
          <cell r="E35734" t="str">
            <v>RT202</v>
          </cell>
          <cell r="F35734">
            <v>752226.16799999995</v>
          </cell>
        </row>
        <row r="35735">
          <cell r="C35735" t="str">
            <v>ספטמבר 2019</v>
          </cell>
          <cell r="D35735" t="str">
            <v>מקפת - 313</v>
          </cell>
          <cell r="E35735" t="str">
            <v>RT203</v>
          </cell>
          <cell r="F35735">
            <v>13205.468999999999</v>
          </cell>
        </row>
        <row r="35736">
          <cell r="C35736" t="str">
            <v>ספטמבר 2019</v>
          </cell>
          <cell r="D35736" t="str">
            <v>מקפת - 313</v>
          </cell>
          <cell r="E35736" t="str">
            <v>RT301</v>
          </cell>
          <cell r="F35736">
            <v>1048486.915</v>
          </cell>
        </row>
        <row r="35737">
          <cell r="C35737" t="str">
            <v>ספטמבר 2019</v>
          </cell>
          <cell r="D35737" t="str">
            <v>מקפת - 313</v>
          </cell>
          <cell r="E35737" t="str">
            <v>RT302</v>
          </cell>
          <cell r="F35737">
            <v>2161442.929</v>
          </cell>
        </row>
        <row r="35738">
          <cell r="C35738" t="str">
            <v>ספטמבר 2019</v>
          </cell>
          <cell r="D35738" t="str">
            <v>מקפת - 313</v>
          </cell>
          <cell r="E35738" t="str">
            <v>RT401</v>
          </cell>
          <cell r="F35738">
            <v>285516.96100000001</v>
          </cell>
        </row>
        <row r="35739">
          <cell r="C35739" t="str">
            <v>ספטמבר 2019</v>
          </cell>
          <cell r="D35739" t="str">
            <v>מקפת - 313</v>
          </cell>
          <cell r="E35739" t="str">
            <v>RT402</v>
          </cell>
          <cell r="F35739">
            <v>4319146.6540000001</v>
          </cell>
        </row>
        <row r="35740">
          <cell r="C35740" t="str">
            <v>ספטמבר 2019</v>
          </cell>
          <cell r="D35740" t="str">
            <v>מקפת - 313</v>
          </cell>
          <cell r="E35740" t="str">
            <v>RT403</v>
          </cell>
          <cell r="F35740">
            <v>628477.54599999997</v>
          </cell>
        </row>
        <row r="35741">
          <cell r="C35741" t="str">
            <v>ספטמבר 2019</v>
          </cell>
          <cell r="D35741" t="str">
            <v>מקפת - 313</v>
          </cell>
          <cell r="E35741" t="str">
            <v>RT404</v>
          </cell>
          <cell r="F35741">
            <v>66685.45</v>
          </cell>
        </row>
        <row r="35742">
          <cell r="C35742" t="str">
            <v>ספטמבר 2019</v>
          </cell>
          <cell r="D35742" t="str">
            <v>מקפת - 313</v>
          </cell>
          <cell r="E35742" t="str">
            <v>RT406</v>
          </cell>
          <cell r="F35742">
            <v>168820.36799999999</v>
          </cell>
        </row>
        <row r="35743">
          <cell r="C35743" t="str">
            <v>ספטמבר 2019</v>
          </cell>
          <cell r="D35743" t="str">
            <v>מקפת - 313</v>
          </cell>
          <cell r="E35743" t="str">
            <v>RT407</v>
          </cell>
          <cell r="F35743">
            <v>122505.37699999999</v>
          </cell>
        </row>
        <row r="35744">
          <cell r="C35744" t="str">
            <v>ספטמבר 2019</v>
          </cell>
          <cell r="D35744" t="str">
            <v>מקפת - 313</v>
          </cell>
          <cell r="E35744" t="str">
            <v>RT502</v>
          </cell>
          <cell r="F35744">
            <v>932836.48499999999</v>
          </cell>
        </row>
        <row r="35745">
          <cell r="C35745" t="str">
            <v>ספטמבר 2019</v>
          </cell>
          <cell r="D35745" t="str">
            <v>מקפת - 313</v>
          </cell>
          <cell r="E35745" t="str">
            <v>RT503</v>
          </cell>
          <cell r="F35745">
            <v>164633.663</v>
          </cell>
        </row>
        <row r="35746">
          <cell r="C35746" t="str">
            <v>ספטמבר 2019</v>
          </cell>
          <cell r="D35746" t="str">
            <v>מקפת - 313</v>
          </cell>
          <cell r="E35746" t="str">
            <v>RT506</v>
          </cell>
          <cell r="F35746">
            <v>260635.70600000001</v>
          </cell>
        </row>
        <row r="35747">
          <cell r="C35747" t="str">
            <v>ספטמבר 2019</v>
          </cell>
          <cell r="D35747" t="str">
            <v>מקפת - 313</v>
          </cell>
          <cell r="E35747" t="str">
            <v>RT601</v>
          </cell>
          <cell r="F35747">
            <v>26497.583999999999</v>
          </cell>
        </row>
        <row r="35748">
          <cell r="C35748" t="str">
            <v>ספטמבר 2019</v>
          </cell>
          <cell r="D35748" t="str">
            <v>מקפת - 313</v>
          </cell>
          <cell r="E35748" t="str">
            <v>RT700</v>
          </cell>
          <cell r="F35748">
            <v>1425173.1059999999</v>
          </cell>
        </row>
        <row r="35749">
          <cell r="C35749" t="str">
            <v>ספטמבר 2019</v>
          </cell>
          <cell r="D35749" t="str">
            <v>מקפת - 313</v>
          </cell>
          <cell r="E35749" t="str">
            <v>RT701</v>
          </cell>
          <cell r="F35749">
            <v>1458326.64</v>
          </cell>
        </row>
        <row r="35750">
          <cell r="C35750" t="str">
            <v>ספטמבר 2019</v>
          </cell>
          <cell r="D35750" t="str">
            <v>מקפת - 313</v>
          </cell>
          <cell r="E35750" t="str">
            <v>RT702</v>
          </cell>
          <cell r="F35750">
            <v>2915884.5669999998</v>
          </cell>
        </row>
        <row r="35751">
          <cell r="C35751" t="str">
            <v>ספטמבר 2019</v>
          </cell>
          <cell r="D35751" t="str">
            <v>מקפת - 313</v>
          </cell>
          <cell r="E35751" t="str">
            <v>RT703</v>
          </cell>
          <cell r="F35751">
            <v>496776.69699999999</v>
          </cell>
        </row>
        <row r="35752">
          <cell r="C35752" t="str">
            <v>ספטמבר 2019</v>
          </cell>
          <cell r="D35752" t="str">
            <v>מקפת - 313</v>
          </cell>
          <cell r="E35752" t="str">
            <v>RT704</v>
          </cell>
          <cell r="F35752">
            <v>3708.5</v>
          </cell>
        </row>
        <row r="35753">
          <cell r="C35753" t="str">
            <v>ספטמבר 2019</v>
          </cell>
          <cell r="D35753" t="str">
            <v>מקפת - 313</v>
          </cell>
          <cell r="E35753" t="str">
            <v>RT706</v>
          </cell>
          <cell r="F35753">
            <v>6485.4409999999998</v>
          </cell>
        </row>
        <row r="35754">
          <cell r="C35754" t="str">
            <v>ספטמבר 2019</v>
          </cell>
          <cell r="D35754" t="str">
            <v>מקפת - 313</v>
          </cell>
          <cell r="E35754" t="str">
            <v>RT707</v>
          </cell>
          <cell r="F35754">
            <v>17183.34</v>
          </cell>
        </row>
        <row r="35755">
          <cell r="C35755" t="str">
            <v>ספטמבר 2019</v>
          </cell>
          <cell r="D35755" t="str">
            <v>מקפת - 313</v>
          </cell>
          <cell r="E35755" t="str">
            <v>RT708</v>
          </cell>
          <cell r="F35755">
            <v>1966.136</v>
          </cell>
        </row>
        <row r="35756">
          <cell r="C35756" t="str">
            <v>ספטמבר 2019</v>
          </cell>
          <cell r="D35756" t="str">
            <v>מקפת - 313</v>
          </cell>
          <cell r="E35756" t="str">
            <v>RT800</v>
          </cell>
          <cell r="F35756">
            <v>43014634.979000002</v>
          </cell>
        </row>
        <row r="35757">
          <cell r="C35757" t="str">
            <v>ספטמבר 2019</v>
          </cell>
          <cell r="D35757" t="str">
            <v>מקפת - 313</v>
          </cell>
          <cell r="E35757" t="str">
            <v>RT801</v>
          </cell>
          <cell r="F35757">
            <v>6639954.4670000002</v>
          </cell>
        </row>
        <row r="35758">
          <cell r="C35758" t="str">
            <v>ספטמבר 2019</v>
          </cell>
          <cell r="D35758" t="str">
            <v>מקפת - 313</v>
          </cell>
          <cell r="E35758" t="str">
            <v>RT802</v>
          </cell>
          <cell r="F35758">
            <v>11157428.191</v>
          </cell>
        </row>
        <row r="35759">
          <cell r="C35759" t="str">
            <v>ספטמבר 2019</v>
          </cell>
          <cell r="D35759" t="str">
            <v>מקפת - 313</v>
          </cell>
          <cell r="E35759" t="str">
            <v>RT803</v>
          </cell>
          <cell r="F35759">
            <v>1556410.182</v>
          </cell>
        </row>
        <row r="35760">
          <cell r="C35760" t="str">
            <v>ספטמבר 2019</v>
          </cell>
          <cell r="D35760" t="str">
            <v>מקפת - 313</v>
          </cell>
          <cell r="E35760" t="str">
            <v>RT804</v>
          </cell>
          <cell r="F35760">
            <v>76852.98</v>
          </cell>
        </row>
        <row r="35761">
          <cell r="C35761" t="str">
            <v>ספטמבר 2019</v>
          </cell>
          <cell r="D35761" t="str">
            <v>מקפת - 313</v>
          </cell>
          <cell r="E35761" t="str">
            <v>RT806</v>
          </cell>
          <cell r="F35761">
            <v>435941.51500000001</v>
          </cell>
        </row>
        <row r="35762">
          <cell r="C35762" t="str">
            <v>ספטמבר 2019</v>
          </cell>
          <cell r="D35762" t="str">
            <v>מקפת - 313</v>
          </cell>
          <cell r="E35762" t="str">
            <v>RT807</v>
          </cell>
          <cell r="F35762">
            <v>139688.717</v>
          </cell>
        </row>
        <row r="35763">
          <cell r="C35763" t="str">
            <v>ספטמבר 2019</v>
          </cell>
          <cell r="D35763" t="str">
            <v>מקפת - 313</v>
          </cell>
          <cell r="E35763" t="str">
            <v>RT808</v>
          </cell>
          <cell r="F35763">
            <v>1966.1369999999999</v>
          </cell>
        </row>
        <row r="35764">
          <cell r="C35764" t="str">
            <v>ספטמבר 2019</v>
          </cell>
          <cell r="D35764" t="str">
            <v>מקפת - 313</v>
          </cell>
          <cell r="E35764" t="str">
            <v>GT100</v>
          </cell>
          <cell r="F35764">
            <v>44264300.031000003</v>
          </cell>
        </row>
        <row r="35765">
          <cell r="C35765" t="str">
            <v>ספטמבר 2019</v>
          </cell>
          <cell r="D35765" t="str">
            <v>מקפת - 313</v>
          </cell>
          <cell r="E35765" t="str">
            <v>GT200</v>
          </cell>
          <cell r="F35765">
            <v>1671018.1529999999</v>
          </cell>
        </row>
        <row r="35766">
          <cell r="C35766" t="str">
            <v>ספטמבר 2019</v>
          </cell>
          <cell r="D35766" t="str">
            <v>מקפת - 313</v>
          </cell>
          <cell r="E35766" t="str">
            <v>GT201</v>
          </cell>
          <cell r="F35766">
            <v>90047.188999999998</v>
          </cell>
        </row>
        <row r="35767">
          <cell r="C35767" t="str">
            <v>ספטמבר 2019</v>
          </cell>
          <cell r="D35767" t="str">
            <v>מקפת - 313</v>
          </cell>
          <cell r="E35767" t="str">
            <v>GT202</v>
          </cell>
          <cell r="F35767">
            <v>97582.528999999995</v>
          </cell>
        </row>
        <row r="35768">
          <cell r="C35768" t="str">
            <v>ספטמבר 2019</v>
          </cell>
          <cell r="D35768" t="str">
            <v>מקפת - 313</v>
          </cell>
          <cell r="E35768" t="str">
            <v>GT211</v>
          </cell>
          <cell r="F35768">
            <v>9581.2199999999993</v>
          </cell>
        </row>
        <row r="35769">
          <cell r="C35769" t="str">
            <v>ספטמבר 2019</v>
          </cell>
          <cell r="D35769" t="str">
            <v>מקפת - 313</v>
          </cell>
          <cell r="E35769" t="str">
            <v>GT212</v>
          </cell>
          <cell r="F35769">
            <v>90843.081999999995</v>
          </cell>
        </row>
        <row r="35770">
          <cell r="C35770" t="str">
            <v>ספטמבר 2019</v>
          </cell>
          <cell r="D35770" t="str">
            <v>מקפת - 313</v>
          </cell>
          <cell r="E35770" t="str">
            <v>GT217</v>
          </cell>
          <cell r="F35770">
            <v>10379.315000000001</v>
          </cell>
        </row>
        <row r="35771">
          <cell r="C35771" t="str">
            <v>ספטמבר 2019</v>
          </cell>
          <cell r="D35771" t="str">
            <v>מקפת - 313</v>
          </cell>
          <cell r="E35771" t="str">
            <v>PT201</v>
          </cell>
          <cell r="F35771">
            <v>277935.58299999998</v>
          </cell>
        </row>
        <row r="35772">
          <cell r="C35772" t="str">
            <v>ספטמבר 2019</v>
          </cell>
          <cell r="D35772" t="str">
            <v>מקפת - 313</v>
          </cell>
          <cell r="E35772" t="str">
            <v>GT300</v>
          </cell>
          <cell r="F35772">
            <v>1343154.763</v>
          </cell>
        </row>
        <row r="35773">
          <cell r="C35773" t="str">
            <v>ספטמבר 2019</v>
          </cell>
          <cell r="D35773" t="str">
            <v>מקפת - 313</v>
          </cell>
          <cell r="E35773" t="str">
            <v>GT301</v>
          </cell>
          <cell r="F35773">
            <v>1280436.5149999999</v>
          </cell>
        </row>
        <row r="35774">
          <cell r="C35774" t="str">
            <v>ספטמבר 2019</v>
          </cell>
          <cell r="D35774" t="str">
            <v>מקפת - 313</v>
          </cell>
          <cell r="E35774" t="str">
            <v>GT317</v>
          </cell>
          <cell r="F35774">
            <v>586338.56700000004</v>
          </cell>
        </row>
        <row r="35775">
          <cell r="C35775" t="str">
            <v>ספטמבר 2019</v>
          </cell>
          <cell r="D35775" t="str">
            <v>מקפת - 313</v>
          </cell>
          <cell r="E35775" t="str">
            <v>GT400</v>
          </cell>
          <cell r="F35775">
            <v>285516.96100000001</v>
          </cell>
        </row>
        <row r="35776">
          <cell r="C35776" t="str">
            <v>ספטמבר 2019</v>
          </cell>
          <cell r="D35776" t="str">
            <v>מקפת - 313</v>
          </cell>
          <cell r="E35776" t="str">
            <v>GT401</v>
          </cell>
          <cell r="F35776">
            <v>2807966.9139999999</v>
          </cell>
        </row>
        <row r="35777">
          <cell r="C35777" t="str">
            <v>ספטמבר 2019</v>
          </cell>
          <cell r="D35777" t="str">
            <v>מקפת - 313</v>
          </cell>
          <cell r="E35777" t="str">
            <v>GT402</v>
          </cell>
          <cell r="F35777">
            <v>66685.45</v>
          </cell>
        </row>
        <row r="35778">
          <cell r="C35778" t="str">
            <v>ספטמבר 2019</v>
          </cell>
          <cell r="D35778" t="str">
            <v>מקפת - 313</v>
          </cell>
          <cell r="E35778" t="str">
            <v>GT404</v>
          </cell>
          <cell r="F35778">
            <v>168820.36799999999</v>
          </cell>
        </row>
        <row r="35779">
          <cell r="C35779" t="str">
            <v>ספטמבר 2019</v>
          </cell>
          <cell r="D35779" t="str">
            <v>מקפת - 313</v>
          </cell>
          <cell r="E35779" t="str">
            <v>GT410</v>
          </cell>
          <cell r="F35779">
            <v>122505.37699999999</v>
          </cell>
        </row>
        <row r="35780">
          <cell r="C35780" t="str">
            <v>ספטמבר 2019</v>
          </cell>
          <cell r="D35780" t="str">
            <v>מקפת - 313</v>
          </cell>
          <cell r="E35780" t="str">
            <v>GT417</v>
          </cell>
          <cell r="F35780">
            <v>1762879.399</v>
          </cell>
        </row>
        <row r="35781">
          <cell r="C35781" t="str">
            <v>ספטמבר 2019</v>
          </cell>
          <cell r="D35781" t="str">
            <v>מקפת - 313</v>
          </cell>
          <cell r="E35781" t="str">
            <v>PT400</v>
          </cell>
          <cell r="F35781">
            <v>376777.88699999999</v>
          </cell>
        </row>
        <row r="35782">
          <cell r="C35782" t="str">
            <v>ספטמבר 2019</v>
          </cell>
          <cell r="D35782" t="str">
            <v>מקפת - 313</v>
          </cell>
          <cell r="E35782" t="str">
            <v>GT501</v>
          </cell>
          <cell r="F35782">
            <v>196750.598</v>
          </cell>
        </row>
        <row r="35783">
          <cell r="C35783" t="str">
            <v>ספטמבר 2019</v>
          </cell>
          <cell r="D35783" t="str">
            <v>מקפת - 313</v>
          </cell>
          <cell r="E35783" t="str">
            <v>GT504</v>
          </cell>
          <cell r="F35783">
            <v>260635.70600000001</v>
          </cell>
        </row>
        <row r="35784">
          <cell r="C35784" t="str">
            <v>ספטמבר 2019</v>
          </cell>
          <cell r="D35784" t="str">
            <v>מקפת - 313</v>
          </cell>
          <cell r="E35784" t="str">
            <v>GT517</v>
          </cell>
          <cell r="F35784">
            <v>370762.19900000002</v>
          </cell>
        </row>
        <row r="35785">
          <cell r="C35785" t="str">
            <v>ספטמבר 2019</v>
          </cell>
          <cell r="D35785" t="str">
            <v>מקפת - 313</v>
          </cell>
          <cell r="E35785" t="str">
            <v>PT500</v>
          </cell>
          <cell r="F35785">
            <v>423874.90899999999</v>
          </cell>
        </row>
        <row r="35786">
          <cell r="C35786" t="str">
            <v>ספטמבר 2019</v>
          </cell>
          <cell r="D35786" t="str">
            <v>מקפת - 313</v>
          </cell>
          <cell r="E35786" t="str">
            <v>PT501</v>
          </cell>
          <cell r="F35786">
            <v>106082.442</v>
          </cell>
        </row>
        <row r="35787">
          <cell r="C35787" t="str">
            <v>ספטמבר 2019</v>
          </cell>
          <cell r="D35787" t="str">
            <v>מקפת - 313</v>
          </cell>
          <cell r="E35787" t="str">
            <v>GT600</v>
          </cell>
          <cell r="F35787">
            <v>26497.583999999999</v>
          </cell>
        </row>
        <row r="35788">
          <cell r="C35788" t="str">
            <v>ספטמבר 2019</v>
          </cell>
          <cell r="D35788" t="str">
            <v>מקפת - 313</v>
          </cell>
          <cell r="E35788" t="str">
            <v>GT700</v>
          </cell>
          <cell r="F35788">
            <v>4988624.6469999999</v>
          </cell>
        </row>
        <row r="35789">
          <cell r="C35789" t="str">
            <v>ספטמבר 2019</v>
          </cell>
          <cell r="D35789" t="str">
            <v>מקפת - 313</v>
          </cell>
          <cell r="E35789" t="str">
            <v>GT701</v>
          </cell>
          <cell r="F35789">
            <v>473537.32400000002</v>
          </cell>
        </row>
        <row r="35790">
          <cell r="C35790" t="str">
            <v>ספטמבר 2019</v>
          </cell>
          <cell r="D35790" t="str">
            <v>מקפת - 313</v>
          </cell>
          <cell r="E35790" t="str">
            <v>GT702</v>
          </cell>
          <cell r="F35790">
            <v>-208635.603</v>
          </cell>
        </row>
        <row r="35791">
          <cell r="C35791" t="str">
            <v>ספטמבר 2019</v>
          </cell>
          <cell r="D35791" t="str">
            <v>מקפת - 313</v>
          </cell>
          <cell r="E35791" t="str">
            <v>GT703</v>
          </cell>
          <cell r="F35791">
            <v>25355.829000000002</v>
          </cell>
        </row>
        <row r="35792">
          <cell r="C35792" t="str">
            <v>ספטמבר 2019</v>
          </cell>
          <cell r="D35792" t="str">
            <v>מקפת - 313</v>
          </cell>
          <cell r="E35792" t="str">
            <v>GT704</v>
          </cell>
          <cell r="F35792">
            <v>6017.1610000000001</v>
          </cell>
        </row>
        <row r="35793">
          <cell r="C35793" t="str">
            <v>ספטמבר 2019</v>
          </cell>
          <cell r="D35793" t="str">
            <v>מקפת - 313</v>
          </cell>
          <cell r="E35793" t="str">
            <v>GT705</v>
          </cell>
          <cell r="F35793">
            <v>-6974.1189999999997</v>
          </cell>
        </row>
        <row r="35794">
          <cell r="C35794" t="str">
            <v>ספטמבר 2019</v>
          </cell>
          <cell r="D35794" t="str">
            <v>מקפת - 313</v>
          </cell>
          <cell r="E35794" t="str">
            <v>GT708</v>
          </cell>
          <cell r="F35794">
            <v>2712.9989999999998</v>
          </cell>
        </row>
        <row r="35795">
          <cell r="C35795" t="str">
            <v>ספטמבר 2019</v>
          </cell>
          <cell r="D35795" t="str">
            <v>מקפת - 313</v>
          </cell>
          <cell r="E35795" t="str">
            <v>GT710</v>
          </cell>
          <cell r="F35795">
            <v>15390.121999999999</v>
          </cell>
        </row>
        <row r="35796">
          <cell r="C35796" t="str">
            <v>ספטמבר 2019</v>
          </cell>
          <cell r="D35796" t="str">
            <v>מקפת - 313</v>
          </cell>
          <cell r="E35796" t="str">
            <v>GT714</v>
          </cell>
          <cell r="F35796">
            <v>9671.5759999999991</v>
          </cell>
        </row>
        <row r="35797">
          <cell r="C35797" t="str">
            <v>ספטמבר 2019</v>
          </cell>
          <cell r="D35797" t="str">
            <v>מקפת - 313</v>
          </cell>
          <cell r="E35797" t="str">
            <v>GT716</v>
          </cell>
          <cell r="F35797">
            <v>11292.78</v>
          </cell>
        </row>
        <row r="35798">
          <cell r="C35798" t="str">
            <v>ספטמבר 2019</v>
          </cell>
          <cell r="D35798" t="str">
            <v>מקפת - 313</v>
          </cell>
          <cell r="E35798" t="str">
            <v>GT717</v>
          </cell>
          <cell r="F35798">
            <v>605238.54500000004</v>
          </cell>
        </row>
        <row r="35799">
          <cell r="C35799" t="str">
            <v>ספטמבר 2019</v>
          </cell>
          <cell r="D35799" t="str">
            <v>מקפת - 313</v>
          </cell>
          <cell r="E35799" t="str">
            <v>PT700</v>
          </cell>
          <cell r="F35799">
            <v>69503.630999999994</v>
          </cell>
        </row>
        <row r="35800">
          <cell r="C35800" t="str">
            <v>ספטמבר 2019</v>
          </cell>
          <cell r="D35800" t="str">
            <v>מקפת - 313</v>
          </cell>
          <cell r="E35800" t="str">
            <v>PT701</v>
          </cell>
          <cell r="F35800">
            <v>277478.08399999997</v>
          </cell>
        </row>
        <row r="35801">
          <cell r="C35801" t="str">
            <v>ספטמבר 2019</v>
          </cell>
          <cell r="D35801" t="str">
            <v>מקפת - 313</v>
          </cell>
          <cell r="E35801" t="str">
            <v>PT704</v>
          </cell>
          <cell r="F35801">
            <v>49488.423999999999</v>
          </cell>
        </row>
        <row r="35802">
          <cell r="C35802" t="str">
            <v>ספטמבר 2019</v>
          </cell>
          <cell r="D35802" t="str">
            <v>מקפת - 313</v>
          </cell>
          <cell r="E35802" t="str">
            <v>PT705</v>
          </cell>
          <cell r="F35802">
            <v>6803.0249999999996</v>
          </cell>
        </row>
        <row r="35803">
          <cell r="C35803" t="str">
            <v>ספטמבר 2019</v>
          </cell>
          <cell r="D35803" t="str">
            <v>מקפת - 313</v>
          </cell>
          <cell r="E35803" t="str">
            <v>GT800</v>
          </cell>
          <cell r="F35803">
            <v>52579112.140000001</v>
          </cell>
        </row>
        <row r="35804">
          <cell r="C35804" t="str">
            <v>ספטמבר 2019</v>
          </cell>
          <cell r="D35804" t="str">
            <v>מקפת - 313</v>
          </cell>
          <cell r="E35804" t="str">
            <v>GT801</v>
          </cell>
          <cell r="F35804">
            <v>4848738.5389999999</v>
          </cell>
        </row>
        <row r="35805">
          <cell r="C35805" t="str">
            <v>ספטמבר 2019</v>
          </cell>
          <cell r="D35805" t="str">
            <v>מקפת - 313</v>
          </cell>
          <cell r="E35805" t="str">
            <v>GT802</v>
          </cell>
          <cell r="F35805">
            <v>-44367.624000000003</v>
          </cell>
        </row>
        <row r="35806">
          <cell r="C35806" t="str">
            <v>ספטמבר 2019</v>
          </cell>
          <cell r="D35806" t="str">
            <v>מקפת - 313</v>
          </cell>
          <cell r="E35806" t="str">
            <v>GT803</v>
          </cell>
          <cell r="F35806">
            <v>25355.829000000002</v>
          </cell>
        </row>
        <row r="35807">
          <cell r="C35807" t="str">
            <v>ספטמבר 2019</v>
          </cell>
          <cell r="D35807" t="str">
            <v>מקפת - 313</v>
          </cell>
          <cell r="E35807" t="str">
            <v>GT804</v>
          </cell>
          <cell r="F35807">
            <v>435473.23599999998</v>
          </cell>
        </row>
        <row r="35808">
          <cell r="C35808" t="str">
            <v>ספטמבר 2019</v>
          </cell>
          <cell r="D35808" t="str">
            <v>מקפת - 313</v>
          </cell>
          <cell r="E35808" t="str">
            <v>GT805</v>
          </cell>
          <cell r="F35808">
            <v>-6974.1189999999997</v>
          </cell>
        </row>
        <row r="35809">
          <cell r="C35809" t="str">
            <v>ספטמבר 2019</v>
          </cell>
          <cell r="D35809" t="str">
            <v>מקפת - 313</v>
          </cell>
          <cell r="E35809" t="str">
            <v>GT808</v>
          </cell>
          <cell r="F35809">
            <v>2712.9989999999998</v>
          </cell>
        </row>
        <row r="35810">
          <cell r="C35810" t="str">
            <v>ספטמבר 2019</v>
          </cell>
          <cell r="D35810" t="str">
            <v>מקפת - 313</v>
          </cell>
          <cell r="E35810" t="str">
            <v>GT810</v>
          </cell>
          <cell r="F35810">
            <v>137895.5</v>
          </cell>
        </row>
        <row r="35811">
          <cell r="C35811" t="str">
            <v>ספטמבר 2019</v>
          </cell>
          <cell r="D35811" t="str">
            <v>מקפת - 313</v>
          </cell>
          <cell r="E35811" t="str">
            <v>GT811</v>
          </cell>
          <cell r="F35811">
            <v>9581.2199999999993</v>
          </cell>
        </row>
        <row r="35812">
          <cell r="C35812" t="str">
            <v>ספטמבר 2019</v>
          </cell>
          <cell r="D35812" t="str">
            <v>מקפת - 313</v>
          </cell>
          <cell r="E35812" t="str">
            <v>GT812</v>
          </cell>
          <cell r="F35812">
            <v>90843.081999999995</v>
          </cell>
        </row>
        <row r="35813">
          <cell r="C35813" t="str">
            <v>ספטמבר 2019</v>
          </cell>
          <cell r="D35813" t="str">
            <v>מקפת - 313</v>
          </cell>
          <cell r="E35813" t="str">
            <v>GT814</v>
          </cell>
          <cell r="F35813">
            <v>9671.5759999999991</v>
          </cell>
        </row>
        <row r="35814">
          <cell r="C35814" t="str">
            <v>ספטמבר 2019</v>
          </cell>
          <cell r="D35814" t="str">
            <v>מקפת - 313</v>
          </cell>
          <cell r="E35814" t="str">
            <v>GT816</v>
          </cell>
          <cell r="F35814">
            <v>11292.78</v>
          </cell>
        </row>
        <row r="35815">
          <cell r="C35815" t="str">
            <v>ספטמבר 2019</v>
          </cell>
          <cell r="D35815" t="str">
            <v>מקפת - 313</v>
          </cell>
          <cell r="E35815" t="str">
            <v>GT817</v>
          </cell>
          <cell r="F35815">
            <v>3335598.0249999999</v>
          </cell>
        </row>
        <row r="35816">
          <cell r="C35816" t="str">
            <v>ספטמבר 2019</v>
          </cell>
          <cell r="D35816" t="str">
            <v>מקפת - 313</v>
          </cell>
          <cell r="E35816" t="str">
            <v>PT800</v>
          </cell>
          <cell r="F35816">
            <v>870156.42700000003</v>
          </cell>
        </row>
        <row r="35817">
          <cell r="C35817" t="str">
            <v>ספטמבר 2019</v>
          </cell>
          <cell r="D35817" t="str">
            <v>מקפת - 313</v>
          </cell>
          <cell r="E35817" t="str">
            <v>PT801</v>
          </cell>
          <cell r="F35817">
            <v>661496.10800000001</v>
          </cell>
        </row>
        <row r="35818">
          <cell r="C35818" t="str">
            <v>ספטמבר 2019</v>
          </cell>
          <cell r="D35818" t="str">
            <v>מקפת - 313</v>
          </cell>
          <cell r="E35818" t="str">
            <v>PT804</v>
          </cell>
          <cell r="F35818">
            <v>49488.423999999999</v>
          </cell>
        </row>
        <row r="35819">
          <cell r="C35819" t="str">
            <v>ספטמבר 2019</v>
          </cell>
          <cell r="D35819" t="str">
            <v>מקפת - 313</v>
          </cell>
          <cell r="E35819" t="str">
            <v>PT805</v>
          </cell>
          <cell r="F35819">
            <v>6803.0249999999996</v>
          </cell>
        </row>
        <row r="35820">
          <cell r="C35820" t="str">
            <v>ספטמבר 2019</v>
          </cell>
          <cell r="D35820" t="str">
            <v>קגמ - 279</v>
          </cell>
          <cell r="E35820" t="str">
            <v>DE1</v>
          </cell>
          <cell r="F35820">
            <v>76380582.634000003</v>
          </cell>
        </row>
        <row r="35821">
          <cell r="C35821" t="str">
            <v>ספטמבר 2019</v>
          </cell>
          <cell r="D35821" t="str">
            <v>קגמ - 279</v>
          </cell>
          <cell r="E35821" t="str">
            <v>DA12</v>
          </cell>
          <cell r="F35821">
            <v>145557.783</v>
          </cell>
        </row>
        <row r="35822">
          <cell r="C35822" t="str">
            <v>ספטמבר 2019</v>
          </cell>
          <cell r="D35822" t="str">
            <v>קגמ - 279</v>
          </cell>
          <cell r="E35822" t="str">
            <v>DT11</v>
          </cell>
          <cell r="F35822">
            <v>153069.774</v>
          </cell>
        </row>
        <row r="35823">
          <cell r="C35823" t="str">
            <v>ספטמבר 2019</v>
          </cell>
          <cell r="D35823" t="str">
            <v>קגמ - 279</v>
          </cell>
          <cell r="E35823" t="str">
            <v>DA10</v>
          </cell>
          <cell r="F35823">
            <v>635256.44999999995</v>
          </cell>
        </row>
        <row r="35824">
          <cell r="C35824" t="str">
            <v>ספטמבר 2019</v>
          </cell>
          <cell r="D35824" t="str">
            <v>קגמ - 279</v>
          </cell>
          <cell r="E35824" t="str">
            <v>DT420</v>
          </cell>
          <cell r="F35824">
            <v>360014.745</v>
          </cell>
        </row>
        <row r="35825">
          <cell r="C35825" t="str">
            <v>ספטמבר 2019</v>
          </cell>
          <cell r="D35825" t="str">
            <v>קגמ - 279</v>
          </cell>
          <cell r="E35825" t="str">
            <v>DT13</v>
          </cell>
          <cell r="F35825">
            <v>1049391.7720000001</v>
          </cell>
        </row>
        <row r="35826">
          <cell r="C35826" t="str">
            <v>ספטמבר 2019</v>
          </cell>
          <cell r="D35826" t="str">
            <v>קגמ - 279</v>
          </cell>
          <cell r="E35826" t="str">
            <v>DT15</v>
          </cell>
          <cell r="F35826">
            <v>1761846.352</v>
          </cell>
        </row>
        <row r="35827">
          <cell r="C35827" t="str">
            <v>ספטמבר 2019</v>
          </cell>
          <cell r="D35827" t="str">
            <v>קגמ - 279</v>
          </cell>
          <cell r="E35827" t="str">
            <v>DT16</v>
          </cell>
          <cell r="F35827">
            <v>21421.948</v>
          </cell>
        </row>
        <row r="35828">
          <cell r="C35828" t="str">
            <v>ספטמבר 2019</v>
          </cell>
          <cell r="D35828" t="str">
            <v>קגמ - 279</v>
          </cell>
          <cell r="E35828" t="str">
            <v>DA9</v>
          </cell>
          <cell r="F35828">
            <v>328803.23200000002</v>
          </cell>
        </row>
        <row r="35829">
          <cell r="C35829" t="str">
            <v>ספטמבר 2019</v>
          </cell>
          <cell r="D35829" t="str">
            <v>קגמ - 279</v>
          </cell>
          <cell r="E35829" t="str">
            <v>DT1</v>
          </cell>
          <cell r="F35829">
            <v>1006164.73</v>
          </cell>
        </row>
        <row r="35830">
          <cell r="C35830" t="str">
            <v>ספטמבר 2019</v>
          </cell>
          <cell r="D35830" t="str">
            <v>קגמ - 279</v>
          </cell>
          <cell r="E35830" t="str">
            <v>DT400</v>
          </cell>
          <cell r="F35830">
            <v>11487656.528999999</v>
          </cell>
        </row>
        <row r="35831">
          <cell r="C35831" t="str">
            <v>ספטמבר 2019</v>
          </cell>
          <cell r="D35831" t="str">
            <v>קגמ - 279</v>
          </cell>
          <cell r="E35831" t="str">
            <v>DT3</v>
          </cell>
          <cell r="F35831">
            <v>44322721.068999998</v>
          </cell>
        </row>
        <row r="35832">
          <cell r="C35832" t="str">
            <v>ספטמבר 2019</v>
          </cell>
          <cell r="D35832" t="str">
            <v>קגמ - 279</v>
          </cell>
          <cell r="E35832" t="str">
            <v>DT17</v>
          </cell>
          <cell r="F35832">
            <v>321783.14899999998</v>
          </cell>
        </row>
        <row r="35833">
          <cell r="C35833" t="str">
            <v>ספטמבר 2019</v>
          </cell>
          <cell r="D35833" t="str">
            <v>קגמ - 279</v>
          </cell>
          <cell r="E35833" t="str">
            <v>DT301</v>
          </cell>
          <cell r="F35833">
            <v>169920.20199999999</v>
          </cell>
        </row>
        <row r="35834">
          <cell r="C35834" t="str">
            <v>ספטמבר 2019</v>
          </cell>
          <cell r="D35834" t="str">
            <v>קגמ - 279</v>
          </cell>
          <cell r="E35834" t="str">
            <v>DT303</v>
          </cell>
          <cell r="F35834">
            <v>17026.099999999999</v>
          </cell>
        </row>
        <row r="35835">
          <cell r="C35835" t="str">
            <v>ספטמבר 2019</v>
          </cell>
          <cell r="D35835" t="str">
            <v>קגמ - 279</v>
          </cell>
          <cell r="E35835" t="str">
            <v>DT307</v>
          </cell>
          <cell r="F35835">
            <v>25579.647000000001</v>
          </cell>
        </row>
        <row r="35836">
          <cell r="C35836" t="str">
            <v>ספטמבר 2019</v>
          </cell>
          <cell r="D35836" t="str">
            <v>קגמ - 279</v>
          </cell>
          <cell r="E35836" t="str">
            <v>DT309</v>
          </cell>
          <cell r="F35836">
            <v>35762.402999999998</v>
          </cell>
        </row>
        <row r="35837">
          <cell r="C35837" t="str">
            <v>ספטמבר 2019</v>
          </cell>
          <cell r="D35837" t="str">
            <v>קגמ - 279</v>
          </cell>
          <cell r="E35837" t="str">
            <v>DT308</v>
          </cell>
          <cell r="F35837">
            <v>6930.8</v>
          </cell>
        </row>
        <row r="35838">
          <cell r="C35838" t="str">
            <v>ספטמבר 2019</v>
          </cell>
          <cell r="D35838" t="str">
            <v>קגמ - 279</v>
          </cell>
          <cell r="E35838" t="str">
            <v>DT319</v>
          </cell>
          <cell r="F35838">
            <v>329698.962</v>
          </cell>
        </row>
        <row r="35839">
          <cell r="C35839" t="str">
            <v>ספטמבר 2019</v>
          </cell>
          <cell r="D35839" t="str">
            <v>קגמ - 279</v>
          </cell>
          <cell r="E35839" t="str">
            <v>DT325</v>
          </cell>
          <cell r="F35839">
            <v>67502</v>
          </cell>
        </row>
        <row r="35840">
          <cell r="C35840" t="str">
            <v>ספטמבר 2019</v>
          </cell>
          <cell r="D35840" t="str">
            <v>קגמ - 279</v>
          </cell>
          <cell r="E35840" t="str">
            <v>DT338</v>
          </cell>
          <cell r="F35840">
            <v>4988.933</v>
          </cell>
        </row>
        <row r="35841">
          <cell r="C35841" t="str">
            <v>ספטמבר 2019</v>
          </cell>
          <cell r="D35841" t="str">
            <v>קגמ - 279</v>
          </cell>
          <cell r="E35841" t="str">
            <v>DT455</v>
          </cell>
          <cell r="F35841">
            <v>72448.774000000005</v>
          </cell>
        </row>
        <row r="35842">
          <cell r="C35842" t="str">
            <v>ספטמבר 2019</v>
          </cell>
          <cell r="D35842" t="str">
            <v>קגמ - 279</v>
          </cell>
          <cell r="E35842" t="str">
            <v>DT457</v>
          </cell>
          <cell r="F35842">
            <v>9037.4860000000008</v>
          </cell>
        </row>
        <row r="35843">
          <cell r="C35843" t="str">
            <v>ספטמבר 2019</v>
          </cell>
          <cell r="D35843" t="str">
            <v>קגמ - 279</v>
          </cell>
          <cell r="E35843" t="str">
            <v>DT458</v>
          </cell>
          <cell r="F35843">
            <v>35173.129999999997</v>
          </cell>
        </row>
        <row r="35844">
          <cell r="C35844" t="str">
            <v>ספטמבר 2019</v>
          </cell>
          <cell r="D35844" t="str">
            <v>קגמ - 279</v>
          </cell>
          <cell r="E35844" t="str">
            <v>DT463</v>
          </cell>
          <cell r="F35844">
            <v>146535.073</v>
          </cell>
        </row>
        <row r="35845">
          <cell r="C35845" t="str">
            <v>ספטמבר 2019</v>
          </cell>
          <cell r="D35845" t="str">
            <v>קגמ - 279</v>
          </cell>
          <cell r="E35845" t="str">
            <v>DT465</v>
          </cell>
          <cell r="F35845">
            <v>352420.39600000001</v>
          </cell>
        </row>
        <row r="35846">
          <cell r="C35846" t="str">
            <v>ספטמבר 2019</v>
          </cell>
          <cell r="D35846" t="str">
            <v>קגמ - 279</v>
          </cell>
          <cell r="E35846" t="str">
            <v>DT402</v>
          </cell>
          <cell r="F35846">
            <v>976044.80799999996</v>
          </cell>
        </row>
        <row r="35847">
          <cell r="C35847" t="str">
            <v>ספטמבר 2019</v>
          </cell>
          <cell r="D35847" t="str">
            <v>קגמ - 279</v>
          </cell>
          <cell r="E35847" t="str">
            <v>DT403</v>
          </cell>
          <cell r="F35847">
            <v>31153.555</v>
          </cell>
        </row>
        <row r="35848">
          <cell r="C35848" t="str">
            <v>ספטמבר 2019</v>
          </cell>
          <cell r="D35848" t="str">
            <v>קגמ - 279</v>
          </cell>
          <cell r="E35848" t="str">
            <v>DT404</v>
          </cell>
          <cell r="F35848">
            <v>1025.932</v>
          </cell>
        </row>
        <row r="35849">
          <cell r="C35849" t="str">
            <v>ספטמבר 2019</v>
          </cell>
          <cell r="D35849" t="str">
            <v>קגמ - 279</v>
          </cell>
          <cell r="E35849" t="str">
            <v>DC9</v>
          </cell>
          <cell r="F35849">
            <v>16013.742</v>
          </cell>
        </row>
        <row r="35850">
          <cell r="C35850" t="str">
            <v>ספטמבר 2019</v>
          </cell>
          <cell r="D35850" t="str">
            <v>קגמ - 279</v>
          </cell>
          <cell r="E35850" t="str">
            <v>DT28</v>
          </cell>
          <cell r="F35850">
            <v>51644.383000000002</v>
          </cell>
        </row>
        <row r="35851">
          <cell r="C35851" t="str">
            <v>ספטמבר 2019</v>
          </cell>
          <cell r="D35851" t="str">
            <v>קגמ - 279</v>
          </cell>
          <cell r="E35851" t="str">
            <v>DT30</v>
          </cell>
          <cell r="F35851">
            <v>146384.70800000001</v>
          </cell>
        </row>
        <row r="35852">
          <cell r="C35852" t="str">
            <v>ספטמבר 2019</v>
          </cell>
          <cell r="D35852" t="str">
            <v>קגמ - 279</v>
          </cell>
          <cell r="E35852" t="str">
            <v>DT83</v>
          </cell>
          <cell r="F35852">
            <v>36826.453999999998</v>
          </cell>
        </row>
        <row r="35853">
          <cell r="C35853" t="str">
            <v>ספטמבר 2019</v>
          </cell>
          <cell r="D35853" t="str">
            <v>קגמ - 279</v>
          </cell>
          <cell r="E35853" t="str">
            <v>DT360</v>
          </cell>
          <cell r="F35853">
            <v>325691.09999999998</v>
          </cell>
        </row>
        <row r="35854">
          <cell r="C35854" t="str">
            <v>ספטמבר 2019</v>
          </cell>
          <cell r="D35854" t="str">
            <v>קגמ - 279</v>
          </cell>
          <cell r="E35854" t="str">
            <v>DT366</v>
          </cell>
          <cell r="F35854">
            <v>5232257.7390000001</v>
          </cell>
        </row>
        <row r="35855">
          <cell r="C35855" t="str">
            <v>ספטמבר 2019</v>
          </cell>
          <cell r="D35855" t="str">
            <v>קגמ - 279</v>
          </cell>
          <cell r="E35855" t="str">
            <v>DT367</v>
          </cell>
          <cell r="F35855">
            <v>113263.58900000001</v>
          </cell>
        </row>
        <row r="35856">
          <cell r="C35856" t="str">
            <v>ספטמבר 2019</v>
          </cell>
          <cell r="D35856" t="str">
            <v>קגמ - 279</v>
          </cell>
          <cell r="E35856" t="str">
            <v>DT701</v>
          </cell>
          <cell r="F35856">
            <v>90345.691000000006</v>
          </cell>
        </row>
        <row r="35857">
          <cell r="C35857" t="str">
            <v>ספטמבר 2019</v>
          </cell>
          <cell r="D35857" t="str">
            <v>קגמ - 279</v>
          </cell>
          <cell r="E35857" t="str">
            <v>DT703</v>
          </cell>
          <cell r="F35857">
            <v>1250357.909</v>
          </cell>
        </row>
        <row r="35858">
          <cell r="C35858" t="str">
            <v>ספטמבר 2019</v>
          </cell>
          <cell r="D35858" t="str">
            <v>קגמ - 279</v>
          </cell>
          <cell r="E35858" t="str">
            <v>DT53</v>
          </cell>
          <cell r="F35858">
            <v>83312.009000000005</v>
          </cell>
        </row>
        <row r="35859">
          <cell r="C35859" t="str">
            <v>ספטמבר 2019</v>
          </cell>
          <cell r="D35859" t="str">
            <v>קגמ - 279</v>
          </cell>
          <cell r="E35859" t="str">
            <v>DT52</v>
          </cell>
          <cell r="F35859">
            <v>173736.44</v>
          </cell>
        </row>
        <row r="35860">
          <cell r="C35860" t="str">
            <v>ספטמבר 2019</v>
          </cell>
          <cell r="D35860" t="str">
            <v>קגמ - 279</v>
          </cell>
          <cell r="E35860" t="str">
            <v>DT226</v>
          </cell>
          <cell r="F35860">
            <v>10191.154</v>
          </cell>
        </row>
        <row r="35861">
          <cell r="C35861" t="str">
            <v>ספטמבר 2019</v>
          </cell>
          <cell r="D35861" t="str">
            <v>קגמ - 279</v>
          </cell>
          <cell r="E35861" t="str">
            <v>DT88</v>
          </cell>
          <cell r="F35861">
            <v>746649.16599999997</v>
          </cell>
        </row>
        <row r="35862">
          <cell r="C35862" t="str">
            <v>ספטמבר 2019</v>
          </cell>
          <cell r="D35862" t="str">
            <v>קגמ - 279</v>
          </cell>
          <cell r="E35862" t="str">
            <v>DT441</v>
          </cell>
          <cell r="F35862">
            <v>5546.2169999999996</v>
          </cell>
        </row>
        <row r="35863">
          <cell r="C35863" t="str">
            <v>ספטמבר 2019</v>
          </cell>
          <cell r="D35863" t="str">
            <v>קגמ - 279</v>
          </cell>
          <cell r="E35863" t="str">
            <v>DT442</v>
          </cell>
          <cell r="F35863">
            <v>91578.29</v>
          </cell>
        </row>
        <row r="35864">
          <cell r="C35864" t="str">
            <v>ספטמבר 2019</v>
          </cell>
          <cell r="D35864" t="str">
            <v>קגמ - 279</v>
          </cell>
          <cell r="E35864" t="str">
            <v>DT443</v>
          </cell>
          <cell r="F35864">
            <v>371.20100000000002</v>
          </cell>
        </row>
        <row r="35865">
          <cell r="C35865" t="str">
            <v>ספטמבר 2019</v>
          </cell>
          <cell r="D35865" t="str">
            <v>קגמ - 279</v>
          </cell>
          <cell r="E35865" t="str">
            <v>DT444</v>
          </cell>
          <cell r="F35865">
            <v>10075.672</v>
          </cell>
        </row>
        <row r="35866">
          <cell r="C35866" t="str">
            <v>ספטמבר 2019</v>
          </cell>
          <cell r="D35866" t="str">
            <v>קגמ - 279</v>
          </cell>
          <cell r="E35866" t="str">
            <v>DT445</v>
          </cell>
          <cell r="F35866">
            <v>-1208.2380000000001</v>
          </cell>
        </row>
        <row r="35867">
          <cell r="C35867" t="str">
            <v>ספטמבר 2019</v>
          </cell>
          <cell r="D35867" t="str">
            <v>קגמ - 279</v>
          </cell>
          <cell r="E35867" t="str">
            <v>DT446</v>
          </cell>
          <cell r="F35867">
            <v>20431.812999999998</v>
          </cell>
        </row>
        <row r="35868">
          <cell r="C35868" t="str">
            <v>ספטמבר 2019</v>
          </cell>
          <cell r="D35868" t="str">
            <v>קגמ - 279</v>
          </cell>
          <cell r="E35868" t="str">
            <v>DT447</v>
          </cell>
          <cell r="F35868">
            <v>-45519.680999999997</v>
          </cell>
        </row>
        <row r="35869">
          <cell r="C35869" t="str">
            <v>ספטמבר 2019</v>
          </cell>
          <cell r="D35869" t="str">
            <v>קגמ - 279</v>
          </cell>
          <cell r="E35869" t="str">
            <v>DT448</v>
          </cell>
          <cell r="F35869">
            <v>5318.2290000000003</v>
          </cell>
        </row>
        <row r="35870">
          <cell r="C35870" t="str">
            <v>ספטמבר 2019</v>
          </cell>
          <cell r="D35870" t="str">
            <v>קגמ - 279</v>
          </cell>
          <cell r="E35870" t="str">
            <v>DT449</v>
          </cell>
          <cell r="F35870">
            <v>-25900.932000000001</v>
          </cell>
        </row>
        <row r="35871">
          <cell r="C35871" t="str">
            <v>ספטמבר 2019</v>
          </cell>
          <cell r="D35871" t="str">
            <v>קגמ - 279</v>
          </cell>
          <cell r="E35871" t="str">
            <v>DT669</v>
          </cell>
          <cell r="F35871">
            <v>112303.45299999999</v>
          </cell>
        </row>
        <row r="35872">
          <cell r="C35872" t="str">
            <v>ספטמבר 2019</v>
          </cell>
          <cell r="D35872" t="str">
            <v>קגמ - 279</v>
          </cell>
          <cell r="E35872" t="str">
            <v>DT451</v>
          </cell>
          <cell r="F35872">
            <v>459577.46399999998</v>
          </cell>
        </row>
        <row r="35873">
          <cell r="C35873" t="str">
            <v>ספטמבר 2019</v>
          </cell>
          <cell r="D35873" t="str">
            <v>קגמ - 279</v>
          </cell>
          <cell r="E35873" t="str">
            <v>DT506</v>
          </cell>
          <cell r="F35873">
            <v>56092.923000000003</v>
          </cell>
        </row>
        <row r="35874">
          <cell r="C35874" t="str">
            <v>ספטמבר 2019</v>
          </cell>
          <cell r="D35874" t="str">
            <v>קגמ - 279</v>
          </cell>
          <cell r="E35874" t="str">
            <v>DT507</v>
          </cell>
          <cell r="F35874">
            <v>32645.454000000002</v>
          </cell>
        </row>
        <row r="35875">
          <cell r="C35875" t="str">
            <v>ספטמבר 2019</v>
          </cell>
          <cell r="D35875" t="str">
            <v>קגמ - 279</v>
          </cell>
          <cell r="E35875" t="str">
            <v>DT577</v>
          </cell>
          <cell r="F35875">
            <v>60272.091999999997</v>
          </cell>
        </row>
        <row r="35876">
          <cell r="C35876" t="str">
            <v>ספטמבר 2019</v>
          </cell>
          <cell r="D35876" t="str">
            <v>קגמ - 279</v>
          </cell>
          <cell r="E35876" t="str">
            <v>DT513</v>
          </cell>
          <cell r="F35876">
            <v>146480.63</v>
          </cell>
        </row>
        <row r="35877">
          <cell r="C35877" t="str">
            <v>ספטמבר 2019</v>
          </cell>
          <cell r="D35877" t="str">
            <v>קגמ - 279</v>
          </cell>
          <cell r="E35877" t="str">
            <v>DT514</v>
          </cell>
          <cell r="F35877">
            <v>1469189.3</v>
          </cell>
        </row>
        <row r="35878">
          <cell r="C35878" t="str">
            <v>ספטמבר 2019</v>
          </cell>
          <cell r="D35878" t="str">
            <v>קגמ - 279</v>
          </cell>
          <cell r="E35878" t="str">
            <v>DT517</v>
          </cell>
          <cell r="F35878">
            <v>106850</v>
          </cell>
        </row>
        <row r="35879">
          <cell r="C35879" t="str">
            <v>ספטמבר 2019</v>
          </cell>
          <cell r="D35879" t="str">
            <v>קגמ - 279</v>
          </cell>
          <cell r="E35879" t="str">
            <v>DT518</v>
          </cell>
          <cell r="F35879">
            <v>89208.84</v>
          </cell>
        </row>
        <row r="35880">
          <cell r="C35880" t="str">
            <v>ספטמבר 2019</v>
          </cell>
          <cell r="D35880" t="str">
            <v>קגמ - 279</v>
          </cell>
          <cell r="E35880" t="str">
            <v>DT54</v>
          </cell>
          <cell r="F35880">
            <v>136080.72899999999</v>
          </cell>
        </row>
        <row r="35881">
          <cell r="C35881" t="str">
            <v>ספטמבר 2019</v>
          </cell>
          <cell r="D35881" t="str">
            <v>קגמ - 279</v>
          </cell>
          <cell r="E35881" t="str">
            <v>DT55</v>
          </cell>
          <cell r="F35881">
            <v>-272420.64</v>
          </cell>
        </row>
        <row r="35882">
          <cell r="C35882" t="str">
            <v>ספטמבר 2019</v>
          </cell>
          <cell r="D35882" t="str">
            <v>קגמ - 279</v>
          </cell>
          <cell r="E35882" t="str">
            <v>DT546</v>
          </cell>
          <cell r="F35882">
            <v>1772000</v>
          </cell>
        </row>
        <row r="35883">
          <cell r="C35883" t="str">
            <v>ספטמבר 2019</v>
          </cell>
          <cell r="D35883" t="str">
            <v>קגמ - 279</v>
          </cell>
          <cell r="E35883" t="str">
            <v>AT999</v>
          </cell>
          <cell r="F35883">
            <v>2548749.6839999999</v>
          </cell>
        </row>
        <row r="35884">
          <cell r="C35884" t="str">
            <v>ספטמבר 2019</v>
          </cell>
          <cell r="D35884" t="str">
            <v>קגמ - 279</v>
          </cell>
          <cell r="E35884" t="str">
            <v>AT24</v>
          </cell>
          <cell r="F35884">
            <v>737883.40599999996</v>
          </cell>
        </row>
        <row r="35885">
          <cell r="C35885" t="str">
            <v>ספטמבר 2019</v>
          </cell>
          <cell r="D35885" t="str">
            <v>קגמ - 279</v>
          </cell>
          <cell r="E35885" t="str">
            <v>AT420</v>
          </cell>
          <cell r="F35885">
            <v>1260059.548</v>
          </cell>
        </row>
        <row r="35886">
          <cell r="C35886" t="str">
            <v>ספטמבר 2019</v>
          </cell>
          <cell r="D35886" t="str">
            <v>קגמ - 279</v>
          </cell>
          <cell r="E35886" t="str">
            <v>AT19</v>
          </cell>
          <cell r="F35886">
            <v>2916.63</v>
          </cell>
        </row>
        <row r="35887">
          <cell r="C35887" t="str">
            <v>ספטמבר 2019</v>
          </cell>
          <cell r="D35887" t="str">
            <v>קגמ - 279</v>
          </cell>
          <cell r="E35887" t="str">
            <v>AT21</v>
          </cell>
          <cell r="F35887">
            <v>99411.34</v>
          </cell>
        </row>
        <row r="35888">
          <cell r="C35888" t="str">
            <v>ספטמבר 2019</v>
          </cell>
          <cell r="D35888" t="str">
            <v>קגמ - 279</v>
          </cell>
          <cell r="E35888" t="str">
            <v>AT8</v>
          </cell>
          <cell r="F35888">
            <v>39077.794000000002</v>
          </cell>
        </row>
        <row r="35889">
          <cell r="C35889" t="str">
            <v>ספטמבר 2019</v>
          </cell>
          <cell r="D35889" t="str">
            <v>קגמ - 279</v>
          </cell>
          <cell r="E35889" t="str">
            <v>AT400</v>
          </cell>
          <cell r="F35889">
            <v>38067.843999999997</v>
          </cell>
        </row>
        <row r="35890">
          <cell r="C35890" t="str">
            <v>ספטמבר 2019</v>
          </cell>
          <cell r="D35890" t="str">
            <v>קגמ - 279</v>
          </cell>
          <cell r="E35890" t="str">
            <v>AT301</v>
          </cell>
          <cell r="F35890">
            <v>7211.1310000000003</v>
          </cell>
        </row>
        <row r="35891">
          <cell r="C35891" t="str">
            <v>ספטמבר 2019</v>
          </cell>
          <cell r="D35891" t="str">
            <v>קגמ - 279</v>
          </cell>
          <cell r="E35891" t="str">
            <v>AT319</v>
          </cell>
          <cell r="F35891">
            <v>1503.1030000000001</v>
          </cell>
        </row>
        <row r="35892">
          <cell r="C35892" t="str">
            <v>ספטמבר 2019</v>
          </cell>
          <cell r="D35892" t="str">
            <v>קגמ - 279</v>
          </cell>
          <cell r="E35892" t="str">
            <v>AT338</v>
          </cell>
          <cell r="F35892">
            <v>66.379000000000005</v>
          </cell>
        </row>
        <row r="35893">
          <cell r="C35893" t="str">
            <v>ספטמבר 2019</v>
          </cell>
          <cell r="D35893" t="str">
            <v>קגמ - 279</v>
          </cell>
          <cell r="E35893" t="str">
            <v>AT465</v>
          </cell>
          <cell r="F35893">
            <v>1003.615</v>
          </cell>
        </row>
        <row r="35894">
          <cell r="C35894" t="str">
            <v>ספטמבר 2019</v>
          </cell>
          <cell r="D35894" t="str">
            <v>קגמ - 279</v>
          </cell>
          <cell r="E35894" t="str">
            <v>AT402</v>
          </cell>
          <cell r="F35894">
            <v>17577.330000000002</v>
          </cell>
        </row>
        <row r="35895">
          <cell r="C35895" t="str">
            <v>ספטמבר 2019</v>
          </cell>
          <cell r="D35895" t="str">
            <v>קגמ - 279</v>
          </cell>
          <cell r="E35895" t="str">
            <v>AT403</v>
          </cell>
          <cell r="F35895">
            <v>5481.4089999999997</v>
          </cell>
        </row>
        <row r="35896">
          <cell r="C35896" t="str">
            <v>ספטמבר 2019</v>
          </cell>
          <cell r="D35896" t="str">
            <v>קגמ - 279</v>
          </cell>
          <cell r="E35896" t="str">
            <v>AT404</v>
          </cell>
          <cell r="F35896">
            <v>393.17099999999999</v>
          </cell>
        </row>
        <row r="35897">
          <cell r="C35897" t="str">
            <v>ספטמבר 2019</v>
          </cell>
          <cell r="D35897" t="str">
            <v>קגמ - 279</v>
          </cell>
          <cell r="E35897" t="str">
            <v>AT35</v>
          </cell>
          <cell r="F35897">
            <v>4372.0360000000001</v>
          </cell>
        </row>
        <row r="35898">
          <cell r="C35898" t="str">
            <v>ספטמבר 2019</v>
          </cell>
          <cell r="D35898" t="str">
            <v>קגמ - 279</v>
          </cell>
          <cell r="E35898" t="str">
            <v>AT37</v>
          </cell>
          <cell r="F35898">
            <v>2793.5149999999999</v>
          </cell>
        </row>
        <row r="35899">
          <cell r="C35899" t="str">
            <v>ספטמבר 2019</v>
          </cell>
          <cell r="D35899" t="str">
            <v>קגמ - 279</v>
          </cell>
          <cell r="E35899" t="str">
            <v>AT125</v>
          </cell>
          <cell r="F35899">
            <v>109.31</v>
          </cell>
        </row>
        <row r="35900">
          <cell r="C35900" t="str">
            <v>ספטמבר 2019</v>
          </cell>
          <cell r="D35900" t="str">
            <v>קגמ - 279</v>
          </cell>
          <cell r="E35900" t="str">
            <v>AT360</v>
          </cell>
          <cell r="F35900">
            <v>47.737000000000002</v>
          </cell>
        </row>
        <row r="35901">
          <cell r="C35901" t="str">
            <v>ספטמבר 2019</v>
          </cell>
          <cell r="D35901" t="str">
            <v>קגמ - 279</v>
          </cell>
          <cell r="E35901" t="str">
            <v>AT366</v>
          </cell>
          <cell r="F35901">
            <v>37035.461000000003</v>
          </cell>
        </row>
        <row r="35902">
          <cell r="C35902" t="str">
            <v>ספטמבר 2019</v>
          </cell>
          <cell r="D35902" t="str">
            <v>קגמ - 279</v>
          </cell>
          <cell r="E35902" t="str">
            <v>AT367</v>
          </cell>
          <cell r="F35902">
            <v>892.84100000000001</v>
          </cell>
        </row>
        <row r="35903">
          <cell r="C35903" t="str">
            <v>ספטמבר 2019</v>
          </cell>
          <cell r="D35903" t="str">
            <v>קגמ - 279</v>
          </cell>
          <cell r="E35903" t="str">
            <v>AT703</v>
          </cell>
          <cell r="F35903">
            <v>0.873</v>
          </cell>
        </row>
        <row r="35904">
          <cell r="C35904" t="str">
            <v>ספטמבר 2019</v>
          </cell>
          <cell r="D35904" t="str">
            <v>קגמ - 279</v>
          </cell>
          <cell r="E35904" t="str">
            <v>AT61</v>
          </cell>
          <cell r="F35904">
            <v>50.435000000000002</v>
          </cell>
        </row>
        <row r="35905">
          <cell r="C35905" t="str">
            <v>ספטמבר 2019</v>
          </cell>
          <cell r="D35905" t="str">
            <v>קגמ - 279</v>
          </cell>
          <cell r="E35905" t="str">
            <v>AT60</v>
          </cell>
          <cell r="F35905">
            <v>5905.8040000000001</v>
          </cell>
        </row>
        <row r="35906">
          <cell r="C35906" t="str">
            <v>ספטמבר 2019</v>
          </cell>
          <cell r="D35906" t="str">
            <v>קגמ - 279</v>
          </cell>
          <cell r="E35906" t="str">
            <v>AT226</v>
          </cell>
          <cell r="F35906">
            <v>1080.777</v>
          </cell>
        </row>
        <row r="35907">
          <cell r="C35907" t="str">
            <v>ספטמבר 2019</v>
          </cell>
          <cell r="D35907" t="str">
            <v>קגמ - 279</v>
          </cell>
          <cell r="E35907" t="str">
            <v>AT137</v>
          </cell>
          <cell r="F35907">
            <v>11547.441000000001</v>
          </cell>
        </row>
        <row r="35908">
          <cell r="C35908" t="str">
            <v>ספטמבר 2019</v>
          </cell>
          <cell r="D35908" t="str">
            <v>קגמ - 279</v>
          </cell>
          <cell r="E35908" t="str">
            <v>AT442</v>
          </cell>
          <cell r="F35908">
            <v>8142.9040000000005</v>
          </cell>
        </row>
        <row r="35909">
          <cell r="C35909" t="str">
            <v>ספטמבר 2019</v>
          </cell>
          <cell r="D35909" t="str">
            <v>קגמ - 279</v>
          </cell>
          <cell r="E35909" t="str">
            <v>AT447</v>
          </cell>
          <cell r="F35909">
            <v>70793.214000000007</v>
          </cell>
        </row>
        <row r="35910">
          <cell r="C35910" t="str">
            <v>ספטמבר 2019</v>
          </cell>
          <cell r="D35910" t="str">
            <v>קגמ - 279</v>
          </cell>
          <cell r="E35910" t="str">
            <v>AT451</v>
          </cell>
          <cell r="F35910">
            <v>4465.2839999999997</v>
          </cell>
        </row>
        <row r="35911">
          <cell r="C35911" t="str">
            <v>ספטמבר 2019</v>
          </cell>
          <cell r="D35911" t="str">
            <v>קגמ - 279</v>
          </cell>
          <cell r="E35911" t="str">
            <v>AT506</v>
          </cell>
          <cell r="F35911">
            <v>241.547</v>
          </cell>
        </row>
        <row r="35912">
          <cell r="C35912" t="str">
            <v>ספטמבר 2019</v>
          </cell>
          <cell r="D35912" t="str">
            <v>קגמ - 279</v>
          </cell>
          <cell r="E35912" t="str">
            <v>AT507</v>
          </cell>
          <cell r="F35912">
            <v>811.255</v>
          </cell>
        </row>
        <row r="35913">
          <cell r="C35913" t="str">
            <v>ספטמבר 2019</v>
          </cell>
          <cell r="D35913" t="str">
            <v>קגמ - 279</v>
          </cell>
          <cell r="E35913" t="str">
            <v>AT577</v>
          </cell>
          <cell r="F35913">
            <v>1690.1130000000001</v>
          </cell>
        </row>
        <row r="35914">
          <cell r="C35914" t="str">
            <v>ספטמבר 2019</v>
          </cell>
          <cell r="D35914" t="str">
            <v>קגמ - 279</v>
          </cell>
          <cell r="E35914" t="str">
            <v>AT514</v>
          </cell>
          <cell r="F35914">
            <v>188106.27900000001</v>
          </cell>
        </row>
        <row r="35915">
          <cell r="C35915" t="str">
            <v>ספטמבר 2019</v>
          </cell>
          <cell r="D35915" t="str">
            <v>קגמ - 279</v>
          </cell>
          <cell r="E35915" t="str">
            <v>AT168</v>
          </cell>
          <cell r="F35915">
            <v>10.157</v>
          </cell>
        </row>
        <row r="35916">
          <cell r="C35916" t="str">
            <v>ספטמבר 2019</v>
          </cell>
          <cell r="D35916" t="str">
            <v>קגמ - 279</v>
          </cell>
          <cell r="E35916" t="str">
            <v>BT999</v>
          </cell>
          <cell r="F35916">
            <v>2306865.8560000001</v>
          </cell>
        </row>
        <row r="35917">
          <cell r="C35917" t="str">
            <v>ספטמבר 2019</v>
          </cell>
          <cell r="D35917" t="str">
            <v>קגמ - 279</v>
          </cell>
          <cell r="E35917" t="str">
            <v>BT34</v>
          </cell>
          <cell r="F35917">
            <v>243809.495</v>
          </cell>
        </row>
        <row r="35918">
          <cell r="C35918" t="str">
            <v>ספטמבר 2019</v>
          </cell>
          <cell r="D35918" t="str">
            <v>קגמ - 279</v>
          </cell>
          <cell r="E35918" t="str">
            <v>BT420</v>
          </cell>
          <cell r="F35918">
            <v>1620000</v>
          </cell>
        </row>
        <row r="35919">
          <cell r="C35919" t="str">
            <v>ספטמבר 2019</v>
          </cell>
          <cell r="D35919" t="str">
            <v>קגמ - 279</v>
          </cell>
          <cell r="E35919" t="str">
            <v>BT400</v>
          </cell>
          <cell r="F35919">
            <v>32949</v>
          </cell>
        </row>
        <row r="35920">
          <cell r="C35920" t="str">
            <v>ספטמבר 2019</v>
          </cell>
          <cell r="D35920" t="str">
            <v>קגמ - 279</v>
          </cell>
          <cell r="E35920" t="str">
            <v>BT402</v>
          </cell>
          <cell r="F35920">
            <v>27554.258000000002</v>
          </cell>
        </row>
        <row r="35921">
          <cell r="C35921" t="str">
            <v>ספטמבר 2019</v>
          </cell>
          <cell r="D35921" t="str">
            <v>קגמ - 279</v>
          </cell>
          <cell r="E35921" t="str">
            <v>BT44</v>
          </cell>
          <cell r="F35921">
            <v>6857.6779999999999</v>
          </cell>
        </row>
        <row r="35922">
          <cell r="C35922" t="str">
            <v>ספטמבר 2019</v>
          </cell>
          <cell r="D35922" t="str">
            <v>קגמ - 279</v>
          </cell>
          <cell r="E35922" t="str">
            <v>BT46</v>
          </cell>
          <cell r="F35922">
            <v>8364.875</v>
          </cell>
        </row>
        <row r="35923">
          <cell r="C35923" t="str">
            <v>ספטמבר 2019</v>
          </cell>
          <cell r="D35923" t="str">
            <v>קגמ - 279</v>
          </cell>
          <cell r="E35923" t="str">
            <v>BT366</v>
          </cell>
          <cell r="F35923">
            <v>142536.59599999999</v>
          </cell>
        </row>
        <row r="35924">
          <cell r="C35924" t="str">
            <v>ספטמבר 2019</v>
          </cell>
          <cell r="D35924" t="str">
            <v>קגמ - 279</v>
          </cell>
          <cell r="E35924" t="str">
            <v>BT70</v>
          </cell>
          <cell r="F35924">
            <v>1201.26</v>
          </cell>
        </row>
        <row r="35925">
          <cell r="C35925" t="str">
            <v>ספטמבר 2019</v>
          </cell>
          <cell r="D35925" t="str">
            <v>קגמ - 279</v>
          </cell>
          <cell r="E35925" t="str">
            <v>BT69</v>
          </cell>
          <cell r="F35925">
            <v>1065.924</v>
          </cell>
        </row>
        <row r="35926">
          <cell r="C35926" t="str">
            <v>ספטמבר 2019</v>
          </cell>
          <cell r="D35926" t="str">
            <v>קגמ - 279</v>
          </cell>
          <cell r="E35926" t="str">
            <v>BT226</v>
          </cell>
          <cell r="F35926">
            <v>93.876999999999995</v>
          </cell>
        </row>
        <row r="35927">
          <cell r="C35927" t="str">
            <v>ספטמבר 2019</v>
          </cell>
          <cell r="D35927" t="str">
            <v>קגמ - 279</v>
          </cell>
          <cell r="E35927" t="str">
            <v>BT117</v>
          </cell>
          <cell r="F35927">
            <v>6841.723</v>
          </cell>
        </row>
        <row r="35928">
          <cell r="C35928" t="str">
            <v>ספטמבר 2019</v>
          </cell>
          <cell r="D35928" t="str">
            <v>קגמ - 279</v>
          </cell>
          <cell r="E35928" t="str">
            <v>BT442</v>
          </cell>
          <cell r="F35928">
            <v>702.23599999999999</v>
          </cell>
        </row>
        <row r="35929">
          <cell r="C35929" t="str">
            <v>ספטמבר 2019</v>
          </cell>
          <cell r="D35929" t="str">
            <v>קגמ - 279</v>
          </cell>
          <cell r="E35929" t="str">
            <v>BT446</v>
          </cell>
          <cell r="F35929">
            <v>1726.28</v>
          </cell>
        </row>
        <row r="35930">
          <cell r="C35930" t="str">
            <v>ספטמבר 2019</v>
          </cell>
          <cell r="D35930" t="str">
            <v>קגמ - 279</v>
          </cell>
          <cell r="E35930" t="str">
            <v>BT447</v>
          </cell>
          <cell r="F35930">
            <v>29349.534</v>
          </cell>
        </row>
        <row r="35931">
          <cell r="C35931" t="str">
            <v>ספטמבר 2019</v>
          </cell>
          <cell r="D35931" t="str">
            <v>קגמ - 279</v>
          </cell>
          <cell r="E35931" t="str">
            <v>BT514</v>
          </cell>
          <cell r="F35931">
            <v>179251.20000000001</v>
          </cell>
        </row>
        <row r="35932">
          <cell r="C35932" t="str">
            <v>ספטמבר 2019</v>
          </cell>
          <cell r="D35932" t="str">
            <v>קגמ - 279</v>
          </cell>
          <cell r="E35932" t="str">
            <v>BT72</v>
          </cell>
          <cell r="F35932">
            <v>2578.665</v>
          </cell>
        </row>
        <row r="35933">
          <cell r="C35933" t="str">
            <v>ספטמבר 2019</v>
          </cell>
          <cell r="D35933" t="str">
            <v>קגמ - 279</v>
          </cell>
          <cell r="E35933" t="str">
            <v>BT119</v>
          </cell>
          <cell r="F35933">
            <v>1983.2539999999999</v>
          </cell>
        </row>
        <row r="35934">
          <cell r="C35934" t="str">
            <v>ספטמבר 2019</v>
          </cell>
          <cell r="D35934" t="str">
            <v>קגמ - 279</v>
          </cell>
          <cell r="E35934" t="str">
            <v>A1</v>
          </cell>
          <cell r="F35934">
            <v>54955.642</v>
          </cell>
        </row>
        <row r="35935">
          <cell r="C35935" t="str">
            <v>ספטמבר 2019</v>
          </cell>
          <cell r="D35935" t="str">
            <v>קגמ - 279</v>
          </cell>
          <cell r="E35935" t="str">
            <v>AT411</v>
          </cell>
          <cell r="F35935">
            <v>49354.322999999997</v>
          </cell>
        </row>
        <row r="35936">
          <cell r="C35936" t="str">
            <v>ספטמבר 2019</v>
          </cell>
          <cell r="D35936" t="str">
            <v>קגמ - 279</v>
          </cell>
          <cell r="E35936" t="str">
            <v>AT255</v>
          </cell>
          <cell r="F35936">
            <v>2070.453</v>
          </cell>
        </row>
        <row r="35937">
          <cell r="C35937" t="str">
            <v>ספטמבר 2019</v>
          </cell>
          <cell r="D35937" t="str">
            <v>קגמ - 279</v>
          </cell>
          <cell r="E35937" t="str">
            <v>AT88</v>
          </cell>
          <cell r="F35937">
            <v>3530.8649999999998</v>
          </cell>
        </row>
        <row r="35938">
          <cell r="C35938" t="str">
            <v>ספטמבר 2019</v>
          </cell>
          <cell r="D35938" t="str">
            <v>קגמ - 279</v>
          </cell>
          <cell r="E35938" t="str">
            <v>B1</v>
          </cell>
          <cell r="F35938">
            <v>246791.79199999999</v>
          </cell>
        </row>
        <row r="35939">
          <cell r="C35939" t="str">
            <v>ספטמבר 2019</v>
          </cell>
          <cell r="D35939" t="str">
            <v>קגמ - 279</v>
          </cell>
          <cell r="E35939" t="str">
            <v>BT137</v>
          </cell>
          <cell r="F35939">
            <v>906.17899999999997</v>
          </cell>
        </row>
        <row r="35940">
          <cell r="C35940" t="str">
            <v>ספטמבר 2019</v>
          </cell>
          <cell r="D35940" t="str">
            <v>קגמ - 279</v>
          </cell>
          <cell r="E35940" t="str">
            <v>BT98</v>
          </cell>
          <cell r="F35940">
            <v>87.075999999999993</v>
          </cell>
        </row>
        <row r="35941">
          <cell r="C35941" t="str">
            <v>ספטמבר 2019</v>
          </cell>
          <cell r="D35941" t="str">
            <v>קגמ - 279</v>
          </cell>
          <cell r="E35941" t="str">
            <v>BT6</v>
          </cell>
          <cell r="F35941">
            <v>209953.73499999999</v>
          </cell>
        </row>
        <row r="35942">
          <cell r="C35942" t="str">
            <v>ספטמבר 2019</v>
          </cell>
          <cell r="D35942" t="str">
            <v>קגמ - 279</v>
          </cell>
          <cell r="E35942" t="str">
            <v>BT7</v>
          </cell>
          <cell r="F35942">
            <v>3202.5819999999999</v>
          </cell>
        </row>
        <row r="35943">
          <cell r="C35943" t="str">
            <v>ספטמבר 2019</v>
          </cell>
          <cell r="D35943" t="str">
            <v>קגמ - 279</v>
          </cell>
          <cell r="E35943" t="str">
            <v>BT8</v>
          </cell>
          <cell r="F35943">
            <v>24142.45</v>
          </cell>
        </row>
        <row r="35944">
          <cell r="C35944" t="str">
            <v>ספטמבר 2019</v>
          </cell>
          <cell r="D35944" t="str">
            <v>קגמ - 279</v>
          </cell>
          <cell r="E35944" t="str">
            <v>BT11</v>
          </cell>
          <cell r="F35944">
            <v>2843.6309999999999</v>
          </cell>
        </row>
        <row r="35945">
          <cell r="C35945" t="str">
            <v>ספטמבר 2019</v>
          </cell>
          <cell r="D35945" t="str">
            <v>קגמ - 279</v>
          </cell>
          <cell r="E35945" t="str">
            <v>BF4</v>
          </cell>
          <cell r="F35945">
            <v>3661.3389999999999</v>
          </cell>
        </row>
        <row r="35946">
          <cell r="C35946" t="str">
            <v>ספטמבר 2019</v>
          </cell>
          <cell r="D35946" t="str">
            <v>קגמ - 279</v>
          </cell>
          <cell r="E35946" t="str">
            <v>BT84</v>
          </cell>
          <cell r="F35946">
            <v>1400.31</v>
          </cell>
        </row>
        <row r="35947">
          <cell r="C35947" t="str">
            <v>ספטמבר 2019</v>
          </cell>
          <cell r="D35947" t="str">
            <v>קגמ - 279</v>
          </cell>
          <cell r="E35947" t="str">
            <v>BT634</v>
          </cell>
          <cell r="F35947">
            <v>594.48900000000003</v>
          </cell>
        </row>
        <row r="35948">
          <cell r="C35948" t="str">
            <v>ספטמבר 2019</v>
          </cell>
          <cell r="D35948" t="str">
            <v>קגמ - 279</v>
          </cell>
          <cell r="E35948" t="str">
            <v>KT31</v>
          </cell>
          <cell r="F35948">
            <v>16108</v>
          </cell>
        </row>
        <row r="35949">
          <cell r="C35949" t="str">
            <v>ספטמבר 2019</v>
          </cell>
          <cell r="D35949" t="str">
            <v>קגמ - 279</v>
          </cell>
          <cell r="E35949" t="str">
            <v>KT32</v>
          </cell>
          <cell r="F35949">
            <v>64675</v>
          </cell>
        </row>
        <row r="35950">
          <cell r="C35950" t="str">
            <v>ספטמבר 2019</v>
          </cell>
          <cell r="D35950" t="str">
            <v>קגמ - 279</v>
          </cell>
          <cell r="E35950" t="str">
            <v>KT33</v>
          </cell>
          <cell r="F35950">
            <v>37282</v>
          </cell>
        </row>
        <row r="35951">
          <cell r="C35951" t="str">
            <v>ספטמבר 2019</v>
          </cell>
          <cell r="D35951" t="str">
            <v>קגמ - 279</v>
          </cell>
          <cell r="E35951" t="str">
            <v>KT34</v>
          </cell>
          <cell r="F35951">
            <v>679</v>
          </cell>
        </row>
        <row r="35952">
          <cell r="C35952" t="str">
            <v>ספטמבר 2019</v>
          </cell>
          <cell r="D35952" t="str">
            <v>קגמ - 279</v>
          </cell>
          <cell r="E35952" t="str">
            <v>KT35</v>
          </cell>
          <cell r="F35952">
            <v>7588</v>
          </cell>
        </row>
        <row r="35953">
          <cell r="C35953" t="str">
            <v>ספטמבר 2019</v>
          </cell>
          <cell r="D35953" t="str">
            <v>קגמ - 279</v>
          </cell>
          <cell r="E35953" t="str">
            <v>KT601</v>
          </cell>
          <cell r="F35953">
            <v>76380582.634000003</v>
          </cell>
        </row>
        <row r="35954">
          <cell r="C35954" t="str">
            <v>ספטמבר 2019</v>
          </cell>
          <cell r="D35954" t="str">
            <v>קגמ - 279</v>
          </cell>
          <cell r="E35954" t="str">
            <v>KT451</v>
          </cell>
          <cell r="F35954">
            <v>260.97899999999998</v>
          </cell>
        </row>
        <row r="35955">
          <cell r="C35955" t="str">
            <v>ספטמבר 2019</v>
          </cell>
          <cell r="D35955" t="str">
            <v>קגמ - 279</v>
          </cell>
          <cell r="E35955" t="str">
            <v>KT453</v>
          </cell>
          <cell r="F35955">
            <v>1034.711</v>
          </cell>
        </row>
        <row r="35956">
          <cell r="C35956" t="str">
            <v>ספטמבר 2019</v>
          </cell>
          <cell r="D35956" t="str">
            <v>קגמ - 279</v>
          </cell>
          <cell r="E35956" t="str">
            <v>KT22</v>
          </cell>
          <cell r="F35956">
            <v>0.93700000000000006</v>
          </cell>
        </row>
        <row r="35957">
          <cell r="C35957" t="str">
            <v>ספטמבר 2019</v>
          </cell>
          <cell r="D35957" t="str">
            <v>קגמ - 279</v>
          </cell>
          <cell r="E35957" t="str">
            <v>KT51</v>
          </cell>
          <cell r="F35957">
            <v>14.297000000000001</v>
          </cell>
        </row>
        <row r="35958">
          <cell r="C35958" t="str">
            <v>ספטמבר 2019</v>
          </cell>
          <cell r="D35958" t="str">
            <v>קגמ - 279</v>
          </cell>
          <cell r="E35958" t="str">
            <v>KT502</v>
          </cell>
          <cell r="F35958">
            <v>708274.20700000005</v>
          </cell>
        </row>
        <row r="35959">
          <cell r="C35959" t="str">
            <v>ספטמבר 2019</v>
          </cell>
          <cell r="D35959" t="str">
            <v>קגמ - 279</v>
          </cell>
          <cell r="E35959" t="str">
            <v>KT503</v>
          </cell>
          <cell r="F35959">
            <v>9616334.9489999991</v>
          </cell>
        </row>
        <row r="35960">
          <cell r="C35960" t="str">
            <v>ספטמבר 2019</v>
          </cell>
          <cell r="D35960" t="str">
            <v>קגמ - 279</v>
          </cell>
          <cell r="E35960" t="str">
            <v>KT15</v>
          </cell>
          <cell r="F35960">
            <v>452.16199999999998</v>
          </cell>
        </row>
        <row r="35961">
          <cell r="C35961" t="str">
            <v>ספטמבר 2019</v>
          </cell>
          <cell r="D35961" t="str">
            <v>קגמ - 279</v>
          </cell>
          <cell r="E35961" t="str">
            <v>KT551</v>
          </cell>
          <cell r="F35961">
            <v>32807.148000000001</v>
          </cell>
        </row>
        <row r="35962">
          <cell r="C35962" t="str">
            <v>ספטמבר 2019</v>
          </cell>
          <cell r="D35962" t="str">
            <v>קגמ - 279</v>
          </cell>
          <cell r="E35962" t="str">
            <v>KT305</v>
          </cell>
          <cell r="F35962">
            <v>-918428.44400000002</v>
          </cell>
        </row>
        <row r="35963">
          <cell r="C35963" t="str">
            <v>ספטמבר 2019</v>
          </cell>
          <cell r="D35963" t="str">
            <v>קגמ - 279</v>
          </cell>
          <cell r="E35963" t="str">
            <v>KT461</v>
          </cell>
          <cell r="F35963">
            <v>1491661.966</v>
          </cell>
        </row>
        <row r="35964">
          <cell r="C35964" t="str">
            <v>ספטמבר 2019</v>
          </cell>
          <cell r="D35964" t="str">
            <v>קגמ - 279</v>
          </cell>
          <cell r="E35964" t="str">
            <v>KT717</v>
          </cell>
          <cell r="F35964">
            <v>1</v>
          </cell>
        </row>
        <row r="35965">
          <cell r="C35965" t="str">
            <v>ספטמבר 2019</v>
          </cell>
          <cell r="D35965" t="str">
            <v>קגמ - 279</v>
          </cell>
          <cell r="E35965" t="str">
            <v>KT549</v>
          </cell>
          <cell r="F35965">
            <v>1313462.0260000001</v>
          </cell>
        </row>
        <row r="35966">
          <cell r="C35966" t="str">
            <v>ספטמבר 2019</v>
          </cell>
          <cell r="D35966" t="str">
            <v>קגמ - 279</v>
          </cell>
          <cell r="E35966" t="str">
            <v>KT761</v>
          </cell>
          <cell r="F35966">
            <v>9671365.7479999997</v>
          </cell>
        </row>
        <row r="35967">
          <cell r="C35967" t="str">
            <v>ספטמבר 2019</v>
          </cell>
          <cell r="D35967" t="str">
            <v>קגמ - 279</v>
          </cell>
          <cell r="E35967" t="str">
            <v>KT762</v>
          </cell>
          <cell r="F35967">
            <v>11847314.977</v>
          </cell>
        </row>
        <row r="35968">
          <cell r="C35968" t="str">
            <v>ספטמבר 2019</v>
          </cell>
          <cell r="D35968" t="str">
            <v>קגמ - 279</v>
          </cell>
          <cell r="E35968" t="str">
            <v>KT763</v>
          </cell>
          <cell r="F35968">
            <v>9260903.0199999996</v>
          </cell>
        </row>
        <row r="35969">
          <cell r="C35969" t="str">
            <v>ספטמבר 2019</v>
          </cell>
          <cell r="D35969" t="str">
            <v>קגמ - 279</v>
          </cell>
          <cell r="E35969" t="str">
            <v>KT943</v>
          </cell>
          <cell r="F35969">
            <v>9782480.1740000006</v>
          </cell>
        </row>
        <row r="35970">
          <cell r="C35970" t="str">
            <v>ספטמבר 2019</v>
          </cell>
          <cell r="D35970" t="str">
            <v>קגמ - 279</v>
          </cell>
          <cell r="E35970" t="str">
            <v>KT944</v>
          </cell>
          <cell r="F35970">
            <v>9380668.8910000008</v>
          </cell>
        </row>
        <row r="35971">
          <cell r="C35971" t="str">
            <v>ספטמבר 2019</v>
          </cell>
          <cell r="D35971" t="str">
            <v>קגמ - 279</v>
          </cell>
          <cell r="E35971" t="str">
            <v>KT945</v>
          </cell>
          <cell r="F35971">
            <v>12044784.652000001</v>
          </cell>
        </row>
        <row r="35972">
          <cell r="C35972" t="str">
            <v>ספטמבר 2019</v>
          </cell>
          <cell r="D35972" t="str">
            <v>קגמ - 279</v>
          </cell>
          <cell r="E35972" t="str">
            <v>KT933</v>
          </cell>
          <cell r="F35972">
            <v>462705.18900000001</v>
          </cell>
        </row>
        <row r="35973">
          <cell r="C35973" t="str">
            <v>ספטמבר 2019</v>
          </cell>
          <cell r="D35973" t="str">
            <v>קגמ - 279</v>
          </cell>
          <cell r="E35973" t="str">
            <v>KT934</v>
          </cell>
          <cell r="F35973">
            <v>186258.09299999999</v>
          </cell>
        </row>
        <row r="35974">
          <cell r="C35974" t="str">
            <v>ספטמבר 2019</v>
          </cell>
          <cell r="D35974" t="str">
            <v>קגמ - 279</v>
          </cell>
          <cell r="E35974" t="str">
            <v>KT935</v>
          </cell>
          <cell r="F35974">
            <v>67882.593999999997</v>
          </cell>
        </row>
        <row r="35975">
          <cell r="C35975" t="str">
            <v>ספטמבר 2019</v>
          </cell>
          <cell r="D35975" t="str">
            <v>קגמ - 279</v>
          </cell>
          <cell r="E35975" t="str">
            <v>KT939</v>
          </cell>
          <cell r="F35975">
            <v>4825.8959999999997</v>
          </cell>
        </row>
        <row r="35976">
          <cell r="C35976" t="str">
            <v>ספטמבר 2019</v>
          </cell>
          <cell r="D35976" t="str">
            <v>קגמ - 279</v>
          </cell>
          <cell r="E35976" t="str">
            <v>AT81</v>
          </cell>
          <cell r="F35976">
            <v>45392.425999999999</v>
          </cell>
        </row>
        <row r="35977">
          <cell r="C35977" t="str">
            <v>ספטמבר 2019</v>
          </cell>
          <cell r="D35977" t="str">
            <v>קגמ - 279</v>
          </cell>
          <cell r="E35977" t="str">
            <v>KT625</v>
          </cell>
          <cell r="F35977">
            <v>109698.363</v>
          </cell>
        </row>
        <row r="35978">
          <cell r="C35978" t="str">
            <v>ספטמבר 2019</v>
          </cell>
          <cell r="D35978" t="str">
            <v>קגמ - 279</v>
          </cell>
          <cell r="E35978" t="str">
            <v>KT45</v>
          </cell>
          <cell r="F35978">
            <v>56556.07</v>
          </cell>
        </row>
        <row r="35979">
          <cell r="C35979" t="str">
            <v>ספטמבר 2019</v>
          </cell>
          <cell r="D35979" t="str">
            <v>קגמ - 279</v>
          </cell>
          <cell r="E35979" t="str">
            <v>KT42</v>
          </cell>
          <cell r="F35979">
            <v>55000</v>
          </cell>
        </row>
        <row r="35980">
          <cell r="C35980" t="str">
            <v>ספטמבר 2019</v>
          </cell>
          <cell r="D35980" t="str">
            <v>קגמ - 279</v>
          </cell>
          <cell r="E35980" t="str">
            <v>KT43</v>
          </cell>
          <cell r="F35980">
            <v>75000</v>
          </cell>
        </row>
        <row r="35981">
          <cell r="C35981" t="str">
            <v>ספטמבר 2019</v>
          </cell>
          <cell r="D35981" t="str">
            <v>קגמ - 279</v>
          </cell>
          <cell r="E35981" t="str">
            <v>KT44</v>
          </cell>
          <cell r="F35981">
            <v>80000</v>
          </cell>
        </row>
        <row r="35982">
          <cell r="C35982" t="str">
            <v>ספטמבר 2019</v>
          </cell>
          <cell r="D35982" t="str">
            <v>קגמ - 279</v>
          </cell>
          <cell r="E35982" t="str">
            <v>KT650</v>
          </cell>
          <cell r="F35982">
            <v>95196945</v>
          </cell>
        </row>
        <row r="35983">
          <cell r="C35983" t="str">
            <v>ספטמבר 2019</v>
          </cell>
          <cell r="D35983" t="str">
            <v>קגמ - 279</v>
          </cell>
          <cell r="E35983" t="str">
            <v>KT651</v>
          </cell>
          <cell r="F35983">
            <v>95121826</v>
          </cell>
        </row>
        <row r="35984">
          <cell r="C35984" t="str">
            <v>ספטמבר 2019</v>
          </cell>
          <cell r="D35984" t="str">
            <v>קגמ - 279</v>
          </cell>
          <cell r="E35984" t="str">
            <v>KT652</v>
          </cell>
          <cell r="F35984">
            <v>95193751</v>
          </cell>
        </row>
        <row r="35985">
          <cell r="C35985" t="str">
            <v>ספטמבר 2019</v>
          </cell>
          <cell r="D35985" t="str">
            <v>קגמ - 279</v>
          </cell>
          <cell r="E35985" t="str">
            <v>KT653</v>
          </cell>
          <cell r="F35985">
            <v>95190502</v>
          </cell>
        </row>
        <row r="35986">
          <cell r="C35986" t="str">
            <v>ספטמבר 2019</v>
          </cell>
          <cell r="D35986" t="str">
            <v>קגמ - 279</v>
          </cell>
          <cell r="E35986" t="str">
            <v>KT654</v>
          </cell>
          <cell r="F35986">
            <v>29432870262</v>
          </cell>
        </row>
        <row r="35987">
          <cell r="C35987" t="str">
            <v>ספטמבר 2019</v>
          </cell>
          <cell r="D35987" t="str">
            <v>קגמ - 279</v>
          </cell>
          <cell r="E35987" t="str">
            <v>KT655</v>
          </cell>
          <cell r="F35987">
            <v>42122870852</v>
          </cell>
        </row>
        <row r="35988">
          <cell r="C35988" t="str">
            <v>ספטמבר 2019</v>
          </cell>
          <cell r="D35988" t="str">
            <v>קגמ - 279</v>
          </cell>
          <cell r="E35988" t="str">
            <v>KT656</v>
          </cell>
          <cell r="F35988">
            <v>56601383307</v>
          </cell>
        </row>
        <row r="35989">
          <cell r="C35989" t="str">
            <v>ספטמבר 2019</v>
          </cell>
          <cell r="D35989" t="str">
            <v>קגמ - 279</v>
          </cell>
          <cell r="E35989" t="str">
            <v>KT657</v>
          </cell>
          <cell r="F35989">
            <v>1006613430</v>
          </cell>
        </row>
        <row r="35990">
          <cell r="C35990" t="str">
            <v>ספטמבר 2019</v>
          </cell>
          <cell r="D35990" t="str">
            <v>קגמ - 279</v>
          </cell>
          <cell r="E35990" t="str">
            <v>KT658</v>
          </cell>
          <cell r="F35990">
            <v>1000002430</v>
          </cell>
        </row>
        <row r="35991">
          <cell r="C35991" t="str">
            <v>ספטמבר 2019</v>
          </cell>
          <cell r="D35991" t="str">
            <v>קגמ - 279</v>
          </cell>
          <cell r="E35991" t="str">
            <v>KT659</v>
          </cell>
          <cell r="F35991">
            <v>99487657300</v>
          </cell>
        </row>
        <row r="35992">
          <cell r="C35992" t="str">
            <v>ספטמבר 2019</v>
          </cell>
          <cell r="D35992" t="str">
            <v>קגמ - 279</v>
          </cell>
          <cell r="E35992" t="str">
            <v>KT660</v>
          </cell>
          <cell r="F35992">
            <v>79100122605</v>
          </cell>
        </row>
        <row r="35993">
          <cell r="C35993" t="str">
            <v>ספטמבר 2019</v>
          </cell>
          <cell r="D35993" t="str">
            <v>קגמ - 279</v>
          </cell>
          <cell r="E35993" t="str">
            <v>KT661</v>
          </cell>
          <cell r="F35993">
            <v>21607788011</v>
          </cell>
        </row>
        <row r="35994">
          <cell r="C35994" t="str">
            <v>ספטמבר 2019</v>
          </cell>
          <cell r="D35994" t="str">
            <v>קגמ - 279</v>
          </cell>
          <cell r="E35994" t="str">
            <v>KT662</v>
          </cell>
          <cell r="F35994">
            <v>21195807017</v>
          </cell>
        </row>
        <row r="35995">
          <cell r="C35995" t="str">
            <v>ספטמבר 2019</v>
          </cell>
          <cell r="D35995" t="str">
            <v>קגמ - 279</v>
          </cell>
          <cell r="E35995" t="str">
            <v>KT663</v>
          </cell>
          <cell r="F35995">
            <v>22973080500</v>
          </cell>
        </row>
        <row r="35996">
          <cell r="C35996" t="str">
            <v>ספטמבר 2019</v>
          </cell>
          <cell r="D35996" t="str">
            <v>קגמ - 279</v>
          </cell>
          <cell r="E35996" t="str">
            <v>KT664</v>
          </cell>
          <cell r="F35996">
            <v>75071036600</v>
          </cell>
        </row>
        <row r="35997">
          <cell r="C35997" t="str">
            <v>ספטמבר 2019</v>
          </cell>
          <cell r="D35997" t="str">
            <v>קגמ - 279</v>
          </cell>
          <cell r="E35997" t="str">
            <v>KT665</v>
          </cell>
          <cell r="F35997">
            <v>113</v>
          </cell>
        </row>
        <row r="35998">
          <cell r="C35998" t="str">
            <v>ספטמבר 2019</v>
          </cell>
          <cell r="D35998" t="str">
            <v>קגמ - 279</v>
          </cell>
          <cell r="E35998" t="str">
            <v>KT666</v>
          </cell>
          <cell r="F35998">
            <v>95130507</v>
          </cell>
        </row>
        <row r="35999">
          <cell r="C35999" t="str">
            <v>ספטמבר 2019</v>
          </cell>
          <cell r="D35999" t="str">
            <v>קגמ - 279</v>
          </cell>
          <cell r="E35999" t="str">
            <v>KT667</v>
          </cell>
          <cell r="F35999">
            <v>95130506</v>
          </cell>
        </row>
        <row r="36000">
          <cell r="C36000" t="str">
            <v>ספטמבר 2019</v>
          </cell>
          <cell r="D36000" t="str">
            <v>קגמ - 279</v>
          </cell>
          <cell r="E36000" t="str">
            <v>KT668</v>
          </cell>
          <cell r="F36000">
            <v>95199862</v>
          </cell>
        </row>
        <row r="36001">
          <cell r="C36001" t="str">
            <v>ספטמבר 2019</v>
          </cell>
          <cell r="D36001" t="str">
            <v>קגמ - 279</v>
          </cell>
          <cell r="E36001" t="str">
            <v>KT669</v>
          </cell>
          <cell r="F36001">
            <v>95124349</v>
          </cell>
        </row>
        <row r="36002">
          <cell r="C36002" t="str">
            <v>ספטמבר 2019</v>
          </cell>
          <cell r="D36002" t="str">
            <v>קגמ - 279</v>
          </cell>
          <cell r="E36002" t="str">
            <v>KT670</v>
          </cell>
          <cell r="F36002">
            <v>95124311</v>
          </cell>
        </row>
        <row r="36003">
          <cell r="C36003" t="str">
            <v>ספטמבר 2019</v>
          </cell>
          <cell r="D36003" t="str">
            <v>קגמ - 279</v>
          </cell>
          <cell r="E36003" t="str">
            <v>KT671</v>
          </cell>
          <cell r="F36003">
            <v>95124334</v>
          </cell>
        </row>
        <row r="36004">
          <cell r="C36004" t="str">
            <v>ספטמבר 2019</v>
          </cell>
          <cell r="D36004" t="str">
            <v>קגמ - 279</v>
          </cell>
          <cell r="E36004" t="str">
            <v>FT650</v>
          </cell>
          <cell r="F36004">
            <v>510657554</v>
          </cell>
        </row>
        <row r="36005">
          <cell r="C36005" t="str">
            <v>ספטמבר 2019</v>
          </cell>
          <cell r="D36005" t="str">
            <v>קגמ - 279</v>
          </cell>
          <cell r="E36005" t="str">
            <v>FT651</v>
          </cell>
          <cell r="F36005">
            <v>510657554</v>
          </cell>
        </row>
        <row r="36006">
          <cell r="C36006" t="str">
            <v>ספטמבר 2019</v>
          </cell>
          <cell r="D36006" t="str">
            <v>קגמ - 279</v>
          </cell>
          <cell r="E36006" t="str">
            <v>FT652</v>
          </cell>
          <cell r="F36006">
            <v>510657554</v>
          </cell>
        </row>
        <row r="36007">
          <cell r="C36007" t="str">
            <v>ספטמבר 2019</v>
          </cell>
          <cell r="D36007" t="str">
            <v>קגמ - 279</v>
          </cell>
          <cell r="E36007" t="str">
            <v>FT653</v>
          </cell>
          <cell r="F36007">
            <v>511974834</v>
          </cell>
        </row>
        <row r="36008">
          <cell r="C36008" t="str">
            <v>ספטמבר 2019</v>
          </cell>
          <cell r="D36008" t="str">
            <v>קגמ - 279</v>
          </cell>
          <cell r="E36008" t="str">
            <v>FT654</v>
          </cell>
          <cell r="F36008">
            <v>520029084</v>
          </cell>
        </row>
        <row r="36009">
          <cell r="C36009" t="str">
            <v>ספטמבר 2019</v>
          </cell>
          <cell r="D36009" t="str">
            <v>קגמ - 279</v>
          </cell>
          <cell r="E36009" t="str">
            <v>FT655</v>
          </cell>
          <cell r="F36009">
            <v>520029084</v>
          </cell>
        </row>
        <row r="36010">
          <cell r="C36010" t="str">
            <v>ספטמבר 2019</v>
          </cell>
          <cell r="D36010" t="str">
            <v>קגמ - 279</v>
          </cell>
          <cell r="E36010" t="str">
            <v>FT656</v>
          </cell>
          <cell r="F36010">
            <v>513765396</v>
          </cell>
        </row>
        <row r="36011">
          <cell r="C36011" t="str">
            <v>ספטמבר 2019</v>
          </cell>
          <cell r="D36011" t="str">
            <v>קגמ - 279</v>
          </cell>
          <cell r="E36011" t="str">
            <v>FT657</v>
          </cell>
          <cell r="F36011">
            <v>520007030</v>
          </cell>
        </row>
        <row r="36012">
          <cell r="C36012" t="str">
            <v>ספטמבר 2019</v>
          </cell>
          <cell r="D36012" t="str">
            <v>קגמ - 279</v>
          </cell>
          <cell r="E36012" t="str">
            <v>FT658</v>
          </cell>
          <cell r="F36012">
            <v>520007030</v>
          </cell>
        </row>
        <row r="36013">
          <cell r="C36013" t="str">
            <v>ספטמבר 2019</v>
          </cell>
          <cell r="D36013" t="str">
            <v>קגמ - 279</v>
          </cell>
          <cell r="E36013" t="str">
            <v>FT659</v>
          </cell>
          <cell r="F36013">
            <v>520018078</v>
          </cell>
        </row>
        <row r="36014">
          <cell r="C36014" t="str">
            <v>ספטמבר 2019</v>
          </cell>
          <cell r="D36014" t="str">
            <v>קגמ - 279</v>
          </cell>
          <cell r="E36014" t="str">
            <v>FT660</v>
          </cell>
          <cell r="F36014">
            <v>520018078</v>
          </cell>
        </row>
        <row r="36015">
          <cell r="C36015" t="str">
            <v>ספטמבר 2019</v>
          </cell>
          <cell r="D36015" t="str">
            <v>קגמ - 279</v>
          </cell>
          <cell r="E36015" t="str">
            <v>FT661</v>
          </cell>
          <cell r="F36015">
            <v>520000522</v>
          </cell>
        </row>
        <row r="36016">
          <cell r="C36016" t="str">
            <v>ספטמבר 2019</v>
          </cell>
          <cell r="D36016" t="str">
            <v>קגמ - 279</v>
          </cell>
          <cell r="E36016" t="str">
            <v>FT662</v>
          </cell>
          <cell r="F36016">
            <v>520000522</v>
          </cell>
        </row>
        <row r="36017">
          <cell r="C36017" t="str">
            <v>ספטמבר 2019</v>
          </cell>
          <cell r="D36017" t="str">
            <v>קגמ - 279</v>
          </cell>
          <cell r="E36017" t="str">
            <v>FT663</v>
          </cell>
          <cell r="F36017">
            <v>520000118</v>
          </cell>
        </row>
        <row r="36018">
          <cell r="C36018" t="str">
            <v>ספטמבר 2019</v>
          </cell>
          <cell r="D36018" t="str">
            <v>קגמ - 279</v>
          </cell>
          <cell r="E36018" t="str">
            <v>FT664</v>
          </cell>
          <cell r="F36018">
            <v>520000118</v>
          </cell>
        </row>
        <row r="36019">
          <cell r="C36019" t="str">
            <v>ספטמבר 2019</v>
          </cell>
          <cell r="D36019" t="str">
            <v>קגמ - 279</v>
          </cell>
          <cell r="E36019" t="str">
            <v>FT665</v>
          </cell>
          <cell r="F36019">
            <v>512515081</v>
          </cell>
        </row>
        <row r="36020">
          <cell r="C36020" t="str">
            <v>ספטמבר 2019</v>
          </cell>
          <cell r="D36020" t="str">
            <v>קגמ - 279</v>
          </cell>
          <cell r="E36020" t="str">
            <v>FT666</v>
          </cell>
          <cell r="F36020">
            <v>510528276</v>
          </cell>
        </row>
        <row r="36021">
          <cell r="C36021" t="str">
            <v>ספטמבר 2019</v>
          </cell>
          <cell r="D36021" t="str">
            <v>קגמ - 279</v>
          </cell>
          <cell r="E36021" t="str">
            <v>FT667</v>
          </cell>
          <cell r="F36021">
            <v>510528276</v>
          </cell>
        </row>
        <row r="36022">
          <cell r="C36022" t="str">
            <v>ספטמבר 2019</v>
          </cell>
          <cell r="D36022" t="str">
            <v>קגמ - 279</v>
          </cell>
          <cell r="E36022" t="str">
            <v>FT668</v>
          </cell>
          <cell r="F36022">
            <v>512199381</v>
          </cell>
        </row>
        <row r="36023">
          <cell r="C36023" t="str">
            <v>ספטמבר 2019</v>
          </cell>
          <cell r="D36023" t="str">
            <v>קגמ - 279</v>
          </cell>
          <cell r="E36023" t="str">
            <v>FT669</v>
          </cell>
          <cell r="F36023">
            <v>513765396</v>
          </cell>
        </row>
        <row r="36024">
          <cell r="C36024" t="str">
            <v>ספטמבר 2019</v>
          </cell>
          <cell r="D36024" t="str">
            <v>קגמ - 279</v>
          </cell>
          <cell r="E36024" t="str">
            <v>FT670</v>
          </cell>
          <cell r="F36024">
            <v>513765396</v>
          </cell>
        </row>
        <row r="36025">
          <cell r="C36025" t="str">
            <v>ספטמבר 2019</v>
          </cell>
          <cell r="D36025" t="str">
            <v>קגמ - 279</v>
          </cell>
          <cell r="E36025" t="str">
            <v>FT671</v>
          </cell>
          <cell r="F36025">
            <v>513765396</v>
          </cell>
        </row>
        <row r="36026">
          <cell r="C36026" t="str">
            <v>ספטמבר 2019</v>
          </cell>
          <cell r="D36026" t="str">
            <v>קגמ - 279</v>
          </cell>
          <cell r="E36026" t="str">
            <v>KT771</v>
          </cell>
          <cell r="F36026">
            <v>2</v>
          </cell>
        </row>
        <row r="36027">
          <cell r="C36027" t="str">
            <v>ספטמבר 2019</v>
          </cell>
          <cell r="D36027" t="str">
            <v>קגמ - 279</v>
          </cell>
          <cell r="E36027" t="str">
            <v>KT772</v>
          </cell>
          <cell r="F36027">
            <v>7</v>
          </cell>
        </row>
        <row r="36028">
          <cell r="C36028" t="str">
            <v>ספטמבר 2019</v>
          </cell>
          <cell r="D36028" t="str">
            <v>קגמ - 279</v>
          </cell>
          <cell r="E36028" t="str">
            <v>KT773</v>
          </cell>
          <cell r="F36028">
            <v>5</v>
          </cell>
        </row>
        <row r="36029">
          <cell r="C36029" t="str">
            <v>ספטמבר 2019</v>
          </cell>
          <cell r="D36029" t="str">
            <v>קגמ - 279</v>
          </cell>
          <cell r="E36029" t="str">
            <v>KT774</v>
          </cell>
          <cell r="F36029">
            <v>5</v>
          </cell>
        </row>
        <row r="36030">
          <cell r="C36030" t="str">
            <v>ספטמבר 2019</v>
          </cell>
          <cell r="D36030" t="str">
            <v>קגמ - 279</v>
          </cell>
          <cell r="E36030" t="str">
            <v>KT775</v>
          </cell>
          <cell r="F36030">
            <v>3</v>
          </cell>
        </row>
        <row r="36031">
          <cell r="C36031" t="str">
            <v>ספטמבר 2019</v>
          </cell>
          <cell r="D36031" t="str">
            <v>קגמ - 279</v>
          </cell>
          <cell r="E36031" t="str">
            <v>KT776</v>
          </cell>
          <cell r="F36031">
            <v>4</v>
          </cell>
        </row>
        <row r="36032">
          <cell r="C36032" t="str">
            <v>ספטמבר 2019</v>
          </cell>
          <cell r="D36032" t="str">
            <v>קגמ - 279</v>
          </cell>
          <cell r="E36032" t="str">
            <v>KT777</v>
          </cell>
          <cell r="F36032">
            <v>4</v>
          </cell>
        </row>
        <row r="36033">
          <cell r="C36033" t="str">
            <v>ספטמבר 2019</v>
          </cell>
          <cell r="D36033" t="str">
            <v>קגמ - 279</v>
          </cell>
          <cell r="E36033" t="str">
            <v>KT778</v>
          </cell>
          <cell r="F36033">
            <v>6</v>
          </cell>
        </row>
        <row r="36034">
          <cell r="C36034" t="str">
            <v>ספטמבר 2019</v>
          </cell>
          <cell r="D36034" t="str">
            <v>קגמ - 279</v>
          </cell>
          <cell r="E36034" t="str">
            <v>KT779</v>
          </cell>
          <cell r="F36034">
            <v>1</v>
          </cell>
        </row>
        <row r="36035">
          <cell r="C36035" t="str">
            <v>ספטמבר 2019</v>
          </cell>
          <cell r="D36035" t="str">
            <v>קגמ - 279</v>
          </cell>
          <cell r="E36035" t="str">
            <v>KT780</v>
          </cell>
          <cell r="F36035">
            <v>3</v>
          </cell>
        </row>
        <row r="36036">
          <cell r="C36036" t="str">
            <v>ספטמבר 2019</v>
          </cell>
          <cell r="D36036" t="str">
            <v>קגמ - 279</v>
          </cell>
          <cell r="E36036" t="str">
            <v>KT781</v>
          </cell>
          <cell r="F36036">
            <v>1</v>
          </cell>
        </row>
        <row r="36037">
          <cell r="C36037" t="str">
            <v>ספטמבר 2019</v>
          </cell>
          <cell r="D36037" t="str">
            <v>קגמ - 279</v>
          </cell>
          <cell r="E36037" t="str">
            <v>KT783</v>
          </cell>
          <cell r="F36037">
            <v>4</v>
          </cell>
        </row>
        <row r="36038">
          <cell r="C36038" t="str">
            <v>ספטמבר 2019</v>
          </cell>
          <cell r="D36038" t="str">
            <v>קגמ - 279</v>
          </cell>
          <cell r="E36038" t="str">
            <v>KT784</v>
          </cell>
          <cell r="F36038">
            <v>6</v>
          </cell>
        </row>
        <row r="36039">
          <cell r="C36039" t="str">
            <v>ספטמבר 2019</v>
          </cell>
          <cell r="D36039" t="str">
            <v>קגמ - 279</v>
          </cell>
          <cell r="E36039" t="str">
            <v>KT785</v>
          </cell>
          <cell r="F36039">
            <v>1</v>
          </cell>
        </row>
        <row r="36040">
          <cell r="C36040" t="str">
            <v>ספטמבר 2019</v>
          </cell>
          <cell r="D36040" t="str">
            <v>קגמ - 279</v>
          </cell>
          <cell r="E36040" t="str">
            <v>KT786</v>
          </cell>
          <cell r="F36040">
            <v>7</v>
          </cell>
        </row>
        <row r="36041">
          <cell r="C36041" t="str">
            <v>ספטמבר 2019</v>
          </cell>
          <cell r="D36041" t="str">
            <v>קגמ - 279</v>
          </cell>
          <cell r="E36041" t="str">
            <v>KT787</v>
          </cell>
          <cell r="F36041">
            <v>9</v>
          </cell>
        </row>
        <row r="36042">
          <cell r="C36042" t="str">
            <v>ספטמבר 2019</v>
          </cell>
          <cell r="D36042" t="str">
            <v>קגמ - 279</v>
          </cell>
          <cell r="E36042" t="str">
            <v>KT788</v>
          </cell>
          <cell r="F36042">
            <v>4</v>
          </cell>
        </row>
        <row r="36043">
          <cell r="C36043" t="str">
            <v>ספטמבר 2019</v>
          </cell>
          <cell r="D36043" t="str">
            <v>קגמ - 279</v>
          </cell>
          <cell r="E36043" t="str">
            <v>KT789</v>
          </cell>
          <cell r="F36043">
            <v>2</v>
          </cell>
        </row>
        <row r="36044">
          <cell r="C36044" t="str">
            <v>ספטמבר 2019</v>
          </cell>
          <cell r="D36044" t="str">
            <v>קגמ - 279</v>
          </cell>
          <cell r="E36044" t="str">
            <v>KT790</v>
          </cell>
          <cell r="F36044">
            <v>2</v>
          </cell>
        </row>
        <row r="36045">
          <cell r="C36045" t="str">
            <v>ספטמבר 2019</v>
          </cell>
          <cell r="D36045" t="str">
            <v>קגמ - 279</v>
          </cell>
          <cell r="E36045" t="str">
            <v>KT791</v>
          </cell>
          <cell r="F36045">
            <v>4</v>
          </cell>
        </row>
        <row r="36046">
          <cell r="C36046" t="str">
            <v>ספטמבר 2019</v>
          </cell>
          <cell r="D36046" t="str">
            <v>קגמ - 279</v>
          </cell>
          <cell r="E36046" t="str">
            <v>KT802</v>
          </cell>
          <cell r="F36046">
            <v>1</v>
          </cell>
        </row>
        <row r="36047">
          <cell r="C36047" t="str">
            <v>ספטמבר 2019</v>
          </cell>
          <cell r="D36047" t="str">
            <v>קגמ - 279</v>
          </cell>
          <cell r="E36047" t="str">
            <v>KT803</v>
          </cell>
          <cell r="F36047">
            <v>1</v>
          </cell>
        </row>
        <row r="36048">
          <cell r="C36048" t="str">
            <v>ספטמבר 2019</v>
          </cell>
          <cell r="D36048" t="str">
            <v>קגמ - 279</v>
          </cell>
          <cell r="E36048" t="str">
            <v>KT804</v>
          </cell>
          <cell r="F36048">
            <v>1</v>
          </cell>
        </row>
        <row r="36049">
          <cell r="C36049" t="str">
            <v>ספטמבר 2019</v>
          </cell>
          <cell r="D36049" t="str">
            <v>קגמ - 279</v>
          </cell>
          <cell r="E36049" t="str">
            <v>KT807</v>
          </cell>
          <cell r="F36049">
            <v>1</v>
          </cell>
        </row>
        <row r="36050">
          <cell r="C36050" t="str">
            <v>ספטמבר 2019</v>
          </cell>
          <cell r="D36050" t="str">
            <v>קגמ - 279</v>
          </cell>
          <cell r="E36050" t="str">
            <v>KT810</v>
          </cell>
          <cell r="F36050">
            <v>1</v>
          </cell>
        </row>
        <row r="36051">
          <cell r="C36051" t="str">
            <v>ספטמבר 2019</v>
          </cell>
          <cell r="D36051" t="str">
            <v>קגמ - 279</v>
          </cell>
          <cell r="E36051" t="str">
            <v>KT812</v>
          </cell>
          <cell r="F36051">
            <v>1</v>
          </cell>
        </row>
        <row r="36052">
          <cell r="C36052" t="str">
            <v>ספטמבר 2019</v>
          </cell>
          <cell r="D36052" t="str">
            <v>קגמ - 279</v>
          </cell>
          <cell r="E36052" t="str">
            <v>KT813</v>
          </cell>
          <cell r="F36052">
            <v>1</v>
          </cell>
        </row>
        <row r="36053">
          <cell r="C36053" t="str">
            <v>ספטמבר 2019</v>
          </cell>
          <cell r="D36053" t="str">
            <v>קגמ - 279</v>
          </cell>
          <cell r="E36053" t="str">
            <v>KT815</v>
          </cell>
          <cell r="F36053">
            <v>1</v>
          </cell>
        </row>
        <row r="36054">
          <cell r="C36054" t="str">
            <v>ספטמבר 2019</v>
          </cell>
          <cell r="D36054" t="str">
            <v>קגמ - 279</v>
          </cell>
          <cell r="E36054" t="str">
            <v>KT816</v>
          </cell>
          <cell r="F36054">
            <v>1</v>
          </cell>
        </row>
        <row r="36055">
          <cell r="C36055" t="str">
            <v>ספטמבר 2019</v>
          </cell>
          <cell r="D36055" t="str">
            <v>קגמ - 279</v>
          </cell>
          <cell r="E36055" t="str">
            <v>KT820</v>
          </cell>
          <cell r="F36055">
            <v>1</v>
          </cell>
        </row>
        <row r="36056">
          <cell r="C36056" t="str">
            <v>ספטמבר 2019</v>
          </cell>
          <cell r="D36056" t="str">
            <v>קגמ - 279</v>
          </cell>
          <cell r="E36056" t="str">
            <v>KT821</v>
          </cell>
          <cell r="F36056">
            <v>1</v>
          </cell>
        </row>
        <row r="36057">
          <cell r="C36057" t="str">
            <v>ספטמבר 2019</v>
          </cell>
          <cell r="D36057" t="str">
            <v>קגמ - 279</v>
          </cell>
          <cell r="E36057" t="str">
            <v>RT100</v>
          </cell>
          <cell r="F36057">
            <v>57865934.100000001</v>
          </cell>
        </row>
        <row r="36058">
          <cell r="C36058" t="str">
            <v>ספטמבר 2019</v>
          </cell>
          <cell r="D36058" t="str">
            <v>קגמ - 279</v>
          </cell>
          <cell r="E36058" t="str">
            <v>RT101</v>
          </cell>
          <cell r="F36058">
            <v>2112071.5329999998</v>
          </cell>
        </row>
        <row r="36059">
          <cell r="C36059" t="str">
            <v>ספטמבר 2019</v>
          </cell>
          <cell r="D36059" t="str">
            <v>קגמ - 279</v>
          </cell>
          <cell r="E36059" t="str">
            <v>RT102</v>
          </cell>
          <cell r="F36059">
            <v>63026.262999999999</v>
          </cell>
        </row>
        <row r="36060">
          <cell r="C36060" t="str">
            <v>ספטמבר 2019</v>
          </cell>
          <cell r="D36060" t="str">
            <v>קגמ - 279</v>
          </cell>
          <cell r="E36060" t="str">
            <v>RT103</v>
          </cell>
          <cell r="F36060">
            <v>254910.497</v>
          </cell>
        </row>
        <row r="36061">
          <cell r="C36061" t="str">
            <v>ספטמבר 2019</v>
          </cell>
          <cell r="D36061" t="str">
            <v>קגמ - 279</v>
          </cell>
          <cell r="E36061" t="str">
            <v>RT104</v>
          </cell>
          <cell r="F36061">
            <v>3846.3890000000001</v>
          </cell>
        </row>
        <row r="36062">
          <cell r="C36062" t="str">
            <v>ספטמבר 2019</v>
          </cell>
          <cell r="D36062" t="str">
            <v>קגמ - 279</v>
          </cell>
          <cell r="E36062" t="str">
            <v>RT200</v>
          </cell>
          <cell r="F36062">
            <v>592700.81200000003</v>
          </cell>
        </row>
        <row r="36063">
          <cell r="C36063" t="str">
            <v>ספטמבר 2019</v>
          </cell>
          <cell r="D36063" t="str">
            <v>קגמ - 279</v>
          </cell>
          <cell r="E36063" t="str">
            <v>RT201</v>
          </cell>
          <cell r="F36063">
            <v>85595.650999999998</v>
          </cell>
        </row>
        <row r="36064">
          <cell r="C36064" t="str">
            <v>ספטמבר 2019</v>
          </cell>
          <cell r="D36064" t="str">
            <v>קגמ - 279</v>
          </cell>
          <cell r="E36064" t="str">
            <v>RT202</v>
          </cell>
          <cell r="F36064">
            <v>579782.11300000001</v>
          </cell>
        </row>
        <row r="36065">
          <cell r="C36065" t="str">
            <v>ספטמבר 2019</v>
          </cell>
          <cell r="D36065" t="str">
            <v>קגמ - 279</v>
          </cell>
          <cell r="E36065" t="str">
            <v>RT203</v>
          </cell>
          <cell r="F36065">
            <v>14945.331</v>
          </cell>
        </row>
        <row r="36066">
          <cell r="C36066" t="str">
            <v>ספטמבר 2019</v>
          </cell>
          <cell r="D36066" t="str">
            <v>קגמ - 279</v>
          </cell>
          <cell r="E36066" t="str">
            <v>RT301</v>
          </cell>
          <cell r="F36066">
            <v>1022274.297</v>
          </cell>
        </row>
        <row r="36067">
          <cell r="C36067" t="str">
            <v>ספטמבר 2019</v>
          </cell>
          <cell r="D36067" t="str">
            <v>קגמ - 279</v>
          </cell>
          <cell r="E36067" t="str">
            <v>RT302</v>
          </cell>
          <cell r="F36067">
            <v>1840784.703</v>
          </cell>
        </row>
        <row r="36068">
          <cell r="C36068" t="str">
            <v>ספטמבר 2019</v>
          </cell>
          <cell r="D36068" t="str">
            <v>קגמ - 279</v>
          </cell>
          <cell r="E36068" t="str">
            <v>RT401</v>
          </cell>
          <cell r="F36068">
            <v>325691.09999999998</v>
          </cell>
        </row>
        <row r="36069">
          <cell r="C36069" t="str">
            <v>ספטמבר 2019</v>
          </cell>
          <cell r="D36069" t="str">
            <v>קגמ - 279</v>
          </cell>
          <cell r="E36069" t="str">
            <v>RT402</v>
          </cell>
          <cell r="F36069">
            <v>4339082.5640000002</v>
          </cell>
        </row>
        <row r="36070">
          <cell r="C36070" t="str">
            <v>ספטמבר 2019</v>
          </cell>
          <cell r="D36070" t="str">
            <v>קגמ - 279</v>
          </cell>
          <cell r="E36070" t="str">
            <v>RT403</v>
          </cell>
          <cell r="F36070">
            <v>640172.82400000002</v>
          </cell>
        </row>
        <row r="36071">
          <cell r="C36071" t="str">
            <v>ספטמבר 2019</v>
          </cell>
          <cell r="D36071" t="str">
            <v>קגמ - 279</v>
          </cell>
          <cell r="E36071" t="str">
            <v>RT404</v>
          </cell>
          <cell r="F36071">
            <v>61037.019</v>
          </cell>
        </row>
        <row r="36072">
          <cell r="C36072" t="str">
            <v>ספטמבר 2019</v>
          </cell>
          <cell r="D36072" t="str">
            <v>קגמ - 279</v>
          </cell>
          <cell r="E36072" t="str">
            <v>RT406</v>
          </cell>
          <cell r="F36072">
            <v>186654.834</v>
          </cell>
        </row>
        <row r="36073">
          <cell r="C36073" t="str">
            <v>ספטמבר 2019</v>
          </cell>
          <cell r="D36073" t="str">
            <v>קגמ - 279</v>
          </cell>
          <cell r="E36073" t="str">
            <v>RT407</v>
          </cell>
          <cell r="F36073">
            <v>120297.355</v>
          </cell>
        </row>
        <row r="36074">
          <cell r="C36074" t="str">
            <v>ספטמבר 2019</v>
          </cell>
          <cell r="D36074" t="str">
            <v>קגמ - 279</v>
          </cell>
          <cell r="E36074" t="str">
            <v>RT502</v>
          </cell>
          <cell r="F36074">
            <v>921160.72699999996</v>
          </cell>
        </row>
        <row r="36075">
          <cell r="C36075" t="str">
            <v>ספטמבר 2019</v>
          </cell>
          <cell r="D36075" t="str">
            <v>קגמ - 279</v>
          </cell>
          <cell r="E36075" t="str">
            <v>RT503</v>
          </cell>
          <cell r="F36075">
            <v>176437.43700000001</v>
          </cell>
        </row>
        <row r="36076">
          <cell r="C36076" t="str">
            <v>ספטמבר 2019</v>
          </cell>
          <cell r="D36076" t="str">
            <v>קגמ - 279</v>
          </cell>
          <cell r="E36076" t="str">
            <v>RT506</v>
          </cell>
          <cell r="F36076">
            <v>243105.43599999999</v>
          </cell>
        </row>
        <row r="36077">
          <cell r="C36077" t="str">
            <v>ספטמבר 2019</v>
          </cell>
          <cell r="D36077" t="str">
            <v>קגמ - 279</v>
          </cell>
          <cell r="E36077" t="str">
            <v>RT700</v>
          </cell>
          <cell r="F36077">
            <v>630370.25899999996</v>
          </cell>
        </row>
        <row r="36078">
          <cell r="C36078" t="str">
            <v>ספטמבר 2019</v>
          </cell>
          <cell r="D36078" t="str">
            <v>קגמ - 279</v>
          </cell>
          <cell r="E36078" t="str">
            <v>RT701</v>
          </cell>
          <cell r="F36078">
            <v>1436325.344</v>
          </cell>
        </row>
        <row r="36079">
          <cell r="C36079" t="str">
            <v>ספטמבר 2019</v>
          </cell>
          <cell r="D36079" t="str">
            <v>קגמ - 279</v>
          </cell>
          <cell r="E36079" t="str">
            <v>RT702</v>
          </cell>
          <cell r="F36079">
            <v>1982413.497</v>
          </cell>
        </row>
        <row r="36080">
          <cell r="C36080" t="str">
            <v>ספטמבר 2019</v>
          </cell>
          <cell r="D36080" t="str">
            <v>קגמ - 279</v>
          </cell>
          <cell r="E36080" t="str">
            <v>RT703</v>
          </cell>
          <cell r="F36080">
            <v>415385.23</v>
          </cell>
        </row>
        <row r="36081">
          <cell r="C36081" t="str">
            <v>ספטמבר 2019</v>
          </cell>
          <cell r="D36081" t="str">
            <v>קגמ - 279</v>
          </cell>
          <cell r="E36081" t="str">
            <v>RT704</v>
          </cell>
          <cell r="F36081">
            <v>3488.3690000000001</v>
          </cell>
        </row>
        <row r="36082">
          <cell r="C36082" t="str">
            <v>ספטמבר 2019</v>
          </cell>
          <cell r="D36082" t="str">
            <v>קגמ - 279</v>
          </cell>
          <cell r="E36082" t="str">
            <v>RT706</v>
          </cell>
          <cell r="F36082">
            <v>643.41300000000001</v>
          </cell>
        </row>
        <row r="36083">
          <cell r="C36083" t="str">
            <v>ספטמבר 2019</v>
          </cell>
          <cell r="D36083" t="str">
            <v>קגמ - 279</v>
          </cell>
          <cell r="E36083" t="str">
            <v>RT707</v>
          </cell>
          <cell r="F36083">
            <v>127.786</v>
          </cell>
        </row>
        <row r="36084">
          <cell r="C36084" t="str">
            <v>ספטמבר 2019</v>
          </cell>
          <cell r="D36084" t="str">
            <v>קגמ - 279</v>
          </cell>
          <cell r="E36084" t="str">
            <v>RT708</v>
          </cell>
          <cell r="F36084">
            <v>13.192</v>
          </cell>
        </row>
        <row r="36085">
          <cell r="C36085" t="str">
            <v>ספטמבר 2019</v>
          </cell>
          <cell r="D36085" t="str">
            <v>קגמ - 279</v>
          </cell>
          <cell r="E36085" t="str">
            <v>RT800</v>
          </cell>
          <cell r="F36085">
            <v>59089005.170000002</v>
          </cell>
        </row>
        <row r="36086">
          <cell r="C36086" t="str">
            <v>ספטמבר 2019</v>
          </cell>
          <cell r="D36086" t="str">
            <v>קגמ - 279</v>
          </cell>
          <cell r="E36086" t="str">
            <v>RT801</v>
          </cell>
          <cell r="F36086">
            <v>4981957.9239999996</v>
          </cell>
        </row>
        <row r="36087">
          <cell r="C36087" t="str">
            <v>ספטמבר 2019</v>
          </cell>
          <cell r="D36087" t="str">
            <v>קגמ - 279</v>
          </cell>
          <cell r="E36087" t="str">
            <v>RT802</v>
          </cell>
          <cell r="F36087">
            <v>9726249.8660000004</v>
          </cell>
        </row>
        <row r="36088">
          <cell r="C36088" t="str">
            <v>ספטמבר 2019</v>
          </cell>
          <cell r="D36088" t="str">
            <v>קגמ - 279</v>
          </cell>
          <cell r="E36088" t="str">
            <v>RT803</v>
          </cell>
          <cell r="F36088">
            <v>1501851.3189999999</v>
          </cell>
        </row>
        <row r="36089">
          <cell r="C36089" t="str">
            <v>ספטמבר 2019</v>
          </cell>
          <cell r="D36089" t="str">
            <v>קגמ - 279</v>
          </cell>
          <cell r="E36089" t="str">
            <v>RT804</v>
          </cell>
          <cell r="F36089">
            <v>68371.775999999998</v>
          </cell>
        </row>
        <row r="36090">
          <cell r="C36090" t="str">
            <v>ספטמבר 2019</v>
          </cell>
          <cell r="D36090" t="str">
            <v>קגמ - 279</v>
          </cell>
          <cell r="E36090" t="str">
            <v>RT806</v>
          </cell>
          <cell r="F36090">
            <v>430403.68300000002</v>
          </cell>
        </row>
        <row r="36091">
          <cell r="C36091" t="str">
            <v>ספטמבר 2019</v>
          </cell>
          <cell r="D36091" t="str">
            <v>קגמ - 279</v>
          </cell>
          <cell r="E36091" t="str">
            <v>RT807</v>
          </cell>
          <cell r="F36091">
            <v>120425.141</v>
          </cell>
        </row>
        <row r="36092">
          <cell r="C36092" t="str">
            <v>ספטמבר 2019</v>
          </cell>
          <cell r="D36092" t="str">
            <v>קגמ - 279</v>
          </cell>
          <cell r="E36092" t="str">
            <v>RT808</v>
          </cell>
          <cell r="F36092">
            <v>13.192</v>
          </cell>
        </row>
        <row r="36093">
          <cell r="C36093" t="str">
            <v>ספטמבר 2019</v>
          </cell>
          <cell r="D36093" t="str">
            <v>קגמ - 279</v>
          </cell>
          <cell r="E36093" t="str">
            <v>GT100</v>
          </cell>
          <cell r="F36093">
            <v>60299788.781000003</v>
          </cell>
        </row>
        <row r="36094">
          <cell r="C36094" t="str">
            <v>ספטמבר 2019</v>
          </cell>
          <cell r="D36094" t="str">
            <v>קגמ - 279</v>
          </cell>
          <cell r="E36094" t="str">
            <v>GT200</v>
          </cell>
          <cell r="F36094">
            <v>729857.82200000004</v>
          </cell>
        </row>
        <row r="36095">
          <cell r="C36095" t="str">
            <v>ספטמבר 2019</v>
          </cell>
          <cell r="D36095" t="str">
            <v>קגמ - 279</v>
          </cell>
          <cell r="E36095" t="str">
            <v>GT201</v>
          </cell>
          <cell r="F36095">
            <v>39954.32</v>
          </cell>
        </row>
        <row r="36096">
          <cell r="C36096" t="str">
            <v>ספטמבר 2019</v>
          </cell>
          <cell r="D36096" t="str">
            <v>קגמ - 279</v>
          </cell>
          <cell r="E36096" t="str">
            <v>GT202</v>
          </cell>
          <cell r="F36096">
            <v>106583.633</v>
          </cell>
        </row>
        <row r="36097">
          <cell r="C36097" t="str">
            <v>ספטמבר 2019</v>
          </cell>
          <cell r="D36097" t="str">
            <v>קגמ - 279</v>
          </cell>
          <cell r="E36097" t="str">
            <v>GT211</v>
          </cell>
          <cell r="F36097">
            <v>11573.28</v>
          </cell>
        </row>
        <row r="36098">
          <cell r="C36098" t="str">
            <v>ספטמבר 2019</v>
          </cell>
          <cell r="D36098" t="str">
            <v>קגמ - 279</v>
          </cell>
          <cell r="E36098" t="str">
            <v>GT212</v>
          </cell>
          <cell r="F36098">
            <v>100443.16499999999</v>
          </cell>
        </row>
        <row r="36099">
          <cell r="C36099" t="str">
            <v>ספטמבר 2019</v>
          </cell>
          <cell r="D36099" t="str">
            <v>קגמ - 279</v>
          </cell>
          <cell r="E36099" t="str">
            <v>GT217</v>
          </cell>
          <cell r="F36099">
            <v>4825.8959999999997</v>
          </cell>
        </row>
        <row r="36100">
          <cell r="C36100" t="str">
            <v>ספטמבר 2019</v>
          </cell>
          <cell r="D36100" t="str">
            <v>קגמ - 279</v>
          </cell>
          <cell r="E36100" t="str">
            <v>PT201</v>
          </cell>
          <cell r="F36100">
            <v>279785.78999999998</v>
          </cell>
        </row>
        <row r="36101">
          <cell r="C36101" t="str">
            <v>ספטמבר 2019</v>
          </cell>
          <cell r="D36101" t="str">
            <v>קגמ - 279</v>
          </cell>
          <cell r="E36101" t="str">
            <v>GT300</v>
          </cell>
          <cell r="F36101">
            <v>1329853.848</v>
          </cell>
        </row>
        <row r="36102">
          <cell r="C36102" t="str">
            <v>ספטמבר 2019</v>
          </cell>
          <cell r="D36102" t="str">
            <v>קגמ - 279</v>
          </cell>
          <cell r="E36102" t="str">
            <v>GT301</v>
          </cell>
          <cell r="F36102">
            <v>930682.93299999996</v>
          </cell>
        </row>
        <row r="36103">
          <cell r="C36103" t="str">
            <v>ספטמבר 2019</v>
          </cell>
          <cell r="D36103" t="str">
            <v>קגמ - 279</v>
          </cell>
          <cell r="E36103" t="str">
            <v>GT317</v>
          </cell>
          <cell r="F36103">
            <v>602522.21900000004</v>
          </cell>
        </row>
        <row r="36104">
          <cell r="C36104" t="str">
            <v>ספטמבר 2019</v>
          </cell>
          <cell r="D36104" t="str">
            <v>קגמ - 279</v>
          </cell>
          <cell r="E36104" t="str">
            <v>GT400</v>
          </cell>
          <cell r="F36104">
            <v>325691.09999999998</v>
          </cell>
        </row>
        <row r="36105">
          <cell r="C36105" t="str">
            <v>ספטמבר 2019</v>
          </cell>
          <cell r="D36105" t="str">
            <v>קגמ - 279</v>
          </cell>
          <cell r="E36105" t="str">
            <v>GT401</v>
          </cell>
          <cell r="F36105">
            <v>2503872.06</v>
          </cell>
        </row>
        <row r="36106">
          <cell r="C36106" t="str">
            <v>ספטמבר 2019</v>
          </cell>
          <cell r="D36106" t="str">
            <v>קגמ - 279</v>
          </cell>
          <cell r="E36106" t="str">
            <v>GT402</v>
          </cell>
          <cell r="F36106">
            <v>61037.019</v>
          </cell>
        </row>
        <row r="36107">
          <cell r="C36107" t="str">
            <v>ספטמבר 2019</v>
          </cell>
          <cell r="D36107" t="str">
            <v>קגמ - 279</v>
          </cell>
          <cell r="E36107" t="str">
            <v>GT404</v>
          </cell>
          <cell r="F36107">
            <v>186654.834</v>
          </cell>
        </row>
        <row r="36108">
          <cell r="C36108" t="str">
            <v>ספטמבר 2019</v>
          </cell>
          <cell r="D36108" t="str">
            <v>קגמ - 279</v>
          </cell>
          <cell r="E36108" t="str">
            <v>GT410</v>
          </cell>
          <cell r="F36108">
            <v>120297.355</v>
          </cell>
        </row>
        <row r="36109">
          <cell r="C36109" t="str">
            <v>ספטמבר 2019</v>
          </cell>
          <cell r="D36109" t="str">
            <v>קגמ - 279</v>
          </cell>
          <cell r="E36109" t="str">
            <v>GT417</v>
          </cell>
          <cell r="F36109">
            <v>2093516.4280000001</v>
          </cell>
        </row>
        <row r="36110">
          <cell r="C36110" t="str">
            <v>ספטמבר 2019</v>
          </cell>
          <cell r="D36110" t="str">
            <v>קגמ - 279</v>
          </cell>
          <cell r="E36110" t="str">
            <v>PT400</v>
          </cell>
          <cell r="F36110">
            <v>381866.9</v>
          </cell>
        </row>
        <row r="36111">
          <cell r="C36111" t="str">
            <v>ספטמבר 2019</v>
          </cell>
          <cell r="D36111" t="str">
            <v>קגמ - 279</v>
          </cell>
          <cell r="E36111" t="str">
            <v>GT501</v>
          </cell>
          <cell r="F36111">
            <v>188938.785</v>
          </cell>
        </row>
        <row r="36112">
          <cell r="C36112" t="str">
            <v>ספטמבר 2019</v>
          </cell>
          <cell r="D36112" t="str">
            <v>קגמ - 279</v>
          </cell>
          <cell r="E36112" t="str">
            <v>GT504</v>
          </cell>
          <cell r="F36112">
            <v>243105.43599999999</v>
          </cell>
        </row>
        <row r="36113">
          <cell r="C36113" t="str">
            <v>ספטמבר 2019</v>
          </cell>
          <cell r="D36113" t="str">
            <v>קגמ - 279</v>
          </cell>
          <cell r="E36113" t="str">
            <v>GT517</v>
          </cell>
          <cell r="F36113">
            <v>394672.08</v>
          </cell>
        </row>
        <row r="36114">
          <cell r="C36114" t="str">
            <v>ספטמבר 2019</v>
          </cell>
          <cell r="D36114" t="str">
            <v>קגמ - 279</v>
          </cell>
          <cell r="E36114" t="str">
            <v>PT500</v>
          </cell>
          <cell r="F36114">
            <v>465727.84</v>
          </cell>
        </row>
        <row r="36115">
          <cell r="C36115" t="str">
            <v>ספטמבר 2019</v>
          </cell>
          <cell r="D36115" t="str">
            <v>קגמ - 279</v>
          </cell>
          <cell r="E36115" t="str">
            <v>PT501</v>
          </cell>
          <cell r="F36115">
            <v>48259.459000000003</v>
          </cell>
        </row>
        <row r="36116">
          <cell r="C36116" t="str">
            <v>ספטמבר 2019</v>
          </cell>
          <cell r="D36116" t="str">
            <v>קגמ - 279</v>
          </cell>
          <cell r="E36116" t="str">
            <v>GT700</v>
          </cell>
          <cell r="F36116">
            <v>3972183.5010000002</v>
          </cell>
        </row>
        <row r="36117">
          <cell r="C36117" t="str">
            <v>ספטמבר 2019</v>
          </cell>
          <cell r="D36117" t="str">
            <v>קגמ - 279</v>
          </cell>
          <cell r="E36117" t="str">
            <v>GT701</v>
          </cell>
          <cell r="F36117">
            <v>127891.178</v>
          </cell>
        </row>
        <row r="36118">
          <cell r="C36118" t="str">
            <v>ספטמבר 2019</v>
          </cell>
          <cell r="D36118" t="str">
            <v>קגמ - 279</v>
          </cell>
          <cell r="E36118" t="str">
            <v>GT702</v>
          </cell>
          <cell r="F36118">
            <v>-158183.51699999999</v>
          </cell>
        </row>
        <row r="36119">
          <cell r="C36119" t="str">
            <v>ספטמבר 2019</v>
          </cell>
          <cell r="D36119" t="str">
            <v>קגמ - 279</v>
          </cell>
          <cell r="E36119" t="str">
            <v>GT703</v>
          </cell>
          <cell r="F36119">
            <v>15599.681</v>
          </cell>
        </row>
        <row r="36120">
          <cell r="C36120" t="str">
            <v>ספטמבר 2019</v>
          </cell>
          <cell r="D36120" t="str">
            <v>קגמ - 279</v>
          </cell>
          <cell r="E36120" t="str">
            <v>GT705</v>
          </cell>
          <cell r="F36120">
            <v>-9611.2250000000004</v>
          </cell>
        </row>
        <row r="36121">
          <cell r="C36121" t="str">
            <v>ספטמבר 2019</v>
          </cell>
          <cell r="D36121" t="str">
            <v>קגמ - 279</v>
          </cell>
          <cell r="E36121" t="str">
            <v>GT708</v>
          </cell>
          <cell r="F36121">
            <v>2712.9989999999998</v>
          </cell>
        </row>
        <row r="36122">
          <cell r="C36122" t="str">
            <v>ספטמבר 2019</v>
          </cell>
          <cell r="D36122" t="str">
            <v>קגמ - 279</v>
          </cell>
          <cell r="E36122" t="str">
            <v>GT714</v>
          </cell>
          <cell r="F36122">
            <v>1706.749</v>
          </cell>
        </row>
        <row r="36123">
          <cell r="C36123" t="str">
            <v>ספטמבר 2019</v>
          </cell>
          <cell r="D36123" t="str">
            <v>קגמ - 279</v>
          </cell>
          <cell r="E36123" t="str">
            <v>GT716</v>
          </cell>
          <cell r="F36123">
            <v>11292.78</v>
          </cell>
        </row>
        <row r="36124">
          <cell r="C36124" t="str">
            <v>ספטמבר 2019</v>
          </cell>
          <cell r="D36124" t="str">
            <v>קגמ - 279</v>
          </cell>
          <cell r="E36124" t="str">
            <v>GT717</v>
          </cell>
          <cell r="F36124">
            <v>321656.033</v>
          </cell>
        </row>
        <row r="36125">
          <cell r="C36125" t="str">
            <v>ספטמבר 2019</v>
          </cell>
          <cell r="D36125" t="str">
            <v>קגמ - 279</v>
          </cell>
          <cell r="E36125" t="str">
            <v>PT701</v>
          </cell>
          <cell r="F36125">
            <v>168229.05600000001</v>
          </cell>
        </row>
        <row r="36126">
          <cell r="C36126" t="str">
            <v>ספטמבר 2019</v>
          </cell>
          <cell r="D36126" t="str">
            <v>קגמ - 279</v>
          </cell>
          <cell r="E36126" t="str">
            <v>PT704</v>
          </cell>
          <cell r="F36126">
            <v>8486.8269999999993</v>
          </cell>
        </row>
        <row r="36127">
          <cell r="C36127" t="str">
            <v>ספטמבר 2019</v>
          </cell>
          <cell r="D36127" t="str">
            <v>קגמ - 279</v>
          </cell>
          <cell r="E36127" t="str">
            <v>PT705</v>
          </cell>
          <cell r="F36127">
            <v>6803.0249999999996</v>
          </cell>
        </row>
        <row r="36128">
          <cell r="C36128" t="str">
            <v>ספטמבר 2019</v>
          </cell>
          <cell r="D36128" t="str">
            <v>קגמ - 279</v>
          </cell>
          <cell r="E36128" t="str">
            <v>GT800</v>
          </cell>
          <cell r="F36128">
            <v>66657375.050999999</v>
          </cell>
        </row>
        <row r="36129">
          <cell r="C36129" t="str">
            <v>ספטמבר 2019</v>
          </cell>
          <cell r="D36129" t="str">
            <v>קגמ - 279</v>
          </cell>
          <cell r="E36129" t="str">
            <v>GT801</v>
          </cell>
          <cell r="F36129">
            <v>3791339.2769999998</v>
          </cell>
        </row>
        <row r="36130">
          <cell r="C36130" t="str">
            <v>ספטמבר 2019</v>
          </cell>
          <cell r="D36130" t="str">
            <v>קגמ - 279</v>
          </cell>
          <cell r="E36130" t="str">
            <v>GT802</v>
          </cell>
          <cell r="F36130">
            <v>9437.1350000000002</v>
          </cell>
        </row>
        <row r="36131">
          <cell r="C36131" t="str">
            <v>ספטמבר 2019</v>
          </cell>
          <cell r="D36131" t="str">
            <v>קגמ - 279</v>
          </cell>
          <cell r="E36131" t="str">
            <v>GT803</v>
          </cell>
          <cell r="F36131">
            <v>15599.681</v>
          </cell>
        </row>
        <row r="36132">
          <cell r="C36132" t="str">
            <v>ספטמבר 2019</v>
          </cell>
          <cell r="D36132" t="str">
            <v>קגמ - 279</v>
          </cell>
          <cell r="E36132" t="str">
            <v>GT804</v>
          </cell>
          <cell r="F36132">
            <v>429760.26899999997</v>
          </cell>
        </row>
        <row r="36133">
          <cell r="C36133" t="str">
            <v>ספטמבר 2019</v>
          </cell>
          <cell r="D36133" t="str">
            <v>קגמ - 279</v>
          </cell>
          <cell r="E36133" t="str">
            <v>GT805</v>
          </cell>
          <cell r="F36133">
            <v>-9611.2250000000004</v>
          </cell>
        </row>
        <row r="36134">
          <cell r="C36134" t="str">
            <v>ספטמבר 2019</v>
          </cell>
          <cell r="D36134" t="str">
            <v>קגמ - 279</v>
          </cell>
          <cell r="E36134" t="str">
            <v>GT808</v>
          </cell>
          <cell r="F36134">
            <v>2712.9989999999998</v>
          </cell>
        </row>
        <row r="36135">
          <cell r="C36135" t="str">
            <v>ספטמבר 2019</v>
          </cell>
          <cell r="D36135" t="str">
            <v>קגמ - 279</v>
          </cell>
          <cell r="E36135" t="str">
            <v>GT810</v>
          </cell>
          <cell r="F36135">
            <v>120297.355</v>
          </cell>
        </row>
        <row r="36136">
          <cell r="C36136" t="str">
            <v>ספטמבר 2019</v>
          </cell>
          <cell r="D36136" t="str">
            <v>קגמ - 279</v>
          </cell>
          <cell r="E36136" t="str">
            <v>GT811</v>
          </cell>
          <cell r="F36136">
            <v>11573.28</v>
          </cell>
        </row>
        <row r="36137">
          <cell r="C36137" t="str">
            <v>ספטמבר 2019</v>
          </cell>
          <cell r="D36137" t="str">
            <v>קגמ - 279</v>
          </cell>
          <cell r="E36137" t="str">
            <v>GT812</v>
          </cell>
          <cell r="F36137">
            <v>100443.16499999999</v>
          </cell>
        </row>
        <row r="36138">
          <cell r="C36138" t="str">
            <v>ספטמבר 2019</v>
          </cell>
          <cell r="D36138" t="str">
            <v>קגמ - 279</v>
          </cell>
          <cell r="E36138" t="str">
            <v>GT814</v>
          </cell>
          <cell r="F36138">
            <v>1706.749</v>
          </cell>
        </row>
        <row r="36139">
          <cell r="C36139" t="str">
            <v>ספטמבר 2019</v>
          </cell>
          <cell r="D36139" t="str">
            <v>קגמ - 279</v>
          </cell>
          <cell r="E36139" t="str">
            <v>GT816</v>
          </cell>
          <cell r="F36139">
            <v>11292.78</v>
          </cell>
        </row>
        <row r="36140">
          <cell r="C36140" t="str">
            <v>ספטמבר 2019</v>
          </cell>
          <cell r="D36140" t="str">
            <v>קגמ - 279</v>
          </cell>
          <cell r="E36140" t="str">
            <v>GT817</v>
          </cell>
          <cell r="F36140">
            <v>3417192.656</v>
          </cell>
        </row>
        <row r="36141">
          <cell r="C36141" t="str">
            <v>ספטמבר 2019</v>
          </cell>
          <cell r="D36141" t="str">
            <v>קגמ - 279</v>
          </cell>
          <cell r="E36141" t="str">
            <v>PT800</v>
          </cell>
          <cell r="F36141">
            <v>847594.74</v>
          </cell>
        </row>
        <row r="36142">
          <cell r="C36142" t="str">
            <v>ספטמבר 2019</v>
          </cell>
          <cell r="D36142" t="str">
            <v>קגמ - 279</v>
          </cell>
          <cell r="E36142" t="str">
            <v>PT801</v>
          </cell>
          <cell r="F36142">
            <v>496274.30599999998</v>
          </cell>
        </row>
        <row r="36143">
          <cell r="C36143" t="str">
            <v>ספטמבר 2019</v>
          </cell>
          <cell r="D36143" t="str">
            <v>קגמ - 279</v>
          </cell>
          <cell r="E36143" t="str">
            <v>PT804</v>
          </cell>
          <cell r="F36143">
            <v>8486.8269999999993</v>
          </cell>
        </row>
        <row r="36144">
          <cell r="C36144" t="str">
            <v>ספטמבר 2019</v>
          </cell>
          <cell r="D36144" t="str">
            <v>קגמ - 279</v>
          </cell>
          <cell r="E36144" t="str">
            <v>PT805</v>
          </cell>
          <cell r="F36144">
            <v>6803.0249999999996</v>
          </cell>
        </row>
        <row r="36145">
          <cell r="C36145" t="str">
            <v>ספטמבר 2019</v>
          </cell>
          <cell r="D36145" t="str">
            <v>בנין - 360</v>
          </cell>
          <cell r="E36145" t="str">
            <v>DE1</v>
          </cell>
          <cell r="F36145">
            <v>4100716.5809999998</v>
          </cell>
        </row>
        <row r="36146">
          <cell r="C36146" t="str">
            <v>ספטמבר 2019</v>
          </cell>
          <cell r="D36146" t="str">
            <v>בנין - 360</v>
          </cell>
          <cell r="E36146" t="str">
            <v>DA12</v>
          </cell>
          <cell r="F36146">
            <v>5351.2460000000001</v>
          </cell>
        </row>
        <row r="36147">
          <cell r="C36147" t="str">
            <v>ספטמבר 2019</v>
          </cell>
          <cell r="D36147" t="str">
            <v>בנין - 360</v>
          </cell>
          <cell r="E36147" t="str">
            <v>DT11</v>
          </cell>
          <cell r="F36147">
            <v>4609.7479999999996</v>
          </cell>
        </row>
        <row r="36148">
          <cell r="C36148" t="str">
            <v>ספטמבר 2019</v>
          </cell>
          <cell r="D36148" t="str">
            <v>בנין - 360</v>
          </cell>
          <cell r="E36148" t="str">
            <v>DA10</v>
          </cell>
          <cell r="F36148">
            <v>33275.627999999997</v>
          </cell>
        </row>
        <row r="36149">
          <cell r="C36149" t="str">
            <v>ספטמבר 2019</v>
          </cell>
          <cell r="D36149" t="str">
            <v>בנין - 360</v>
          </cell>
          <cell r="E36149" t="str">
            <v>DT13</v>
          </cell>
          <cell r="F36149">
            <v>174295.60200000001</v>
          </cell>
        </row>
        <row r="36150">
          <cell r="C36150" t="str">
            <v>ספטמבר 2019</v>
          </cell>
          <cell r="D36150" t="str">
            <v>בנין - 360</v>
          </cell>
          <cell r="E36150" t="str">
            <v>DT15</v>
          </cell>
          <cell r="F36150">
            <v>161095.69</v>
          </cell>
        </row>
        <row r="36151">
          <cell r="C36151" t="str">
            <v>ספטמבר 2019</v>
          </cell>
          <cell r="D36151" t="str">
            <v>בנין - 360</v>
          </cell>
          <cell r="E36151" t="str">
            <v>DT16</v>
          </cell>
          <cell r="F36151">
            <v>85412.031000000003</v>
          </cell>
        </row>
        <row r="36152">
          <cell r="C36152" t="str">
            <v>ספטמבר 2019</v>
          </cell>
          <cell r="D36152" t="str">
            <v>בנין - 360</v>
          </cell>
          <cell r="E36152" t="str">
            <v>DA9</v>
          </cell>
          <cell r="F36152">
            <v>2041.7919999999999</v>
          </cell>
        </row>
        <row r="36153">
          <cell r="C36153" t="str">
            <v>ספטמבר 2019</v>
          </cell>
          <cell r="D36153" t="str">
            <v>בנין - 360</v>
          </cell>
          <cell r="E36153" t="str">
            <v>DT400</v>
          </cell>
          <cell r="F36153">
            <v>742359.20200000005</v>
          </cell>
        </row>
        <row r="36154">
          <cell r="C36154" t="str">
            <v>ספטמבר 2019</v>
          </cell>
          <cell r="D36154" t="str">
            <v>בנין - 360</v>
          </cell>
          <cell r="E36154" t="str">
            <v>DT3</v>
          </cell>
          <cell r="F36154">
            <v>2460826.449</v>
          </cell>
        </row>
        <row r="36155">
          <cell r="C36155" t="str">
            <v>ספטמבר 2019</v>
          </cell>
          <cell r="D36155" t="str">
            <v>בנין - 360</v>
          </cell>
          <cell r="E36155" t="str">
            <v>DT301</v>
          </cell>
          <cell r="F36155">
            <v>14264.718000000001</v>
          </cell>
        </row>
        <row r="36156">
          <cell r="C36156" t="str">
            <v>ספטמבר 2019</v>
          </cell>
          <cell r="D36156" t="str">
            <v>בנין - 360</v>
          </cell>
          <cell r="E36156" t="str">
            <v>DT307</v>
          </cell>
          <cell r="F36156">
            <v>576.76599999999996</v>
          </cell>
        </row>
        <row r="36157">
          <cell r="C36157" t="str">
            <v>ספטמבר 2019</v>
          </cell>
          <cell r="D36157" t="str">
            <v>בנין - 360</v>
          </cell>
          <cell r="E36157" t="str">
            <v>DT309</v>
          </cell>
          <cell r="F36157">
            <v>377.358</v>
          </cell>
        </row>
        <row r="36158">
          <cell r="C36158" t="str">
            <v>ספטמבר 2019</v>
          </cell>
          <cell r="D36158" t="str">
            <v>בנין - 360</v>
          </cell>
          <cell r="E36158" t="str">
            <v>DC9</v>
          </cell>
          <cell r="F36158">
            <v>32396.695</v>
          </cell>
        </row>
        <row r="36159">
          <cell r="C36159" t="str">
            <v>ספטמבר 2019</v>
          </cell>
          <cell r="D36159" t="str">
            <v>בנין - 360</v>
          </cell>
          <cell r="E36159" t="str">
            <v>DT360</v>
          </cell>
          <cell r="F36159">
            <v>59378.472000000002</v>
          </cell>
        </row>
        <row r="36160">
          <cell r="C36160" t="str">
            <v>ספטמבר 2019</v>
          </cell>
          <cell r="D36160" t="str">
            <v>בנין - 360</v>
          </cell>
          <cell r="E36160" t="str">
            <v>DT362</v>
          </cell>
          <cell r="F36160">
            <v>32167.781999999999</v>
          </cell>
        </row>
        <row r="36161">
          <cell r="C36161" t="str">
            <v>ספטמבר 2019</v>
          </cell>
          <cell r="D36161" t="str">
            <v>בנין - 360</v>
          </cell>
          <cell r="E36161" t="str">
            <v>DT366</v>
          </cell>
          <cell r="F36161">
            <v>279060.42499999999</v>
          </cell>
        </row>
        <row r="36162">
          <cell r="C36162" t="str">
            <v>ספטמבר 2019</v>
          </cell>
          <cell r="D36162" t="str">
            <v>בנין - 360</v>
          </cell>
          <cell r="E36162" t="str">
            <v>DT503</v>
          </cell>
          <cell r="F36162">
            <v>0.38300000000000001</v>
          </cell>
        </row>
        <row r="36163">
          <cell r="C36163" t="str">
            <v>ספטמבר 2019</v>
          </cell>
          <cell r="D36163" t="str">
            <v>בנין - 360</v>
          </cell>
          <cell r="E36163" t="str">
            <v>DT513</v>
          </cell>
          <cell r="F36163">
            <v>2943.0540000000001</v>
          </cell>
        </row>
        <row r="36164">
          <cell r="C36164" t="str">
            <v>ספטמבר 2019</v>
          </cell>
          <cell r="D36164" t="str">
            <v>בנין - 360</v>
          </cell>
          <cell r="E36164" t="str">
            <v>DT111</v>
          </cell>
          <cell r="F36164">
            <v>35761.050999999999</v>
          </cell>
        </row>
        <row r="36165">
          <cell r="C36165" t="str">
            <v>ספטמבר 2019</v>
          </cell>
          <cell r="D36165" t="str">
            <v>בנין - 360</v>
          </cell>
          <cell r="E36165" t="str">
            <v>DT54</v>
          </cell>
          <cell r="F36165">
            <v>2572.3330000000001</v>
          </cell>
        </row>
        <row r="36166">
          <cell r="C36166" t="str">
            <v>ספטמבר 2019</v>
          </cell>
          <cell r="D36166" t="str">
            <v>בנין - 360</v>
          </cell>
          <cell r="E36166" t="str">
            <v>DT55</v>
          </cell>
          <cell r="F36166">
            <v>-28049.843000000001</v>
          </cell>
        </row>
        <row r="36167">
          <cell r="C36167" t="str">
            <v>ספטמבר 2019</v>
          </cell>
          <cell r="D36167" t="str">
            <v>בנין - 360</v>
          </cell>
          <cell r="E36167" t="str">
            <v>AT999</v>
          </cell>
          <cell r="F36167">
            <v>102496.63800000001</v>
          </cell>
        </row>
        <row r="36168">
          <cell r="C36168" t="str">
            <v>ספטמבר 2019</v>
          </cell>
          <cell r="D36168" t="str">
            <v>בנין - 360</v>
          </cell>
          <cell r="E36168" t="str">
            <v>AT24</v>
          </cell>
          <cell r="F36168">
            <v>60644.63</v>
          </cell>
        </row>
        <row r="36169">
          <cell r="C36169" t="str">
            <v>ספטמבר 2019</v>
          </cell>
          <cell r="D36169" t="str">
            <v>בנין - 360</v>
          </cell>
          <cell r="E36169" t="str">
            <v>AT420</v>
          </cell>
          <cell r="F36169">
            <v>24001.147000000001</v>
          </cell>
        </row>
        <row r="36170">
          <cell r="C36170" t="str">
            <v>ספטמבר 2019</v>
          </cell>
          <cell r="D36170" t="str">
            <v>בנין - 360</v>
          </cell>
          <cell r="E36170" t="str">
            <v>AT19</v>
          </cell>
          <cell r="F36170">
            <v>50.485999999999997</v>
          </cell>
        </row>
        <row r="36171">
          <cell r="C36171" t="str">
            <v>ספטמבר 2019</v>
          </cell>
          <cell r="D36171" t="str">
            <v>בנין - 360</v>
          </cell>
          <cell r="E36171" t="str">
            <v>AT121</v>
          </cell>
          <cell r="F36171">
            <v>17444.764999999999</v>
          </cell>
        </row>
        <row r="36172">
          <cell r="C36172" t="str">
            <v>ספטמבר 2019</v>
          </cell>
          <cell r="D36172" t="str">
            <v>בנין - 360</v>
          </cell>
          <cell r="E36172" t="str">
            <v>AT400</v>
          </cell>
          <cell r="F36172">
            <v>40.185000000000002</v>
          </cell>
        </row>
        <row r="36173">
          <cell r="C36173" t="str">
            <v>ספטמבר 2019</v>
          </cell>
          <cell r="D36173" t="str">
            <v>בנין - 360</v>
          </cell>
          <cell r="E36173" t="str">
            <v>AT301</v>
          </cell>
          <cell r="F36173">
            <v>298.06599999999997</v>
          </cell>
        </row>
        <row r="36174">
          <cell r="C36174" t="str">
            <v>ספטמבר 2019</v>
          </cell>
          <cell r="D36174" t="str">
            <v>בנין - 360</v>
          </cell>
          <cell r="E36174" t="str">
            <v>AT360</v>
          </cell>
          <cell r="F36174">
            <v>8.5009999999999994</v>
          </cell>
        </row>
        <row r="36175">
          <cell r="C36175" t="str">
            <v>ספטמבר 2019</v>
          </cell>
          <cell r="D36175" t="str">
            <v>בנין - 360</v>
          </cell>
          <cell r="E36175" t="str">
            <v>AT362</v>
          </cell>
          <cell r="F36175">
            <v>5.5709999999999997</v>
          </cell>
        </row>
        <row r="36176">
          <cell r="C36176" t="str">
            <v>ספטמבר 2019</v>
          </cell>
          <cell r="D36176" t="str">
            <v>בנין - 360</v>
          </cell>
          <cell r="E36176" t="str">
            <v>AT503</v>
          </cell>
          <cell r="F36176">
            <v>3.7999999999999999E-2</v>
          </cell>
        </row>
        <row r="36177">
          <cell r="C36177" t="str">
            <v>ספטמבר 2019</v>
          </cell>
          <cell r="D36177" t="str">
            <v>בנין - 360</v>
          </cell>
          <cell r="E36177" t="str">
            <v>AT63</v>
          </cell>
          <cell r="F36177">
            <v>3.2490000000000001</v>
          </cell>
        </row>
        <row r="36178">
          <cell r="C36178" t="str">
            <v>ספטמבר 2019</v>
          </cell>
          <cell r="D36178" t="str">
            <v>בנין - 360</v>
          </cell>
          <cell r="E36178" t="str">
            <v>BT999</v>
          </cell>
          <cell r="F36178">
            <v>82724.202999999994</v>
          </cell>
        </row>
        <row r="36179">
          <cell r="C36179" t="str">
            <v>ספטמבר 2019</v>
          </cell>
          <cell r="D36179" t="str">
            <v>בנין - 360</v>
          </cell>
          <cell r="E36179" t="str">
            <v>BT34</v>
          </cell>
          <cell r="F36179">
            <v>47427.745999999999</v>
          </cell>
        </row>
        <row r="36180">
          <cell r="C36180" t="str">
            <v>ספטמבר 2019</v>
          </cell>
          <cell r="D36180" t="str">
            <v>בנין - 360</v>
          </cell>
          <cell r="E36180" t="str">
            <v>BT420</v>
          </cell>
          <cell r="F36180">
            <v>24000</v>
          </cell>
        </row>
        <row r="36181">
          <cell r="C36181" t="str">
            <v>ספטמבר 2019</v>
          </cell>
          <cell r="D36181" t="str">
            <v>בנין - 360</v>
          </cell>
          <cell r="E36181" t="str">
            <v>BT301</v>
          </cell>
          <cell r="F36181">
            <v>724.84</v>
          </cell>
        </row>
        <row r="36182">
          <cell r="C36182" t="str">
            <v>ספטמבר 2019</v>
          </cell>
          <cell r="D36182" t="str">
            <v>בנין - 360</v>
          </cell>
          <cell r="E36182" t="str">
            <v>BT362</v>
          </cell>
          <cell r="F36182">
            <v>10501.501</v>
          </cell>
        </row>
        <row r="36183">
          <cell r="C36183" t="str">
            <v>ספטמבר 2019</v>
          </cell>
          <cell r="D36183" t="str">
            <v>בנין - 360</v>
          </cell>
          <cell r="E36183" t="str">
            <v>BT72</v>
          </cell>
          <cell r="F36183">
            <v>70.117000000000004</v>
          </cell>
        </row>
        <row r="36184">
          <cell r="C36184" t="str">
            <v>ספטמבר 2019</v>
          </cell>
          <cell r="D36184" t="str">
            <v>בנין - 360</v>
          </cell>
          <cell r="E36184" t="str">
            <v>A1</v>
          </cell>
          <cell r="F36184">
            <v>1944.38</v>
          </cell>
        </row>
        <row r="36185">
          <cell r="C36185" t="str">
            <v>ספטמבר 2019</v>
          </cell>
          <cell r="D36185" t="str">
            <v>בנין - 360</v>
          </cell>
          <cell r="E36185" t="str">
            <v>AT411</v>
          </cell>
          <cell r="F36185">
            <v>1064.088</v>
          </cell>
        </row>
        <row r="36186">
          <cell r="C36186" t="str">
            <v>ספטמבר 2019</v>
          </cell>
          <cell r="D36186" t="str">
            <v>בנין - 360</v>
          </cell>
          <cell r="E36186" t="str">
            <v>AT255</v>
          </cell>
          <cell r="F36186">
            <v>93.694000000000003</v>
          </cell>
        </row>
        <row r="36187">
          <cell r="C36187" t="str">
            <v>ספטמבר 2019</v>
          </cell>
          <cell r="D36187" t="str">
            <v>בנין - 360</v>
          </cell>
          <cell r="E36187" t="str">
            <v>AT92</v>
          </cell>
          <cell r="F36187">
            <v>27.945</v>
          </cell>
        </row>
        <row r="36188">
          <cell r="C36188" t="str">
            <v>ספטמבר 2019</v>
          </cell>
          <cell r="D36188" t="str">
            <v>בנין - 360</v>
          </cell>
          <cell r="E36188" t="str">
            <v>AT72</v>
          </cell>
          <cell r="F36188">
            <v>741.17700000000002</v>
          </cell>
        </row>
        <row r="36189">
          <cell r="C36189" t="str">
            <v>ספטמבר 2019</v>
          </cell>
          <cell r="D36189" t="str">
            <v>בנין - 360</v>
          </cell>
          <cell r="E36189" t="str">
            <v>AT69</v>
          </cell>
          <cell r="F36189">
            <v>12.222</v>
          </cell>
        </row>
        <row r="36190">
          <cell r="C36190" t="str">
            <v>ספטמבר 2019</v>
          </cell>
          <cell r="D36190" t="str">
            <v>בנין - 360</v>
          </cell>
          <cell r="E36190" t="str">
            <v>AT634</v>
          </cell>
          <cell r="F36190">
            <v>5.2530000000000001</v>
          </cell>
        </row>
        <row r="36191">
          <cell r="C36191" t="str">
            <v>ספטמבר 2019</v>
          </cell>
          <cell r="D36191" t="str">
            <v>בנין - 360</v>
          </cell>
          <cell r="E36191" t="str">
            <v>B1</v>
          </cell>
          <cell r="F36191">
            <v>26778.504000000001</v>
          </cell>
        </row>
        <row r="36192">
          <cell r="C36192" t="str">
            <v>ספטמבר 2019</v>
          </cell>
          <cell r="D36192" t="str">
            <v>בנין - 360</v>
          </cell>
          <cell r="E36192" t="str">
            <v>BT137</v>
          </cell>
          <cell r="F36192">
            <v>300.69400000000002</v>
          </cell>
        </row>
        <row r="36193">
          <cell r="C36193" t="str">
            <v>ספטמבר 2019</v>
          </cell>
          <cell r="D36193" t="str">
            <v>בנין - 360</v>
          </cell>
          <cell r="E36193" t="str">
            <v>BT98</v>
          </cell>
          <cell r="F36193">
            <v>115.313</v>
          </cell>
        </row>
        <row r="36194">
          <cell r="C36194" t="str">
            <v>ספטמבר 2019</v>
          </cell>
          <cell r="D36194" t="str">
            <v>בנין - 360</v>
          </cell>
          <cell r="E36194" t="str">
            <v>BT6</v>
          </cell>
          <cell r="F36194">
            <v>12951.298000000001</v>
          </cell>
        </row>
        <row r="36195">
          <cell r="C36195" t="str">
            <v>ספטמבר 2019</v>
          </cell>
          <cell r="D36195" t="str">
            <v>בנין - 360</v>
          </cell>
          <cell r="E36195" t="str">
            <v>BT7</v>
          </cell>
          <cell r="F36195">
            <v>224.774</v>
          </cell>
        </row>
        <row r="36196">
          <cell r="C36196" t="str">
            <v>ספטמבר 2019</v>
          </cell>
          <cell r="D36196" t="str">
            <v>בנין - 360</v>
          </cell>
          <cell r="E36196" t="str">
            <v>BT8</v>
          </cell>
          <cell r="F36196">
            <v>9620.7990000000009</v>
          </cell>
        </row>
        <row r="36197">
          <cell r="C36197" t="str">
            <v>ספטמבר 2019</v>
          </cell>
          <cell r="D36197" t="str">
            <v>בנין - 360</v>
          </cell>
          <cell r="E36197" t="str">
            <v>BT11</v>
          </cell>
          <cell r="F36197">
            <v>2435.1610000000001</v>
          </cell>
        </row>
        <row r="36198">
          <cell r="C36198" t="str">
            <v>ספטמבר 2019</v>
          </cell>
          <cell r="D36198" t="str">
            <v>בנין - 360</v>
          </cell>
          <cell r="E36198" t="str">
            <v>BT84</v>
          </cell>
          <cell r="F36198">
            <v>1127.9480000000001</v>
          </cell>
        </row>
        <row r="36199">
          <cell r="C36199" t="str">
            <v>ספטמבר 2019</v>
          </cell>
          <cell r="D36199" t="str">
            <v>בנין - 360</v>
          </cell>
          <cell r="E36199" t="str">
            <v>BT634</v>
          </cell>
          <cell r="F36199">
            <v>2.5169999999999999</v>
          </cell>
        </row>
        <row r="36200">
          <cell r="C36200" t="str">
            <v>ספטמבר 2019</v>
          </cell>
          <cell r="D36200" t="str">
            <v>בנין - 360</v>
          </cell>
          <cell r="E36200" t="str">
            <v>KT31</v>
          </cell>
          <cell r="F36200">
            <v>646</v>
          </cell>
        </row>
        <row r="36201">
          <cell r="C36201" t="str">
            <v>ספטמבר 2019</v>
          </cell>
          <cell r="D36201" t="str">
            <v>בנין - 360</v>
          </cell>
          <cell r="E36201" t="str">
            <v>KT32</v>
          </cell>
          <cell r="F36201">
            <v>74463</v>
          </cell>
        </row>
        <row r="36202">
          <cell r="C36202" t="str">
            <v>ספטמבר 2019</v>
          </cell>
          <cell r="D36202" t="str">
            <v>בנין - 360</v>
          </cell>
          <cell r="E36202" t="str">
            <v>KT33</v>
          </cell>
          <cell r="F36202">
            <v>4203</v>
          </cell>
        </row>
        <row r="36203">
          <cell r="C36203" t="str">
            <v>ספטמבר 2019</v>
          </cell>
          <cell r="D36203" t="str">
            <v>בנין - 360</v>
          </cell>
          <cell r="E36203" t="str">
            <v>KT34</v>
          </cell>
          <cell r="F36203">
            <v>60</v>
          </cell>
        </row>
        <row r="36204">
          <cell r="C36204" t="str">
            <v>ספטמבר 2019</v>
          </cell>
          <cell r="D36204" t="str">
            <v>בנין - 360</v>
          </cell>
          <cell r="E36204" t="str">
            <v>KT35</v>
          </cell>
          <cell r="F36204">
            <v>5107</v>
          </cell>
        </row>
        <row r="36205">
          <cell r="C36205" t="str">
            <v>ספטמבר 2019</v>
          </cell>
          <cell r="D36205" t="str">
            <v>בנין - 360</v>
          </cell>
          <cell r="E36205" t="str">
            <v>KT601</v>
          </cell>
          <cell r="F36205">
            <v>4100716.5809999998</v>
          </cell>
        </row>
        <row r="36206">
          <cell r="C36206" t="str">
            <v>ספטמבר 2019</v>
          </cell>
          <cell r="D36206" t="str">
            <v>בנין - 360</v>
          </cell>
          <cell r="E36206" t="str">
            <v>KT451</v>
          </cell>
          <cell r="F36206">
            <v>80.846999999999994</v>
          </cell>
        </row>
        <row r="36207">
          <cell r="C36207" t="str">
            <v>ספטמבר 2019</v>
          </cell>
          <cell r="D36207" t="str">
            <v>בנין - 360</v>
          </cell>
          <cell r="E36207" t="str">
            <v>KT453</v>
          </cell>
          <cell r="F36207">
            <v>188.62899999999999</v>
          </cell>
        </row>
        <row r="36208">
          <cell r="C36208" t="str">
            <v>ספטמבר 2019</v>
          </cell>
          <cell r="D36208" t="str">
            <v>בנין - 360</v>
          </cell>
          <cell r="E36208" t="str">
            <v>KT22</v>
          </cell>
          <cell r="F36208">
            <v>0.52400000000000002</v>
          </cell>
        </row>
        <row r="36209">
          <cell r="C36209" t="str">
            <v>ספטמבר 2019</v>
          </cell>
          <cell r="D36209" t="str">
            <v>בנין - 360</v>
          </cell>
          <cell r="E36209" t="str">
            <v>KT51</v>
          </cell>
          <cell r="F36209">
            <v>6.899</v>
          </cell>
        </row>
        <row r="36210">
          <cell r="C36210" t="str">
            <v>ספטמבר 2019</v>
          </cell>
          <cell r="D36210" t="str">
            <v>בנין - 360</v>
          </cell>
          <cell r="E36210" t="str">
            <v>KT502</v>
          </cell>
          <cell r="F36210">
            <v>21349.489000000001</v>
          </cell>
        </row>
        <row r="36211">
          <cell r="C36211" t="str">
            <v>ספטמבר 2019</v>
          </cell>
          <cell r="D36211" t="str">
            <v>בנין - 360</v>
          </cell>
          <cell r="E36211" t="str">
            <v>KT503</v>
          </cell>
          <cell r="F36211">
            <v>276908.67</v>
          </cell>
        </row>
        <row r="36212">
          <cell r="C36212" t="str">
            <v>ספטמבר 2019</v>
          </cell>
          <cell r="D36212" t="str">
            <v>בנין - 360</v>
          </cell>
          <cell r="E36212" t="str">
            <v>KT761</v>
          </cell>
          <cell r="F36212">
            <v>370835.592</v>
          </cell>
        </row>
        <row r="36213">
          <cell r="C36213" t="str">
            <v>ספטמבר 2019</v>
          </cell>
          <cell r="D36213" t="str">
            <v>בנין - 360</v>
          </cell>
          <cell r="E36213" t="str">
            <v>KT762</v>
          </cell>
          <cell r="F36213">
            <v>283670.174</v>
          </cell>
        </row>
        <row r="36214">
          <cell r="C36214" t="str">
            <v>ספטמבר 2019</v>
          </cell>
          <cell r="D36214" t="str">
            <v>בנין - 360</v>
          </cell>
          <cell r="E36214" t="str">
            <v>KT763</v>
          </cell>
          <cell r="F36214">
            <v>279060.42499999999</v>
          </cell>
        </row>
        <row r="36215">
          <cell r="C36215" t="str">
            <v>ספטמבר 2019</v>
          </cell>
          <cell r="D36215" t="str">
            <v>בנין - 360</v>
          </cell>
          <cell r="E36215" t="str">
            <v>KT943</v>
          </cell>
          <cell r="F36215">
            <v>378445.804</v>
          </cell>
        </row>
        <row r="36216">
          <cell r="C36216" t="str">
            <v>ספטמבר 2019</v>
          </cell>
          <cell r="D36216" t="str">
            <v>בנין - 360</v>
          </cell>
          <cell r="E36216" t="str">
            <v>KT944</v>
          </cell>
          <cell r="F36216">
            <v>286789.96100000001</v>
          </cell>
        </row>
        <row r="36217">
          <cell r="C36217" t="str">
            <v>ספטמבר 2019</v>
          </cell>
          <cell r="D36217" t="str">
            <v>בנין - 360</v>
          </cell>
          <cell r="E36217" t="str">
            <v>KT945</v>
          </cell>
          <cell r="F36217">
            <v>291474.54499999998</v>
          </cell>
        </row>
        <row r="36218">
          <cell r="C36218" t="str">
            <v>ספטמבר 2019</v>
          </cell>
          <cell r="D36218" t="str">
            <v>בנין - 360</v>
          </cell>
          <cell r="E36218" t="str">
            <v>AT81</v>
          </cell>
          <cell r="F36218">
            <v>955.18899999999996</v>
          </cell>
        </row>
        <row r="36219">
          <cell r="C36219" t="str">
            <v>ספטמבר 2019</v>
          </cell>
          <cell r="D36219" t="str">
            <v>בנין - 360</v>
          </cell>
          <cell r="E36219" t="str">
            <v>KT625</v>
          </cell>
          <cell r="F36219">
            <v>2308.3739999999998</v>
          </cell>
        </row>
        <row r="36220">
          <cell r="C36220" t="str">
            <v>ספטמבר 2019</v>
          </cell>
          <cell r="D36220" t="str">
            <v>בנין - 360</v>
          </cell>
          <cell r="E36220" t="str">
            <v>KT650</v>
          </cell>
          <cell r="F36220">
            <v>79100122605</v>
          </cell>
        </row>
        <row r="36221">
          <cell r="C36221" t="str">
            <v>ספטמבר 2019</v>
          </cell>
          <cell r="D36221" t="str">
            <v>בנין - 360</v>
          </cell>
          <cell r="E36221" t="str">
            <v>KT651</v>
          </cell>
          <cell r="F36221">
            <v>21195807017</v>
          </cell>
        </row>
        <row r="36222">
          <cell r="C36222" t="str">
            <v>ספטמבר 2019</v>
          </cell>
          <cell r="D36222" t="str">
            <v>בנין - 360</v>
          </cell>
          <cell r="E36222" t="str">
            <v>KT652</v>
          </cell>
          <cell r="F36222">
            <v>95193571</v>
          </cell>
        </row>
        <row r="36223">
          <cell r="C36223" t="str">
            <v>ספטמבר 2019</v>
          </cell>
          <cell r="D36223" t="str">
            <v>בנין - 360</v>
          </cell>
          <cell r="E36223" t="str">
            <v>KT653</v>
          </cell>
          <cell r="F36223">
            <v>95190502</v>
          </cell>
        </row>
        <row r="36224">
          <cell r="C36224" t="str">
            <v>ספטמבר 2019</v>
          </cell>
          <cell r="D36224" t="str">
            <v>בנין - 360</v>
          </cell>
          <cell r="E36224" t="str">
            <v>KT654</v>
          </cell>
          <cell r="F36224">
            <v>29432870262</v>
          </cell>
        </row>
        <row r="36225">
          <cell r="C36225" t="str">
            <v>ספטמבר 2019</v>
          </cell>
          <cell r="D36225" t="str">
            <v>בנין - 360</v>
          </cell>
          <cell r="E36225" t="str">
            <v>KT655</v>
          </cell>
          <cell r="F36225">
            <v>1006613430</v>
          </cell>
        </row>
        <row r="36226">
          <cell r="C36226" t="str">
            <v>ספטמבר 2019</v>
          </cell>
          <cell r="D36226" t="str">
            <v>בנין - 360</v>
          </cell>
          <cell r="E36226" t="str">
            <v>KT656</v>
          </cell>
          <cell r="F36226">
            <v>22973080500</v>
          </cell>
        </row>
        <row r="36227">
          <cell r="C36227" t="str">
            <v>ספטמבר 2019</v>
          </cell>
          <cell r="D36227" t="str">
            <v>בנין - 360</v>
          </cell>
          <cell r="E36227" t="str">
            <v>KT657</v>
          </cell>
          <cell r="F36227">
            <v>95130507</v>
          </cell>
        </row>
        <row r="36228">
          <cell r="C36228" t="str">
            <v>ספטמבר 2019</v>
          </cell>
          <cell r="D36228" t="str">
            <v>בנין - 360</v>
          </cell>
          <cell r="E36228" t="str">
            <v>KT658</v>
          </cell>
          <cell r="F36228">
            <v>95124311</v>
          </cell>
        </row>
        <row r="36229">
          <cell r="C36229" t="str">
            <v>ספטמבר 2019</v>
          </cell>
          <cell r="D36229" t="str">
            <v>בנין - 360</v>
          </cell>
          <cell r="E36229" t="str">
            <v>KT659</v>
          </cell>
          <cell r="F36229">
            <v>95124334</v>
          </cell>
        </row>
        <row r="36230">
          <cell r="C36230" t="str">
            <v>ספטמבר 2019</v>
          </cell>
          <cell r="D36230" t="str">
            <v>בנין - 360</v>
          </cell>
          <cell r="E36230" t="str">
            <v>KT660</v>
          </cell>
          <cell r="F36230">
            <v>61234157801</v>
          </cell>
        </row>
        <row r="36231">
          <cell r="C36231" t="str">
            <v>ספטמבר 2019</v>
          </cell>
          <cell r="D36231" t="str">
            <v>בנין - 360</v>
          </cell>
          <cell r="E36231" t="str">
            <v>KT661</v>
          </cell>
          <cell r="F36231">
            <v>21195637018</v>
          </cell>
        </row>
        <row r="36232">
          <cell r="C36232" t="str">
            <v>ספטמבר 2019</v>
          </cell>
          <cell r="D36232" t="str">
            <v>בנין - 360</v>
          </cell>
          <cell r="E36232" t="str">
            <v>KT662</v>
          </cell>
          <cell r="F36232">
            <v>21195696014</v>
          </cell>
        </row>
        <row r="36233">
          <cell r="C36233" t="str">
            <v>ספטמבר 2019</v>
          </cell>
          <cell r="D36233" t="str">
            <v>בנין - 360</v>
          </cell>
          <cell r="E36233" t="str">
            <v>KT663</v>
          </cell>
          <cell r="F36233">
            <v>95121853</v>
          </cell>
        </row>
        <row r="36234">
          <cell r="C36234" t="str">
            <v>ספטמבר 2019</v>
          </cell>
          <cell r="D36234" t="str">
            <v>בנין - 360</v>
          </cell>
          <cell r="E36234" t="str">
            <v>KT664</v>
          </cell>
          <cell r="F36234">
            <v>40772870852</v>
          </cell>
        </row>
        <row r="36235">
          <cell r="C36235" t="str">
            <v>ספטמבר 2019</v>
          </cell>
          <cell r="D36235" t="str">
            <v>בנין - 360</v>
          </cell>
          <cell r="E36235" t="str">
            <v>KT665</v>
          </cell>
          <cell r="F36235">
            <v>95130505</v>
          </cell>
        </row>
        <row r="36236">
          <cell r="C36236" t="str">
            <v>ספטמבר 2019</v>
          </cell>
          <cell r="D36236" t="str">
            <v>בנין - 360</v>
          </cell>
          <cell r="E36236" t="str">
            <v>KT666</v>
          </cell>
          <cell r="F36236">
            <v>95192564</v>
          </cell>
        </row>
        <row r="36237">
          <cell r="C36237" t="str">
            <v>ספטמבר 2019</v>
          </cell>
          <cell r="D36237" t="str">
            <v>בנין - 360</v>
          </cell>
          <cell r="E36237" t="str">
            <v>KT667</v>
          </cell>
          <cell r="F36237">
            <v>95124346</v>
          </cell>
        </row>
        <row r="36238">
          <cell r="C36238" t="str">
            <v>ספטמבר 2019</v>
          </cell>
          <cell r="D36238" t="str">
            <v>בנין - 360</v>
          </cell>
          <cell r="E36238" t="str">
            <v>FT650</v>
          </cell>
          <cell r="F36238">
            <v>520018078</v>
          </cell>
        </row>
        <row r="36239">
          <cell r="C36239" t="str">
            <v>ספטמבר 2019</v>
          </cell>
          <cell r="D36239" t="str">
            <v>בנין - 360</v>
          </cell>
          <cell r="E36239" t="str">
            <v>FT651</v>
          </cell>
          <cell r="F36239">
            <v>520000522</v>
          </cell>
        </row>
        <row r="36240">
          <cell r="C36240" t="str">
            <v>ספטמבר 2019</v>
          </cell>
          <cell r="D36240" t="str">
            <v>בנין - 360</v>
          </cell>
          <cell r="E36240" t="str">
            <v>FT652</v>
          </cell>
          <cell r="F36240">
            <v>510657554</v>
          </cell>
        </row>
        <row r="36241">
          <cell r="C36241" t="str">
            <v>ספטמבר 2019</v>
          </cell>
          <cell r="D36241" t="str">
            <v>בנין - 360</v>
          </cell>
          <cell r="E36241" t="str">
            <v>FT653</v>
          </cell>
          <cell r="F36241">
            <v>511974834</v>
          </cell>
        </row>
        <row r="36242">
          <cell r="C36242" t="str">
            <v>ספטמבר 2019</v>
          </cell>
          <cell r="D36242" t="str">
            <v>בנין - 360</v>
          </cell>
          <cell r="E36242" t="str">
            <v>FT654</v>
          </cell>
          <cell r="F36242">
            <v>520029084</v>
          </cell>
        </row>
        <row r="36243">
          <cell r="C36243" t="str">
            <v>ספטמבר 2019</v>
          </cell>
          <cell r="D36243" t="str">
            <v>בנין - 360</v>
          </cell>
          <cell r="E36243" t="str">
            <v>FT655</v>
          </cell>
          <cell r="F36243">
            <v>520007030</v>
          </cell>
        </row>
        <row r="36244">
          <cell r="C36244" t="str">
            <v>ספטמבר 2019</v>
          </cell>
          <cell r="D36244" t="str">
            <v>בנין - 360</v>
          </cell>
          <cell r="E36244" t="str">
            <v>FT656</v>
          </cell>
          <cell r="F36244">
            <v>520000118</v>
          </cell>
        </row>
        <row r="36245">
          <cell r="C36245" t="str">
            <v>ספטמבר 2019</v>
          </cell>
          <cell r="D36245" t="str">
            <v>בנין - 360</v>
          </cell>
          <cell r="E36245" t="str">
            <v>FT657</v>
          </cell>
          <cell r="F36245">
            <v>510528276</v>
          </cell>
        </row>
        <row r="36246">
          <cell r="C36246" t="str">
            <v>ספטמבר 2019</v>
          </cell>
          <cell r="D36246" t="str">
            <v>בנין - 360</v>
          </cell>
          <cell r="E36246" t="str">
            <v>FT658</v>
          </cell>
          <cell r="F36246">
            <v>513765396</v>
          </cell>
        </row>
        <row r="36247">
          <cell r="C36247" t="str">
            <v>ספטמבר 2019</v>
          </cell>
          <cell r="D36247" t="str">
            <v>בנין - 360</v>
          </cell>
          <cell r="E36247" t="str">
            <v>FT659</v>
          </cell>
          <cell r="F36247">
            <v>513765396</v>
          </cell>
        </row>
        <row r="36248">
          <cell r="C36248" t="str">
            <v>ספטמבר 2019</v>
          </cell>
          <cell r="D36248" t="str">
            <v>בנין - 360</v>
          </cell>
          <cell r="E36248" t="str">
            <v>FT660</v>
          </cell>
          <cell r="F36248">
            <v>520018078</v>
          </cell>
        </row>
        <row r="36249">
          <cell r="C36249" t="str">
            <v>ספטמבר 2019</v>
          </cell>
          <cell r="D36249" t="str">
            <v>בנין - 360</v>
          </cell>
          <cell r="E36249" t="str">
            <v>FT661</v>
          </cell>
          <cell r="F36249">
            <v>520000522</v>
          </cell>
        </row>
        <row r="36250">
          <cell r="C36250" t="str">
            <v>ספטמבר 2019</v>
          </cell>
          <cell r="D36250" t="str">
            <v>בנין - 360</v>
          </cell>
          <cell r="E36250" t="str">
            <v>FT662</v>
          </cell>
          <cell r="F36250">
            <v>520000522</v>
          </cell>
        </row>
        <row r="36251">
          <cell r="C36251" t="str">
            <v>ספטמבר 2019</v>
          </cell>
          <cell r="D36251" t="str">
            <v>בנין - 360</v>
          </cell>
          <cell r="E36251" t="str">
            <v>FT663</v>
          </cell>
          <cell r="F36251">
            <v>510657554</v>
          </cell>
        </row>
        <row r="36252">
          <cell r="C36252" t="str">
            <v>ספטמבר 2019</v>
          </cell>
          <cell r="D36252" t="str">
            <v>בנין - 360</v>
          </cell>
          <cell r="E36252" t="str">
            <v>FT664</v>
          </cell>
          <cell r="F36252">
            <v>520029084</v>
          </cell>
        </row>
        <row r="36253">
          <cell r="C36253" t="str">
            <v>ספטמבר 2019</v>
          </cell>
          <cell r="D36253" t="str">
            <v>בנין - 360</v>
          </cell>
          <cell r="E36253" t="str">
            <v>FT665</v>
          </cell>
          <cell r="F36253">
            <v>510528276</v>
          </cell>
        </row>
        <row r="36254">
          <cell r="C36254" t="str">
            <v>ספטמבר 2019</v>
          </cell>
          <cell r="D36254" t="str">
            <v>בנין - 360</v>
          </cell>
          <cell r="E36254" t="str">
            <v>FT666</v>
          </cell>
          <cell r="F36254">
            <v>512199381</v>
          </cell>
        </row>
        <row r="36255">
          <cell r="C36255" t="str">
            <v>ספטמבר 2019</v>
          </cell>
          <cell r="D36255" t="str">
            <v>בנין - 360</v>
          </cell>
          <cell r="E36255" t="str">
            <v>FT667</v>
          </cell>
          <cell r="F36255">
            <v>513765396</v>
          </cell>
        </row>
        <row r="36256">
          <cell r="C36256" t="str">
            <v>ספטמבר 2019</v>
          </cell>
          <cell r="D36256" t="str">
            <v>בנין - 360</v>
          </cell>
          <cell r="E36256" t="str">
            <v>KT770</v>
          </cell>
          <cell r="F36256">
            <v>3</v>
          </cell>
        </row>
        <row r="36257">
          <cell r="C36257" t="str">
            <v>ספטמבר 2019</v>
          </cell>
          <cell r="D36257" t="str">
            <v>בנין - 360</v>
          </cell>
          <cell r="E36257" t="str">
            <v>KT772</v>
          </cell>
          <cell r="F36257">
            <v>7</v>
          </cell>
        </row>
        <row r="36258">
          <cell r="C36258" t="str">
            <v>ספטמבר 2019</v>
          </cell>
          <cell r="D36258" t="str">
            <v>בנין - 360</v>
          </cell>
          <cell r="E36258" t="str">
            <v>KT773</v>
          </cell>
          <cell r="F36258">
            <v>5</v>
          </cell>
        </row>
        <row r="36259">
          <cell r="C36259" t="str">
            <v>ספטמבר 2019</v>
          </cell>
          <cell r="D36259" t="str">
            <v>בנין - 360</v>
          </cell>
          <cell r="E36259" t="str">
            <v>KT774</v>
          </cell>
          <cell r="F36259">
            <v>5</v>
          </cell>
        </row>
        <row r="36260">
          <cell r="C36260" t="str">
            <v>ספטמבר 2019</v>
          </cell>
          <cell r="D36260" t="str">
            <v>בנין - 360</v>
          </cell>
          <cell r="E36260" t="str">
            <v>KT775</v>
          </cell>
          <cell r="F36260">
            <v>4</v>
          </cell>
        </row>
        <row r="36261">
          <cell r="C36261" t="str">
            <v>ספטמבר 2019</v>
          </cell>
          <cell r="D36261" t="str">
            <v>בנין - 360</v>
          </cell>
          <cell r="E36261" t="str">
            <v>KT776</v>
          </cell>
          <cell r="F36261">
            <v>4</v>
          </cell>
        </row>
        <row r="36262">
          <cell r="C36262" t="str">
            <v>ספטמבר 2019</v>
          </cell>
          <cell r="D36262" t="str">
            <v>בנין - 360</v>
          </cell>
          <cell r="E36262" t="str">
            <v>KT777</v>
          </cell>
          <cell r="F36262">
            <v>7</v>
          </cell>
        </row>
        <row r="36263">
          <cell r="C36263" t="str">
            <v>ספטמבר 2019</v>
          </cell>
          <cell r="D36263" t="str">
            <v>בנין - 360</v>
          </cell>
          <cell r="E36263" t="str">
            <v>KT778</v>
          </cell>
          <cell r="F36263">
            <v>2</v>
          </cell>
        </row>
        <row r="36264">
          <cell r="C36264" t="str">
            <v>ספטמבר 2019</v>
          </cell>
          <cell r="D36264" t="str">
            <v>בנין - 360</v>
          </cell>
          <cell r="E36264" t="str">
            <v>KT779</v>
          </cell>
          <cell r="F36264">
            <v>4</v>
          </cell>
        </row>
        <row r="36265">
          <cell r="C36265" t="str">
            <v>ספטמבר 2019</v>
          </cell>
          <cell r="D36265" t="str">
            <v>בנין - 360</v>
          </cell>
          <cell r="E36265" t="str">
            <v>KT780</v>
          </cell>
          <cell r="F36265">
            <v>3</v>
          </cell>
        </row>
        <row r="36266">
          <cell r="C36266" t="str">
            <v>ספטמבר 2019</v>
          </cell>
          <cell r="D36266" t="str">
            <v>בנין - 360</v>
          </cell>
          <cell r="E36266" t="str">
            <v>KT783</v>
          </cell>
          <cell r="F36266">
            <v>6</v>
          </cell>
        </row>
        <row r="36267">
          <cell r="C36267" t="str">
            <v>ספטמבר 2019</v>
          </cell>
          <cell r="D36267" t="str">
            <v>בנין - 360</v>
          </cell>
          <cell r="E36267" t="str">
            <v>KT784</v>
          </cell>
          <cell r="F36267">
            <v>7</v>
          </cell>
        </row>
        <row r="36268">
          <cell r="C36268" t="str">
            <v>ספטמבר 2019</v>
          </cell>
          <cell r="D36268" t="str">
            <v>בנין - 360</v>
          </cell>
          <cell r="E36268" t="str">
            <v>KT785</v>
          </cell>
          <cell r="F36268">
            <v>1</v>
          </cell>
        </row>
        <row r="36269">
          <cell r="C36269" t="str">
            <v>ספטמבר 2019</v>
          </cell>
          <cell r="D36269" t="str">
            <v>בנין - 360</v>
          </cell>
          <cell r="E36269" t="str">
            <v>KT786</v>
          </cell>
          <cell r="F36269">
            <v>3</v>
          </cell>
        </row>
        <row r="36270">
          <cell r="C36270" t="str">
            <v>ספטמבר 2019</v>
          </cell>
          <cell r="D36270" t="str">
            <v>בנין - 360</v>
          </cell>
          <cell r="E36270" t="str">
            <v>KT787</v>
          </cell>
          <cell r="F36270">
            <v>8</v>
          </cell>
        </row>
        <row r="36271">
          <cell r="C36271" t="str">
            <v>ספטמבר 2019</v>
          </cell>
          <cell r="D36271" t="str">
            <v>בנין - 360</v>
          </cell>
          <cell r="E36271" t="str">
            <v>KT800</v>
          </cell>
          <cell r="F36271">
            <v>1</v>
          </cell>
        </row>
        <row r="36272">
          <cell r="C36272" t="str">
            <v>ספטמבר 2019</v>
          </cell>
          <cell r="D36272" t="str">
            <v>בנין - 360</v>
          </cell>
          <cell r="E36272" t="str">
            <v>KT801</v>
          </cell>
          <cell r="F36272">
            <v>1</v>
          </cell>
        </row>
        <row r="36273">
          <cell r="C36273" t="str">
            <v>ספטמבר 2019</v>
          </cell>
          <cell r="D36273" t="str">
            <v>בנין - 360</v>
          </cell>
          <cell r="E36273" t="str">
            <v>KT802</v>
          </cell>
          <cell r="F36273">
            <v>1</v>
          </cell>
        </row>
        <row r="36274">
          <cell r="C36274" t="str">
            <v>ספטמבר 2019</v>
          </cell>
          <cell r="D36274" t="str">
            <v>בנין - 360</v>
          </cell>
          <cell r="E36274" t="str">
            <v>KT803</v>
          </cell>
          <cell r="F36274">
            <v>1</v>
          </cell>
        </row>
        <row r="36275">
          <cell r="C36275" t="str">
            <v>ספטמבר 2019</v>
          </cell>
          <cell r="D36275" t="str">
            <v>בנין - 360</v>
          </cell>
          <cell r="E36275" t="str">
            <v>KT804</v>
          </cell>
          <cell r="F36275">
            <v>1</v>
          </cell>
        </row>
        <row r="36276">
          <cell r="C36276" t="str">
            <v>ספטמבר 2019</v>
          </cell>
          <cell r="D36276" t="str">
            <v>בנין - 360</v>
          </cell>
          <cell r="E36276" t="str">
            <v>KT805</v>
          </cell>
          <cell r="F36276">
            <v>1</v>
          </cell>
        </row>
        <row r="36277">
          <cell r="C36277" t="str">
            <v>ספטמבר 2019</v>
          </cell>
          <cell r="D36277" t="str">
            <v>בנין - 360</v>
          </cell>
          <cell r="E36277" t="str">
            <v>KT806</v>
          </cell>
          <cell r="F36277">
            <v>1</v>
          </cell>
        </row>
        <row r="36278">
          <cell r="C36278" t="str">
            <v>ספטמבר 2019</v>
          </cell>
          <cell r="D36278" t="str">
            <v>בנין - 360</v>
          </cell>
          <cell r="E36278" t="str">
            <v>KT807</v>
          </cell>
          <cell r="F36278">
            <v>1</v>
          </cell>
        </row>
        <row r="36279">
          <cell r="C36279" t="str">
            <v>ספטמבר 2019</v>
          </cell>
          <cell r="D36279" t="str">
            <v>בנין - 360</v>
          </cell>
          <cell r="E36279" t="str">
            <v>KT808</v>
          </cell>
          <cell r="F36279">
            <v>1</v>
          </cell>
        </row>
        <row r="36280">
          <cell r="C36280" t="str">
            <v>ספטמבר 2019</v>
          </cell>
          <cell r="D36280" t="str">
            <v>בנין - 360</v>
          </cell>
          <cell r="E36280" t="str">
            <v>KT809</v>
          </cell>
          <cell r="F36280">
            <v>1</v>
          </cell>
        </row>
        <row r="36281">
          <cell r="C36281" t="str">
            <v>ספטמבר 2019</v>
          </cell>
          <cell r="D36281" t="str">
            <v>בנין - 360</v>
          </cell>
          <cell r="E36281" t="str">
            <v>RT100</v>
          </cell>
          <cell r="F36281">
            <v>3377481.2519999999</v>
          </cell>
        </row>
        <row r="36282">
          <cell r="C36282" t="str">
            <v>ספטמבר 2019</v>
          </cell>
          <cell r="D36282" t="str">
            <v>בנין - 360</v>
          </cell>
          <cell r="E36282" t="str">
            <v>RT101</v>
          </cell>
          <cell r="F36282">
            <v>248549.51300000001</v>
          </cell>
        </row>
        <row r="36283">
          <cell r="C36283" t="str">
            <v>ספטמבר 2019</v>
          </cell>
          <cell r="D36283" t="str">
            <v>בנין - 360</v>
          </cell>
          <cell r="E36283" t="str">
            <v>RT200</v>
          </cell>
          <cell r="F36283">
            <v>14841.484</v>
          </cell>
        </row>
        <row r="36284">
          <cell r="C36284" t="str">
            <v>ספטמבר 2019</v>
          </cell>
          <cell r="D36284" t="str">
            <v>בנין - 360</v>
          </cell>
          <cell r="E36284" t="str">
            <v>RT201</v>
          </cell>
          <cell r="F36284">
            <v>377.358</v>
          </cell>
        </row>
        <row r="36285">
          <cell r="C36285" t="str">
            <v>ספטמבר 2019</v>
          </cell>
          <cell r="D36285" t="str">
            <v>בנין - 360</v>
          </cell>
          <cell r="E36285" t="str">
            <v>RT301</v>
          </cell>
          <cell r="F36285">
            <v>32396.695</v>
          </cell>
        </row>
        <row r="36286">
          <cell r="C36286" t="str">
            <v>ספטמבר 2019</v>
          </cell>
          <cell r="D36286" t="str">
            <v>בנין - 360</v>
          </cell>
          <cell r="E36286" t="str">
            <v>RT401</v>
          </cell>
          <cell r="F36286">
            <v>91546.254000000001</v>
          </cell>
        </row>
        <row r="36287">
          <cell r="C36287" t="str">
            <v>ספטמבר 2019</v>
          </cell>
          <cell r="D36287" t="str">
            <v>בנין - 360</v>
          </cell>
          <cell r="E36287" t="str">
            <v>RT402</v>
          </cell>
          <cell r="F36287">
            <v>279060.42499999999</v>
          </cell>
        </row>
        <row r="36288">
          <cell r="C36288" t="str">
            <v>ספטמבר 2019</v>
          </cell>
          <cell r="D36288" t="str">
            <v>בנין - 360</v>
          </cell>
          <cell r="E36288" t="str">
            <v>RT601</v>
          </cell>
          <cell r="F36288">
            <v>35761.050999999999</v>
          </cell>
        </row>
        <row r="36289">
          <cell r="C36289" t="str">
            <v>ספטמבר 2019</v>
          </cell>
          <cell r="D36289" t="str">
            <v>בנין - 360</v>
          </cell>
          <cell r="E36289" t="str">
            <v>RT700</v>
          </cell>
          <cell r="F36289">
            <v>0.38300000000000001</v>
          </cell>
        </row>
        <row r="36290">
          <cell r="C36290" t="str">
            <v>ספטמבר 2019</v>
          </cell>
          <cell r="D36290" t="str">
            <v>בנין - 360</v>
          </cell>
          <cell r="E36290" t="str">
            <v>RT701</v>
          </cell>
          <cell r="F36290">
            <v>41569.928</v>
          </cell>
        </row>
        <row r="36291">
          <cell r="C36291" t="str">
            <v>ספטמבר 2019</v>
          </cell>
          <cell r="D36291" t="str">
            <v>בנין - 360</v>
          </cell>
          <cell r="E36291" t="str">
            <v>RT702</v>
          </cell>
          <cell r="F36291">
            <v>4609.7479999999996</v>
          </cell>
        </row>
        <row r="36292">
          <cell r="C36292" t="str">
            <v>ספטמבר 2019</v>
          </cell>
          <cell r="D36292" t="str">
            <v>בנין - 360</v>
          </cell>
          <cell r="E36292" t="str">
            <v>RT800</v>
          </cell>
          <cell r="F36292">
            <v>3392323.1189999999</v>
          </cell>
        </row>
        <row r="36293">
          <cell r="C36293" t="str">
            <v>ספטמבר 2019</v>
          </cell>
          <cell r="D36293" t="str">
            <v>בנין - 360</v>
          </cell>
          <cell r="E36293" t="str">
            <v>RT801</v>
          </cell>
          <cell r="F36293">
            <v>450200.79800000001</v>
          </cell>
        </row>
        <row r="36294">
          <cell r="C36294" t="str">
            <v>ספטמבר 2019</v>
          </cell>
          <cell r="D36294" t="str">
            <v>בנין - 360</v>
          </cell>
          <cell r="E36294" t="str">
            <v>RT802</v>
          </cell>
          <cell r="F36294">
            <v>283670.174</v>
          </cell>
        </row>
        <row r="36295">
          <cell r="C36295" t="str">
            <v>ספטמבר 2019</v>
          </cell>
          <cell r="D36295" t="str">
            <v>בנין - 360</v>
          </cell>
          <cell r="E36295" t="str">
            <v>GT100</v>
          </cell>
          <cell r="F36295">
            <v>3626030.7650000001</v>
          </cell>
        </row>
        <row r="36296">
          <cell r="C36296" t="str">
            <v>ספטמבר 2019</v>
          </cell>
          <cell r="D36296" t="str">
            <v>בנין - 360</v>
          </cell>
          <cell r="E36296" t="str">
            <v>GT200</v>
          </cell>
          <cell r="F36296">
            <v>15218.842000000001</v>
          </cell>
        </row>
        <row r="36297">
          <cell r="C36297" t="str">
            <v>ספטמבר 2019</v>
          </cell>
          <cell r="D36297" t="str">
            <v>בנין - 360</v>
          </cell>
          <cell r="E36297" t="str">
            <v>GT300</v>
          </cell>
          <cell r="F36297">
            <v>32396.695</v>
          </cell>
        </row>
        <row r="36298">
          <cell r="C36298" t="str">
            <v>ספטמבר 2019</v>
          </cell>
          <cell r="D36298" t="str">
            <v>בנין - 360</v>
          </cell>
          <cell r="E36298" t="str">
            <v>GT400</v>
          </cell>
          <cell r="F36298">
            <v>91546.254000000001</v>
          </cell>
        </row>
        <row r="36299">
          <cell r="C36299" t="str">
            <v>ספטמבר 2019</v>
          </cell>
          <cell r="D36299" t="str">
            <v>בנין - 360</v>
          </cell>
          <cell r="E36299" t="str">
            <v>GT417</v>
          </cell>
          <cell r="F36299">
            <v>251507.73300000001</v>
          </cell>
        </row>
        <row r="36300">
          <cell r="C36300" t="str">
            <v>ספטמבר 2019</v>
          </cell>
          <cell r="D36300" t="str">
            <v>בנין - 360</v>
          </cell>
          <cell r="E36300" t="str">
            <v>PT400</v>
          </cell>
          <cell r="F36300">
            <v>27552.691999999999</v>
          </cell>
        </row>
        <row r="36301">
          <cell r="C36301" t="str">
            <v>ספטמבר 2019</v>
          </cell>
          <cell r="D36301" t="str">
            <v>בנין - 360</v>
          </cell>
          <cell r="E36301" t="str">
            <v>GT600</v>
          </cell>
          <cell r="F36301">
            <v>35761.050999999999</v>
          </cell>
        </row>
        <row r="36302">
          <cell r="C36302" t="str">
            <v>ספטמבר 2019</v>
          </cell>
          <cell r="D36302" t="str">
            <v>בנין - 360</v>
          </cell>
          <cell r="E36302" t="str">
            <v>GT700</v>
          </cell>
          <cell r="F36302">
            <v>46180.06</v>
          </cell>
        </row>
        <row r="36303">
          <cell r="C36303" t="str">
            <v>ספטמבר 2019</v>
          </cell>
          <cell r="D36303" t="str">
            <v>בנין - 360</v>
          </cell>
          <cell r="E36303" t="str">
            <v>GT800</v>
          </cell>
          <cell r="F36303">
            <v>3847133.6660000002</v>
          </cell>
        </row>
        <row r="36304">
          <cell r="C36304" t="str">
            <v>ספטמבר 2019</v>
          </cell>
          <cell r="D36304" t="str">
            <v>בנין - 360</v>
          </cell>
          <cell r="E36304" t="str">
            <v>GT817</v>
          </cell>
          <cell r="F36304">
            <v>251507.73300000001</v>
          </cell>
        </row>
        <row r="36305">
          <cell r="C36305" t="str">
            <v>ספטמבר 2019</v>
          </cell>
          <cell r="D36305" t="str">
            <v>בנין - 360</v>
          </cell>
          <cell r="E36305" t="str">
            <v>PT800</v>
          </cell>
          <cell r="F36305">
            <v>27552.691999999999</v>
          </cell>
        </row>
        <row r="36306">
          <cell r="C36306" t="str">
            <v>ספטמבר 2019</v>
          </cell>
          <cell r="D36306" t="str">
            <v>חקלאים - 307</v>
          </cell>
          <cell r="E36306" t="str">
            <v>DE1</v>
          </cell>
          <cell r="F36306">
            <v>3185692.8059999999</v>
          </cell>
        </row>
        <row r="36307">
          <cell r="C36307" t="str">
            <v>ספטמבר 2019</v>
          </cell>
          <cell r="D36307" t="str">
            <v>חקלאים - 307</v>
          </cell>
          <cell r="E36307" t="str">
            <v>DA12</v>
          </cell>
          <cell r="F36307">
            <v>8155.348</v>
          </cell>
        </row>
        <row r="36308">
          <cell r="C36308" t="str">
            <v>ספטמבר 2019</v>
          </cell>
          <cell r="D36308" t="str">
            <v>חקלאים - 307</v>
          </cell>
          <cell r="E36308" t="str">
            <v>DT11</v>
          </cell>
          <cell r="F36308">
            <v>1861.335</v>
          </cell>
        </row>
        <row r="36309">
          <cell r="C36309" t="str">
            <v>ספטמבר 2019</v>
          </cell>
          <cell r="D36309" t="str">
            <v>חקלאים - 307</v>
          </cell>
          <cell r="E36309" t="str">
            <v>DA10</v>
          </cell>
          <cell r="F36309">
            <v>19610.244999999999</v>
          </cell>
        </row>
        <row r="36310">
          <cell r="C36310" t="str">
            <v>ספטמבר 2019</v>
          </cell>
          <cell r="D36310" t="str">
            <v>חקלאים - 307</v>
          </cell>
          <cell r="E36310" t="str">
            <v>DT420</v>
          </cell>
          <cell r="F36310">
            <v>1000.044</v>
          </cell>
        </row>
        <row r="36311">
          <cell r="C36311" t="str">
            <v>ספטמבר 2019</v>
          </cell>
          <cell r="D36311" t="str">
            <v>חקלאים - 307</v>
          </cell>
          <cell r="E36311" t="str">
            <v>DT13</v>
          </cell>
          <cell r="F36311">
            <v>109042.447</v>
          </cell>
        </row>
        <row r="36312">
          <cell r="C36312" t="str">
            <v>ספטמבר 2019</v>
          </cell>
          <cell r="D36312" t="str">
            <v>חקלאים - 307</v>
          </cell>
          <cell r="E36312" t="str">
            <v>DT15</v>
          </cell>
          <cell r="F36312">
            <v>17040.722000000002</v>
          </cell>
        </row>
        <row r="36313">
          <cell r="C36313" t="str">
            <v>ספטמבר 2019</v>
          </cell>
          <cell r="D36313" t="str">
            <v>חקלאים - 307</v>
          </cell>
          <cell r="E36313" t="str">
            <v>DT16</v>
          </cell>
          <cell r="F36313">
            <v>47890.087</v>
          </cell>
        </row>
        <row r="36314">
          <cell r="C36314" t="str">
            <v>ספטמבר 2019</v>
          </cell>
          <cell r="D36314" t="str">
            <v>חקלאים - 307</v>
          </cell>
          <cell r="E36314" t="str">
            <v>DA9</v>
          </cell>
          <cell r="F36314">
            <v>3912.7370000000001</v>
          </cell>
        </row>
        <row r="36315">
          <cell r="C36315" t="str">
            <v>ספטמבר 2019</v>
          </cell>
          <cell r="D36315" t="str">
            <v>חקלאים - 307</v>
          </cell>
          <cell r="E36315" t="str">
            <v>DT400</v>
          </cell>
          <cell r="F36315">
            <v>355405.59600000002</v>
          </cell>
        </row>
        <row r="36316">
          <cell r="C36316" t="str">
            <v>ספטמבר 2019</v>
          </cell>
          <cell r="D36316" t="str">
            <v>חקלאים - 307</v>
          </cell>
          <cell r="E36316" t="str">
            <v>DT3</v>
          </cell>
          <cell r="F36316">
            <v>2400571.3429999999</v>
          </cell>
        </row>
        <row r="36317">
          <cell r="C36317" t="str">
            <v>ספטמבר 2019</v>
          </cell>
          <cell r="D36317" t="str">
            <v>חקלאים - 307</v>
          </cell>
          <cell r="E36317" t="str">
            <v>DT301</v>
          </cell>
          <cell r="F36317">
            <v>3797.1860000000001</v>
          </cell>
        </row>
        <row r="36318">
          <cell r="C36318" t="str">
            <v>ספטמבר 2019</v>
          </cell>
          <cell r="D36318" t="str">
            <v>חקלאים - 307</v>
          </cell>
          <cell r="E36318" t="str">
            <v>DT309</v>
          </cell>
          <cell r="F36318">
            <v>1132.069</v>
          </cell>
        </row>
        <row r="36319">
          <cell r="C36319" t="str">
            <v>ספטמבר 2019</v>
          </cell>
          <cell r="D36319" t="str">
            <v>חקלאים - 307</v>
          </cell>
          <cell r="E36319" t="str">
            <v>DC9</v>
          </cell>
          <cell r="F36319">
            <v>1E-3</v>
          </cell>
        </row>
        <row r="36320">
          <cell r="C36320" t="str">
            <v>ספטמבר 2019</v>
          </cell>
          <cell r="D36320" t="str">
            <v>חקלאים - 307</v>
          </cell>
          <cell r="E36320" t="str">
            <v>DT360</v>
          </cell>
          <cell r="F36320">
            <v>31053.808000000001</v>
          </cell>
        </row>
        <row r="36321">
          <cell r="C36321" t="str">
            <v>ספטמבר 2019</v>
          </cell>
          <cell r="D36321" t="str">
            <v>חקלאים - 307</v>
          </cell>
          <cell r="E36321" t="str">
            <v>DT362</v>
          </cell>
          <cell r="F36321">
            <v>5502.5280000000002</v>
          </cell>
        </row>
        <row r="36322">
          <cell r="C36322" t="str">
            <v>ספטמבר 2019</v>
          </cell>
          <cell r="D36322" t="str">
            <v>חקלאים - 307</v>
          </cell>
          <cell r="E36322" t="str">
            <v>DT366</v>
          </cell>
          <cell r="F36322">
            <v>155738.524</v>
          </cell>
        </row>
        <row r="36323">
          <cell r="C36323" t="str">
            <v>ספטמבר 2019</v>
          </cell>
          <cell r="D36323" t="str">
            <v>חקלאים - 307</v>
          </cell>
          <cell r="E36323" t="str">
            <v>DT503</v>
          </cell>
          <cell r="F36323">
            <v>0.14199999999999999</v>
          </cell>
        </row>
        <row r="36324">
          <cell r="C36324" t="str">
            <v>ספטמבר 2019</v>
          </cell>
          <cell r="D36324" t="str">
            <v>חקלאים - 307</v>
          </cell>
          <cell r="E36324" t="str">
            <v>DT513</v>
          </cell>
          <cell r="F36324">
            <v>3014.12</v>
          </cell>
        </row>
        <row r="36325">
          <cell r="C36325" t="str">
            <v>ספטמבר 2019</v>
          </cell>
          <cell r="D36325" t="str">
            <v>חקלאים - 307</v>
          </cell>
          <cell r="E36325" t="str">
            <v>DT54</v>
          </cell>
          <cell r="F36325">
            <v>2749.0140000000001</v>
          </cell>
        </row>
        <row r="36326">
          <cell r="C36326" t="str">
            <v>ספטמבר 2019</v>
          </cell>
          <cell r="D36326" t="str">
            <v>חקלאים - 307</v>
          </cell>
          <cell r="E36326" t="str">
            <v>DT55</v>
          </cell>
          <cell r="F36326">
            <v>-12784.49</v>
          </cell>
        </row>
        <row r="36327">
          <cell r="C36327" t="str">
            <v>ספטמבר 2019</v>
          </cell>
          <cell r="D36327" t="str">
            <v>חקלאים - 307</v>
          </cell>
          <cell r="E36327" t="str">
            <v>DT546</v>
          </cell>
          <cell r="F36327">
            <v>31000</v>
          </cell>
        </row>
        <row r="36328">
          <cell r="C36328" t="str">
            <v>ספטמבר 2019</v>
          </cell>
          <cell r="D36328" t="str">
            <v>חקלאים - 307</v>
          </cell>
          <cell r="E36328" t="str">
            <v>AT999</v>
          </cell>
          <cell r="F36328">
            <v>128178.898</v>
          </cell>
        </row>
        <row r="36329">
          <cell r="C36329" t="str">
            <v>ספטמבר 2019</v>
          </cell>
          <cell r="D36329" t="str">
            <v>חקלאים - 307</v>
          </cell>
          <cell r="E36329" t="str">
            <v>AT24</v>
          </cell>
          <cell r="F36329">
            <v>63728.976999999999</v>
          </cell>
        </row>
        <row r="36330">
          <cell r="C36330" t="str">
            <v>ספטמבר 2019</v>
          </cell>
          <cell r="D36330" t="str">
            <v>חקלאים - 307</v>
          </cell>
          <cell r="E36330" t="str">
            <v>AT420</v>
          </cell>
          <cell r="F36330">
            <v>60002.866999999998</v>
          </cell>
        </row>
        <row r="36331">
          <cell r="C36331" t="str">
            <v>ספטמבר 2019</v>
          </cell>
          <cell r="D36331" t="str">
            <v>חקלאים - 307</v>
          </cell>
          <cell r="E36331" t="str">
            <v>AT19</v>
          </cell>
          <cell r="F36331">
            <v>70.680999999999997</v>
          </cell>
        </row>
        <row r="36332">
          <cell r="C36332" t="str">
            <v>ספטמבר 2019</v>
          </cell>
          <cell r="D36332" t="str">
            <v>חקלאים - 307</v>
          </cell>
          <cell r="E36332" t="str">
            <v>AT21</v>
          </cell>
          <cell r="F36332">
            <v>4137.7389999999996</v>
          </cell>
        </row>
        <row r="36333">
          <cell r="C36333" t="str">
            <v>ספטמבר 2019</v>
          </cell>
          <cell r="D36333" t="str">
            <v>חקלאים - 307</v>
          </cell>
          <cell r="E36333" t="str">
            <v>AT400</v>
          </cell>
          <cell r="F36333">
            <v>29.829000000000001</v>
          </cell>
        </row>
        <row r="36334">
          <cell r="C36334" t="str">
            <v>ספטמבר 2019</v>
          </cell>
          <cell r="D36334" t="str">
            <v>חקלאים - 307</v>
          </cell>
          <cell r="E36334" t="str">
            <v>AT301</v>
          </cell>
          <cell r="F36334">
            <v>199.9</v>
          </cell>
        </row>
        <row r="36335">
          <cell r="C36335" t="str">
            <v>ספטמבר 2019</v>
          </cell>
          <cell r="D36335" t="str">
            <v>חקלאים - 307</v>
          </cell>
          <cell r="E36335" t="str">
            <v>AT360</v>
          </cell>
          <cell r="F36335">
            <v>6.2359999999999998</v>
          </cell>
        </row>
        <row r="36336">
          <cell r="C36336" t="str">
            <v>ספטמבר 2019</v>
          </cell>
          <cell r="D36336" t="str">
            <v>חקלאים - 307</v>
          </cell>
          <cell r="E36336" t="str">
            <v>AT503</v>
          </cell>
          <cell r="F36336">
            <v>1.2999999999999999E-2</v>
          </cell>
        </row>
        <row r="36337">
          <cell r="C36337" t="str">
            <v>ספטמבר 2019</v>
          </cell>
          <cell r="D36337" t="str">
            <v>חקלאים - 307</v>
          </cell>
          <cell r="E36337" t="str">
            <v>AT63</v>
          </cell>
          <cell r="F36337">
            <v>2.6560000000000001</v>
          </cell>
        </row>
        <row r="36338">
          <cell r="C36338" t="str">
            <v>ספטמבר 2019</v>
          </cell>
          <cell r="D36338" t="str">
            <v>חקלאים - 307</v>
          </cell>
          <cell r="E36338" t="str">
            <v>BT999</v>
          </cell>
          <cell r="F36338">
            <v>113910.79</v>
          </cell>
        </row>
        <row r="36339">
          <cell r="C36339" t="str">
            <v>ספטמבר 2019</v>
          </cell>
          <cell r="D36339" t="str">
            <v>חקלאים - 307</v>
          </cell>
          <cell r="E36339" t="str">
            <v>BT34</v>
          </cell>
          <cell r="F36339">
            <v>39452.103999999999</v>
          </cell>
        </row>
        <row r="36340">
          <cell r="C36340" t="str">
            <v>ספטמבר 2019</v>
          </cell>
          <cell r="D36340" t="str">
            <v>חקלאים - 307</v>
          </cell>
          <cell r="E36340" t="str">
            <v>BT420</v>
          </cell>
          <cell r="F36340">
            <v>61000</v>
          </cell>
        </row>
        <row r="36341">
          <cell r="C36341" t="str">
            <v>ספטמבר 2019</v>
          </cell>
          <cell r="D36341" t="str">
            <v>חקלאים - 307</v>
          </cell>
          <cell r="E36341" t="str">
            <v>BT301</v>
          </cell>
          <cell r="F36341">
            <v>560.05700000000002</v>
          </cell>
        </row>
        <row r="36342">
          <cell r="C36342" t="str">
            <v>ספטמבר 2019</v>
          </cell>
          <cell r="D36342" t="str">
            <v>חקלאים - 307</v>
          </cell>
          <cell r="E36342" t="str">
            <v>BT362</v>
          </cell>
          <cell r="F36342">
            <v>5501.6040000000003</v>
          </cell>
        </row>
        <row r="36343">
          <cell r="C36343" t="str">
            <v>ספטמבר 2019</v>
          </cell>
          <cell r="D36343" t="str">
            <v>חקלאים - 307</v>
          </cell>
          <cell r="E36343" t="str">
            <v>BT366</v>
          </cell>
          <cell r="F36343">
            <v>7367.4210000000003</v>
          </cell>
        </row>
        <row r="36344">
          <cell r="C36344" t="str">
            <v>ספטמבר 2019</v>
          </cell>
          <cell r="D36344" t="str">
            <v>חקלאים - 307</v>
          </cell>
          <cell r="E36344" t="str">
            <v>BT72</v>
          </cell>
          <cell r="F36344">
            <v>29.603999999999999</v>
          </cell>
        </row>
        <row r="36345">
          <cell r="C36345" t="str">
            <v>ספטמבר 2019</v>
          </cell>
          <cell r="D36345" t="str">
            <v>חקלאים - 307</v>
          </cell>
          <cell r="E36345" t="str">
            <v>A1</v>
          </cell>
          <cell r="F36345">
            <v>2535.239</v>
          </cell>
        </row>
        <row r="36346">
          <cell r="C36346" t="str">
            <v>ספטמבר 2019</v>
          </cell>
          <cell r="D36346" t="str">
            <v>חקלאים - 307</v>
          </cell>
          <cell r="E36346" t="str">
            <v>AT411</v>
          </cell>
          <cell r="F36346">
            <v>1328.596</v>
          </cell>
        </row>
        <row r="36347">
          <cell r="C36347" t="str">
            <v>ספטמבר 2019</v>
          </cell>
          <cell r="D36347" t="str">
            <v>חקלאים - 307</v>
          </cell>
          <cell r="E36347" t="str">
            <v>AT255</v>
          </cell>
          <cell r="F36347">
            <v>143.499</v>
          </cell>
        </row>
        <row r="36348">
          <cell r="C36348" t="str">
            <v>ספטמבר 2019</v>
          </cell>
          <cell r="D36348" t="str">
            <v>חקלאים - 307</v>
          </cell>
          <cell r="E36348" t="str">
            <v>AT92</v>
          </cell>
          <cell r="F36348">
            <v>6.1870000000000003</v>
          </cell>
        </row>
        <row r="36349">
          <cell r="C36349" t="str">
            <v>ספטמבר 2019</v>
          </cell>
          <cell r="D36349" t="str">
            <v>חקלאים - 307</v>
          </cell>
          <cell r="E36349" t="str">
            <v>AT88</v>
          </cell>
          <cell r="F36349">
            <v>163.27799999999999</v>
          </cell>
        </row>
        <row r="36350">
          <cell r="C36350" t="str">
            <v>ספטמבר 2019</v>
          </cell>
          <cell r="D36350" t="str">
            <v>חקלאים - 307</v>
          </cell>
          <cell r="E36350" t="str">
            <v>AT102</v>
          </cell>
          <cell r="F36350">
            <v>3.2869999999999999</v>
          </cell>
        </row>
        <row r="36351">
          <cell r="C36351" t="str">
            <v>ספטמבר 2019</v>
          </cell>
          <cell r="D36351" t="str">
            <v>חקלאים - 307</v>
          </cell>
          <cell r="E36351" t="str">
            <v>AT72</v>
          </cell>
          <cell r="F36351">
            <v>763.38199999999995</v>
          </cell>
        </row>
        <row r="36352">
          <cell r="C36352" t="str">
            <v>ספטמבר 2019</v>
          </cell>
          <cell r="D36352" t="str">
            <v>חקלאים - 307</v>
          </cell>
          <cell r="E36352" t="str">
            <v>AT69</v>
          </cell>
          <cell r="F36352">
            <v>123.503</v>
          </cell>
        </row>
        <row r="36353">
          <cell r="C36353" t="str">
            <v>ספטמבר 2019</v>
          </cell>
          <cell r="D36353" t="str">
            <v>חקלאים - 307</v>
          </cell>
          <cell r="E36353" t="str">
            <v>AT634</v>
          </cell>
          <cell r="F36353">
            <v>3.5059999999999998</v>
          </cell>
        </row>
        <row r="36354">
          <cell r="C36354" t="str">
            <v>ספטמבר 2019</v>
          </cell>
          <cell r="D36354" t="str">
            <v>חקלאים - 307</v>
          </cell>
          <cell r="E36354" t="str">
            <v>B1</v>
          </cell>
          <cell r="F36354">
            <v>14195.682000000001</v>
          </cell>
        </row>
        <row r="36355">
          <cell r="C36355" t="str">
            <v>ספטמבר 2019</v>
          </cell>
          <cell r="D36355" t="str">
            <v>חקלאים - 307</v>
          </cell>
          <cell r="E36355" t="str">
            <v>BT137</v>
          </cell>
          <cell r="F36355">
            <v>158.08099999999999</v>
          </cell>
        </row>
        <row r="36356">
          <cell r="C36356" t="str">
            <v>ספטמבר 2019</v>
          </cell>
          <cell r="D36356" t="str">
            <v>חקלאים - 307</v>
          </cell>
          <cell r="E36356" t="str">
            <v>BT98</v>
          </cell>
          <cell r="F36356">
            <v>46.045999999999999</v>
          </cell>
        </row>
        <row r="36357">
          <cell r="C36357" t="str">
            <v>ספטמבר 2019</v>
          </cell>
          <cell r="D36357" t="str">
            <v>חקלאים - 307</v>
          </cell>
          <cell r="E36357" t="str">
            <v>BT6</v>
          </cell>
          <cell r="F36357">
            <v>7362.9049999999997</v>
          </cell>
        </row>
        <row r="36358">
          <cell r="C36358" t="str">
            <v>ספטמבר 2019</v>
          </cell>
          <cell r="D36358" t="str">
            <v>חקלאים - 307</v>
          </cell>
          <cell r="E36358" t="str">
            <v>BT7</v>
          </cell>
          <cell r="F36358">
            <v>131.85400000000001</v>
          </cell>
        </row>
        <row r="36359">
          <cell r="C36359" t="str">
            <v>ספטמבר 2019</v>
          </cell>
          <cell r="D36359" t="str">
            <v>חקלאים - 307</v>
          </cell>
          <cell r="E36359" t="str">
            <v>BT8</v>
          </cell>
          <cell r="F36359">
            <v>2580.3850000000002</v>
          </cell>
        </row>
        <row r="36360">
          <cell r="C36360" t="str">
            <v>ספטמבר 2019</v>
          </cell>
          <cell r="D36360" t="str">
            <v>חקלאים - 307</v>
          </cell>
          <cell r="E36360" t="str">
            <v>BT11</v>
          </cell>
          <cell r="F36360">
            <v>2660.5279999999998</v>
          </cell>
        </row>
        <row r="36361">
          <cell r="C36361" t="str">
            <v>ספטמבר 2019</v>
          </cell>
          <cell r="D36361" t="str">
            <v>חקלאים - 307</v>
          </cell>
          <cell r="E36361" t="str">
            <v>BT84</v>
          </cell>
          <cell r="F36361">
            <v>1253.635</v>
          </cell>
        </row>
        <row r="36362">
          <cell r="C36362" t="str">
            <v>ספטמבר 2019</v>
          </cell>
          <cell r="D36362" t="str">
            <v>חקלאים - 307</v>
          </cell>
          <cell r="E36362" t="str">
            <v>BT634</v>
          </cell>
          <cell r="F36362">
            <v>2.2469999999999999</v>
          </cell>
        </row>
        <row r="36363">
          <cell r="C36363" t="str">
            <v>ספטמבר 2019</v>
          </cell>
          <cell r="D36363" t="str">
            <v>חקלאים - 307</v>
          </cell>
          <cell r="E36363" t="str">
            <v>KT31</v>
          </cell>
          <cell r="F36363">
            <v>1101</v>
          </cell>
        </row>
        <row r="36364">
          <cell r="C36364" t="str">
            <v>ספטמבר 2019</v>
          </cell>
          <cell r="D36364" t="str">
            <v>חקלאים - 307</v>
          </cell>
          <cell r="E36364" t="str">
            <v>KT32</v>
          </cell>
          <cell r="F36364">
            <v>137323</v>
          </cell>
        </row>
        <row r="36365">
          <cell r="C36365" t="str">
            <v>ספטמבר 2019</v>
          </cell>
          <cell r="D36365" t="str">
            <v>חקלאים - 307</v>
          </cell>
          <cell r="E36365" t="str">
            <v>KT33</v>
          </cell>
          <cell r="F36365">
            <v>3023</v>
          </cell>
        </row>
        <row r="36366">
          <cell r="C36366" t="str">
            <v>ספטמבר 2019</v>
          </cell>
          <cell r="D36366" t="str">
            <v>חקלאים - 307</v>
          </cell>
          <cell r="E36366" t="str">
            <v>KT34</v>
          </cell>
          <cell r="F36366">
            <v>35</v>
          </cell>
        </row>
        <row r="36367">
          <cell r="C36367" t="str">
            <v>ספטמבר 2019</v>
          </cell>
          <cell r="D36367" t="str">
            <v>חקלאים - 307</v>
          </cell>
          <cell r="E36367" t="str">
            <v>KT35</v>
          </cell>
          <cell r="F36367">
            <v>1896</v>
          </cell>
        </row>
        <row r="36368">
          <cell r="C36368" t="str">
            <v>ספטמבר 2019</v>
          </cell>
          <cell r="D36368" t="str">
            <v>חקלאים - 307</v>
          </cell>
          <cell r="E36368" t="str">
            <v>KT601</v>
          </cell>
          <cell r="F36368">
            <v>3185692.8059999999</v>
          </cell>
        </row>
        <row r="36369">
          <cell r="C36369" t="str">
            <v>ספטמבר 2019</v>
          </cell>
          <cell r="D36369" t="str">
            <v>חקלאים - 307</v>
          </cell>
          <cell r="E36369" t="str">
            <v>KT451</v>
          </cell>
          <cell r="F36369">
            <v>19.425000000000001</v>
          </cell>
        </row>
        <row r="36370">
          <cell r="C36370" t="str">
            <v>ספטמבר 2019</v>
          </cell>
          <cell r="D36370" t="str">
            <v>חקלאים - 307</v>
          </cell>
          <cell r="E36370" t="str">
            <v>KT453</v>
          </cell>
          <cell r="F36370">
            <v>251.75700000000001</v>
          </cell>
        </row>
        <row r="36371">
          <cell r="C36371" t="str">
            <v>ספטמבר 2019</v>
          </cell>
          <cell r="D36371" t="str">
            <v>חקלאים - 307</v>
          </cell>
          <cell r="E36371" t="str">
            <v>KT22</v>
          </cell>
          <cell r="F36371">
            <v>0.66600000000000004</v>
          </cell>
        </row>
        <row r="36372">
          <cell r="C36372" t="str">
            <v>ספטמבר 2019</v>
          </cell>
          <cell r="D36372" t="str">
            <v>חקלאים - 307</v>
          </cell>
          <cell r="E36372" t="str">
            <v>KT51</v>
          </cell>
          <cell r="F36372">
            <v>9.6479999999999997</v>
          </cell>
        </row>
        <row r="36373">
          <cell r="C36373" t="str">
            <v>ספטמבר 2019</v>
          </cell>
          <cell r="D36373" t="str">
            <v>חקלאים - 307</v>
          </cell>
          <cell r="E36373" t="str">
            <v>KT502</v>
          </cell>
          <cell r="F36373">
            <v>21076.400000000001</v>
          </cell>
        </row>
        <row r="36374">
          <cell r="C36374" t="str">
            <v>ספטמבר 2019</v>
          </cell>
          <cell r="D36374" t="str">
            <v>חקלאים - 307</v>
          </cell>
          <cell r="E36374" t="str">
            <v>KT503</v>
          </cell>
          <cell r="F36374">
            <v>284366.28600000002</v>
          </cell>
        </row>
        <row r="36375">
          <cell r="C36375" t="str">
            <v>ספטמבר 2019</v>
          </cell>
          <cell r="D36375" t="str">
            <v>חקלאים - 307</v>
          </cell>
          <cell r="E36375" t="str">
            <v>KT761</v>
          </cell>
          <cell r="F36375">
            <v>186792.33300000001</v>
          </cell>
        </row>
        <row r="36376">
          <cell r="C36376" t="str">
            <v>ספטמבר 2019</v>
          </cell>
          <cell r="D36376" t="str">
            <v>חקלאים - 307</v>
          </cell>
          <cell r="E36376" t="str">
            <v>KT762</v>
          </cell>
          <cell r="F36376">
            <v>157599.859</v>
          </cell>
        </row>
        <row r="36377">
          <cell r="C36377" t="str">
            <v>ספטמבר 2019</v>
          </cell>
          <cell r="D36377" t="str">
            <v>חקלאים - 307</v>
          </cell>
          <cell r="E36377" t="str">
            <v>KT763</v>
          </cell>
          <cell r="F36377">
            <v>155738.524</v>
          </cell>
        </row>
        <row r="36378">
          <cell r="C36378" t="str">
            <v>ספטמבר 2019</v>
          </cell>
          <cell r="D36378" t="str">
            <v>חקלאים - 307</v>
          </cell>
          <cell r="E36378" t="str">
            <v>KT943</v>
          </cell>
          <cell r="F36378">
            <v>190769.55100000001</v>
          </cell>
        </row>
        <row r="36379">
          <cell r="C36379" t="str">
            <v>ספטמבר 2019</v>
          </cell>
          <cell r="D36379" t="str">
            <v>חקלאים - 307</v>
          </cell>
          <cell r="E36379" t="str">
            <v>KT944</v>
          </cell>
          <cell r="F36379">
            <v>159684.715</v>
          </cell>
        </row>
        <row r="36380">
          <cell r="C36380" t="str">
            <v>ספטמבר 2019</v>
          </cell>
          <cell r="D36380" t="str">
            <v>חקלאים - 307</v>
          </cell>
          <cell r="E36380" t="str">
            <v>KT945</v>
          </cell>
          <cell r="F36380">
            <v>160049.27799999999</v>
          </cell>
        </row>
        <row r="36381">
          <cell r="C36381" t="str">
            <v>ספטמבר 2019</v>
          </cell>
          <cell r="D36381" t="str">
            <v>חקלאים - 307</v>
          </cell>
          <cell r="E36381" t="str">
            <v>AT81</v>
          </cell>
          <cell r="F36381">
            <v>1217.723</v>
          </cell>
        </row>
        <row r="36382">
          <cell r="C36382" t="str">
            <v>ספטמבר 2019</v>
          </cell>
          <cell r="D36382" t="str">
            <v>חקלאים - 307</v>
          </cell>
          <cell r="E36382" t="str">
            <v>KT625</v>
          </cell>
          <cell r="F36382">
            <v>2942.83</v>
          </cell>
        </row>
        <row r="36383">
          <cell r="C36383" t="str">
            <v>ספטמבר 2019</v>
          </cell>
          <cell r="D36383" t="str">
            <v>חקלאים - 307</v>
          </cell>
          <cell r="E36383" t="str">
            <v>KT650</v>
          </cell>
          <cell r="F36383">
            <v>79100122605</v>
          </cell>
        </row>
        <row r="36384">
          <cell r="C36384" t="str">
            <v>ספטמבר 2019</v>
          </cell>
          <cell r="D36384" t="str">
            <v>חקלאים - 307</v>
          </cell>
          <cell r="E36384" t="str">
            <v>KT651</v>
          </cell>
          <cell r="F36384">
            <v>21195807017</v>
          </cell>
        </row>
        <row r="36385">
          <cell r="C36385" t="str">
            <v>ספטמבר 2019</v>
          </cell>
          <cell r="D36385" t="str">
            <v>חקלאים - 307</v>
          </cell>
          <cell r="E36385" t="str">
            <v>KT652</v>
          </cell>
          <cell r="F36385">
            <v>95193571</v>
          </cell>
        </row>
        <row r="36386">
          <cell r="C36386" t="str">
            <v>ספטמבר 2019</v>
          </cell>
          <cell r="D36386" t="str">
            <v>חקלאים - 307</v>
          </cell>
          <cell r="E36386" t="str">
            <v>KT653</v>
          </cell>
          <cell r="F36386">
            <v>95190502</v>
          </cell>
        </row>
        <row r="36387">
          <cell r="C36387" t="str">
            <v>ספטמבר 2019</v>
          </cell>
          <cell r="D36387" t="str">
            <v>חקלאים - 307</v>
          </cell>
          <cell r="E36387" t="str">
            <v>KT654</v>
          </cell>
          <cell r="F36387">
            <v>29432870262</v>
          </cell>
        </row>
        <row r="36388">
          <cell r="C36388" t="str">
            <v>ספטמבר 2019</v>
          </cell>
          <cell r="D36388" t="str">
            <v>חקלאים - 307</v>
          </cell>
          <cell r="E36388" t="str">
            <v>KT655</v>
          </cell>
          <cell r="F36388">
            <v>1006613430</v>
          </cell>
        </row>
        <row r="36389">
          <cell r="C36389" t="str">
            <v>ספטמבר 2019</v>
          </cell>
          <cell r="D36389" t="str">
            <v>חקלאים - 307</v>
          </cell>
          <cell r="E36389" t="str">
            <v>KT656</v>
          </cell>
          <cell r="F36389">
            <v>22973080500</v>
          </cell>
        </row>
        <row r="36390">
          <cell r="C36390" t="str">
            <v>ספטמבר 2019</v>
          </cell>
          <cell r="D36390" t="str">
            <v>חקלאים - 307</v>
          </cell>
          <cell r="E36390" t="str">
            <v>KT657</v>
          </cell>
          <cell r="F36390">
            <v>95130507</v>
          </cell>
        </row>
        <row r="36391">
          <cell r="C36391" t="str">
            <v>ספטמבר 2019</v>
          </cell>
          <cell r="D36391" t="str">
            <v>חקלאים - 307</v>
          </cell>
          <cell r="E36391" t="str">
            <v>KT658</v>
          </cell>
          <cell r="F36391">
            <v>95124311</v>
          </cell>
        </row>
        <row r="36392">
          <cell r="C36392" t="str">
            <v>ספטמבר 2019</v>
          </cell>
          <cell r="D36392" t="str">
            <v>חקלאים - 307</v>
          </cell>
          <cell r="E36392" t="str">
            <v>KT659</v>
          </cell>
          <cell r="F36392">
            <v>95124334</v>
          </cell>
        </row>
        <row r="36393">
          <cell r="C36393" t="str">
            <v>ספטמבר 2019</v>
          </cell>
          <cell r="D36393" t="str">
            <v>חקלאים - 307</v>
          </cell>
          <cell r="E36393" t="str">
            <v>KT660</v>
          </cell>
          <cell r="F36393">
            <v>95121851</v>
          </cell>
        </row>
        <row r="36394">
          <cell r="C36394" t="str">
            <v>ספטמבר 2019</v>
          </cell>
          <cell r="D36394" t="str">
            <v>חקלאים - 307</v>
          </cell>
          <cell r="E36394" t="str">
            <v>KT661</v>
          </cell>
          <cell r="F36394">
            <v>43442870852</v>
          </cell>
        </row>
        <row r="36395">
          <cell r="C36395" t="str">
            <v>ספטמבר 2019</v>
          </cell>
          <cell r="D36395" t="str">
            <v>חקלאים - 307</v>
          </cell>
          <cell r="E36395" t="str">
            <v>KT662</v>
          </cell>
          <cell r="F36395">
            <v>95130509</v>
          </cell>
        </row>
        <row r="36396">
          <cell r="C36396" t="str">
            <v>ספטמבר 2019</v>
          </cell>
          <cell r="D36396" t="str">
            <v>חקלאים - 307</v>
          </cell>
          <cell r="E36396" t="str">
            <v>KT663</v>
          </cell>
          <cell r="F36396">
            <v>95192519</v>
          </cell>
        </row>
        <row r="36397">
          <cell r="C36397" t="str">
            <v>ספטמבר 2019</v>
          </cell>
          <cell r="D36397" t="str">
            <v>חקלאים - 307</v>
          </cell>
          <cell r="E36397" t="str">
            <v>KT664</v>
          </cell>
          <cell r="F36397">
            <v>95124342</v>
          </cell>
        </row>
        <row r="36398">
          <cell r="C36398" t="str">
            <v>ספטמבר 2019</v>
          </cell>
          <cell r="D36398" t="str">
            <v>חקלאים - 307</v>
          </cell>
          <cell r="E36398" t="str">
            <v>KT665</v>
          </cell>
          <cell r="F36398">
            <v>76641392009</v>
          </cell>
        </row>
        <row r="36399">
          <cell r="C36399" t="str">
            <v>ספטמבר 2019</v>
          </cell>
          <cell r="D36399" t="str">
            <v>חקלאים - 307</v>
          </cell>
          <cell r="E36399" t="str">
            <v>KT666</v>
          </cell>
          <cell r="F36399">
            <v>21195548017</v>
          </cell>
        </row>
        <row r="36400">
          <cell r="C36400" t="str">
            <v>ספטמבר 2019</v>
          </cell>
          <cell r="D36400" t="str">
            <v>חקלאים - 307</v>
          </cell>
          <cell r="E36400" t="str">
            <v>KT667</v>
          </cell>
          <cell r="F36400">
            <v>21195645011</v>
          </cell>
        </row>
        <row r="36401">
          <cell r="C36401" t="str">
            <v>ספטמבר 2019</v>
          </cell>
          <cell r="D36401" t="str">
            <v>חקלאים - 307</v>
          </cell>
          <cell r="E36401" t="str">
            <v>FT650</v>
          </cell>
          <cell r="F36401">
            <v>520018078</v>
          </cell>
        </row>
        <row r="36402">
          <cell r="C36402" t="str">
            <v>ספטמבר 2019</v>
          </cell>
          <cell r="D36402" t="str">
            <v>חקלאים - 307</v>
          </cell>
          <cell r="E36402" t="str">
            <v>FT651</v>
          </cell>
          <cell r="F36402">
            <v>520000522</v>
          </cell>
        </row>
        <row r="36403">
          <cell r="C36403" t="str">
            <v>ספטמבר 2019</v>
          </cell>
          <cell r="D36403" t="str">
            <v>חקלאים - 307</v>
          </cell>
          <cell r="E36403" t="str">
            <v>FT652</v>
          </cell>
          <cell r="F36403">
            <v>510657554</v>
          </cell>
        </row>
        <row r="36404">
          <cell r="C36404" t="str">
            <v>ספטמבר 2019</v>
          </cell>
          <cell r="D36404" t="str">
            <v>חקלאים - 307</v>
          </cell>
          <cell r="E36404" t="str">
            <v>FT653</v>
          </cell>
          <cell r="F36404">
            <v>511974834</v>
          </cell>
        </row>
        <row r="36405">
          <cell r="C36405" t="str">
            <v>ספטמבר 2019</v>
          </cell>
          <cell r="D36405" t="str">
            <v>חקלאים - 307</v>
          </cell>
          <cell r="E36405" t="str">
            <v>FT654</v>
          </cell>
          <cell r="F36405">
            <v>520029084</v>
          </cell>
        </row>
        <row r="36406">
          <cell r="C36406" t="str">
            <v>ספטמבר 2019</v>
          </cell>
          <cell r="D36406" t="str">
            <v>חקלאים - 307</v>
          </cell>
          <cell r="E36406" t="str">
            <v>FT655</v>
          </cell>
          <cell r="F36406">
            <v>520007030</v>
          </cell>
        </row>
        <row r="36407">
          <cell r="C36407" t="str">
            <v>ספטמבר 2019</v>
          </cell>
          <cell r="D36407" t="str">
            <v>חקלאים - 307</v>
          </cell>
          <cell r="E36407" t="str">
            <v>FT656</v>
          </cell>
          <cell r="F36407">
            <v>520000118</v>
          </cell>
        </row>
        <row r="36408">
          <cell r="C36408" t="str">
            <v>ספטמבר 2019</v>
          </cell>
          <cell r="D36408" t="str">
            <v>חקלאים - 307</v>
          </cell>
          <cell r="E36408" t="str">
            <v>FT657</v>
          </cell>
          <cell r="F36408">
            <v>510528276</v>
          </cell>
        </row>
        <row r="36409">
          <cell r="C36409" t="str">
            <v>ספטמבר 2019</v>
          </cell>
          <cell r="D36409" t="str">
            <v>חקלאים - 307</v>
          </cell>
          <cell r="E36409" t="str">
            <v>FT658</v>
          </cell>
          <cell r="F36409">
            <v>513765396</v>
          </cell>
        </row>
        <row r="36410">
          <cell r="C36410" t="str">
            <v>ספטמבר 2019</v>
          </cell>
          <cell r="D36410" t="str">
            <v>חקלאים - 307</v>
          </cell>
          <cell r="E36410" t="str">
            <v>FT659</v>
          </cell>
          <cell r="F36410">
            <v>513765396</v>
          </cell>
        </row>
        <row r="36411">
          <cell r="C36411" t="str">
            <v>ספטמבר 2019</v>
          </cell>
          <cell r="D36411" t="str">
            <v>חקלאים - 307</v>
          </cell>
          <cell r="E36411" t="str">
            <v>FT660</v>
          </cell>
          <cell r="F36411">
            <v>510657554</v>
          </cell>
        </row>
        <row r="36412">
          <cell r="C36412" t="str">
            <v>ספטמבר 2019</v>
          </cell>
          <cell r="D36412" t="str">
            <v>חקלאים - 307</v>
          </cell>
          <cell r="E36412" t="str">
            <v>FT661</v>
          </cell>
          <cell r="F36412">
            <v>520029084</v>
          </cell>
        </row>
        <row r="36413">
          <cell r="C36413" t="str">
            <v>ספטמבר 2019</v>
          </cell>
          <cell r="D36413" t="str">
            <v>חקלאים - 307</v>
          </cell>
          <cell r="E36413" t="str">
            <v>FT662</v>
          </cell>
          <cell r="F36413">
            <v>510528276</v>
          </cell>
        </row>
        <row r="36414">
          <cell r="C36414" t="str">
            <v>ספטמבר 2019</v>
          </cell>
          <cell r="D36414" t="str">
            <v>חקלאים - 307</v>
          </cell>
          <cell r="E36414" t="str">
            <v>FT663</v>
          </cell>
          <cell r="F36414">
            <v>512199381</v>
          </cell>
        </row>
        <row r="36415">
          <cell r="C36415" t="str">
            <v>ספטמבר 2019</v>
          </cell>
          <cell r="D36415" t="str">
            <v>חקלאים - 307</v>
          </cell>
          <cell r="E36415" t="str">
            <v>FT664</v>
          </cell>
          <cell r="F36415">
            <v>513765396</v>
          </cell>
        </row>
        <row r="36416">
          <cell r="C36416" t="str">
            <v>ספטמבר 2019</v>
          </cell>
          <cell r="D36416" t="str">
            <v>חקלאים - 307</v>
          </cell>
          <cell r="E36416" t="str">
            <v>FT665</v>
          </cell>
          <cell r="F36416">
            <v>520018078</v>
          </cell>
        </row>
        <row r="36417">
          <cell r="C36417" t="str">
            <v>ספטמבר 2019</v>
          </cell>
          <cell r="D36417" t="str">
            <v>חקלאים - 307</v>
          </cell>
          <cell r="E36417" t="str">
            <v>FT666</v>
          </cell>
          <cell r="F36417">
            <v>520000522</v>
          </cell>
        </row>
        <row r="36418">
          <cell r="C36418" t="str">
            <v>ספטמבר 2019</v>
          </cell>
          <cell r="D36418" t="str">
            <v>חקלאים - 307</v>
          </cell>
          <cell r="E36418" t="str">
            <v>FT667</v>
          </cell>
          <cell r="F36418">
            <v>520000522</v>
          </cell>
        </row>
        <row r="36419">
          <cell r="C36419" t="str">
            <v>ספטמבר 2019</v>
          </cell>
          <cell r="D36419" t="str">
            <v>חקלאים - 307</v>
          </cell>
          <cell r="E36419" t="str">
            <v>KT770</v>
          </cell>
          <cell r="F36419">
            <v>3</v>
          </cell>
        </row>
        <row r="36420">
          <cell r="C36420" t="str">
            <v>ספטמבר 2019</v>
          </cell>
          <cell r="D36420" t="str">
            <v>חקלאים - 307</v>
          </cell>
          <cell r="E36420" t="str">
            <v>KT772</v>
          </cell>
          <cell r="F36420">
            <v>7</v>
          </cell>
        </row>
        <row r="36421">
          <cell r="C36421" t="str">
            <v>ספטמבר 2019</v>
          </cell>
          <cell r="D36421" t="str">
            <v>חקלאים - 307</v>
          </cell>
          <cell r="E36421" t="str">
            <v>KT773</v>
          </cell>
          <cell r="F36421">
            <v>5</v>
          </cell>
        </row>
        <row r="36422">
          <cell r="C36422" t="str">
            <v>ספטמבר 2019</v>
          </cell>
          <cell r="D36422" t="str">
            <v>חקלאים - 307</v>
          </cell>
          <cell r="E36422" t="str">
            <v>KT774</v>
          </cell>
          <cell r="F36422">
            <v>5</v>
          </cell>
        </row>
        <row r="36423">
          <cell r="C36423" t="str">
            <v>ספטמבר 2019</v>
          </cell>
          <cell r="D36423" t="str">
            <v>חקלאים - 307</v>
          </cell>
          <cell r="E36423" t="str">
            <v>KT775</v>
          </cell>
          <cell r="F36423">
            <v>4</v>
          </cell>
        </row>
        <row r="36424">
          <cell r="C36424" t="str">
            <v>ספטמבר 2019</v>
          </cell>
          <cell r="D36424" t="str">
            <v>חקלאים - 307</v>
          </cell>
          <cell r="E36424" t="str">
            <v>KT776</v>
          </cell>
          <cell r="F36424">
            <v>4</v>
          </cell>
        </row>
        <row r="36425">
          <cell r="C36425" t="str">
            <v>ספטמבר 2019</v>
          </cell>
          <cell r="D36425" t="str">
            <v>חקלאים - 307</v>
          </cell>
          <cell r="E36425" t="str">
            <v>KT777</v>
          </cell>
          <cell r="F36425">
            <v>7</v>
          </cell>
        </row>
        <row r="36426">
          <cell r="C36426" t="str">
            <v>ספטמבר 2019</v>
          </cell>
          <cell r="D36426" t="str">
            <v>חקלאים - 307</v>
          </cell>
          <cell r="E36426" t="str">
            <v>KT778</v>
          </cell>
          <cell r="F36426">
            <v>2</v>
          </cell>
        </row>
        <row r="36427">
          <cell r="C36427" t="str">
            <v>ספטמבר 2019</v>
          </cell>
          <cell r="D36427" t="str">
            <v>חקלאים - 307</v>
          </cell>
          <cell r="E36427" t="str">
            <v>KT779</v>
          </cell>
          <cell r="F36427">
            <v>4</v>
          </cell>
        </row>
        <row r="36428">
          <cell r="C36428" t="str">
            <v>ספטמבר 2019</v>
          </cell>
          <cell r="D36428" t="str">
            <v>חקלאים - 307</v>
          </cell>
          <cell r="E36428" t="str">
            <v>KT781</v>
          </cell>
          <cell r="F36428">
            <v>4</v>
          </cell>
        </row>
        <row r="36429">
          <cell r="C36429" t="str">
            <v>ספטמבר 2019</v>
          </cell>
          <cell r="D36429" t="str">
            <v>חקלאים - 307</v>
          </cell>
          <cell r="E36429" t="str">
            <v>KT782</v>
          </cell>
          <cell r="F36429">
            <v>3</v>
          </cell>
        </row>
        <row r="36430">
          <cell r="C36430" t="str">
            <v>ספטמבר 2019</v>
          </cell>
          <cell r="D36430" t="str">
            <v>חקלאים - 307</v>
          </cell>
          <cell r="E36430" t="str">
            <v>KT783</v>
          </cell>
          <cell r="F36430">
            <v>7</v>
          </cell>
        </row>
        <row r="36431">
          <cell r="C36431" t="str">
            <v>ספטמבר 2019</v>
          </cell>
          <cell r="D36431" t="str">
            <v>חקלאים - 307</v>
          </cell>
          <cell r="E36431" t="str">
            <v>KT784</v>
          </cell>
          <cell r="F36431">
            <v>7</v>
          </cell>
        </row>
        <row r="36432">
          <cell r="C36432" t="str">
            <v>ספטמבר 2019</v>
          </cell>
          <cell r="D36432" t="str">
            <v>חקלאים - 307</v>
          </cell>
          <cell r="E36432" t="str">
            <v>KT785</v>
          </cell>
          <cell r="F36432">
            <v>7</v>
          </cell>
        </row>
        <row r="36433">
          <cell r="C36433" t="str">
            <v>ספטמבר 2019</v>
          </cell>
          <cell r="D36433" t="str">
            <v>חקלאים - 307</v>
          </cell>
          <cell r="E36433" t="str">
            <v>KT800</v>
          </cell>
          <cell r="F36433">
            <v>1</v>
          </cell>
        </row>
        <row r="36434">
          <cell r="C36434" t="str">
            <v>ספטמבר 2019</v>
          </cell>
          <cell r="D36434" t="str">
            <v>חקלאים - 307</v>
          </cell>
          <cell r="E36434" t="str">
            <v>KT801</v>
          </cell>
          <cell r="F36434">
            <v>1</v>
          </cell>
        </row>
        <row r="36435">
          <cell r="C36435" t="str">
            <v>ספטמבר 2019</v>
          </cell>
          <cell r="D36435" t="str">
            <v>חקלאים - 307</v>
          </cell>
          <cell r="E36435" t="str">
            <v>KT802</v>
          </cell>
          <cell r="F36435">
            <v>1</v>
          </cell>
        </row>
        <row r="36436">
          <cell r="C36436" t="str">
            <v>ספטמבר 2019</v>
          </cell>
          <cell r="D36436" t="str">
            <v>חקלאים - 307</v>
          </cell>
          <cell r="E36436" t="str">
            <v>KT803</v>
          </cell>
          <cell r="F36436">
            <v>1</v>
          </cell>
        </row>
        <row r="36437">
          <cell r="C36437" t="str">
            <v>ספטמבר 2019</v>
          </cell>
          <cell r="D36437" t="str">
            <v>חקלאים - 307</v>
          </cell>
          <cell r="E36437" t="str">
            <v>KT804</v>
          </cell>
          <cell r="F36437">
            <v>1</v>
          </cell>
        </row>
        <row r="36438">
          <cell r="C36438" t="str">
            <v>ספטמבר 2019</v>
          </cell>
          <cell r="D36438" t="str">
            <v>חקלאים - 307</v>
          </cell>
          <cell r="E36438" t="str">
            <v>KT805</v>
          </cell>
          <cell r="F36438">
            <v>1</v>
          </cell>
        </row>
        <row r="36439">
          <cell r="C36439" t="str">
            <v>ספטמבר 2019</v>
          </cell>
          <cell r="D36439" t="str">
            <v>חקלאים - 307</v>
          </cell>
          <cell r="E36439" t="str">
            <v>KT806</v>
          </cell>
          <cell r="F36439">
            <v>1</v>
          </cell>
        </row>
        <row r="36440">
          <cell r="C36440" t="str">
            <v>ספטמבר 2019</v>
          </cell>
          <cell r="D36440" t="str">
            <v>חקלאים - 307</v>
          </cell>
          <cell r="E36440" t="str">
            <v>KT807</v>
          </cell>
          <cell r="F36440">
            <v>1</v>
          </cell>
        </row>
        <row r="36441">
          <cell r="C36441" t="str">
            <v>ספטמבר 2019</v>
          </cell>
          <cell r="D36441" t="str">
            <v>חקלאים - 307</v>
          </cell>
          <cell r="E36441" t="str">
            <v>KT808</v>
          </cell>
          <cell r="F36441">
            <v>1</v>
          </cell>
        </row>
        <row r="36442">
          <cell r="C36442" t="str">
            <v>ספטמבר 2019</v>
          </cell>
          <cell r="D36442" t="str">
            <v>חקלאים - 307</v>
          </cell>
          <cell r="E36442" t="str">
            <v>KT809</v>
          </cell>
          <cell r="F36442">
            <v>1</v>
          </cell>
        </row>
        <row r="36443">
          <cell r="C36443" t="str">
            <v>ספטמבר 2019</v>
          </cell>
          <cell r="D36443" t="str">
            <v>חקלאים - 307</v>
          </cell>
          <cell r="E36443" t="str">
            <v>RT100</v>
          </cell>
          <cell r="F36443">
            <v>2865019.3849999998</v>
          </cell>
        </row>
        <row r="36444">
          <cell r="C36444" t="str">
            <v>ספטמבר 2019</v>
          </cell>
          <cell r="D36444" t="str">
            <v>חקלאים - 307</v>
          </cell>
          <cell r="E36444" t="str">
            <v>RT101</v>
          </cell>
          <cell r="F36444">
            <v>68843.546000000002</v>
          </cell>
        </row>
        <row r="36445">
          <cell r="C36445" t="str">
            <v>ספטמבר 2019</v>
          </cell>
          <cell r="D36445" t="str">
            <v>חקלאים - 307</v>
          </cell>
          <cell r="E36445" t="str">
            <v>RT200</v>
          </cell>
          <cell r="F36445">
            <v>3797.1860000000001</v>
          </cell>
        </row>
        <row r="36446">
          <cell r="C36446" t="str">
            <v>ספטמבר 2019</v>
          </cell>
          <cell r="D36446" t="str">
            <v>חקלאים - 307</v>
          </cell>
          <cell r="E36446" t="str">
            <v>RT201</v>
          </cell>
          <cell r="F36446">
            <v>1132.069</v>
          </cell>
        </row>
        <row r="36447">
          <cell r="C36447" t="str">
            <v>ספטמבר 2019</v>
          </cell>
          <cell r="D36447" t="str">
            <v>חקלאים - 307</v>
          </cell>
          <cell r="E36447" t="str">
            <v>RT301</v>
          </cell>
          <cell r="F36447">
            <v>1E-3</v>
          </cell>
        </row>
        <row r="36448">
          <cell r="C36448" t="str">
            <v>ספטמבר 2019</v>
          </cell>
          <cell r="D36448" t="str">
            <v>חקלאים - 307</v>
          </cell>
          <cell r="E36448" t="str">
            <v>RT401</v>
          </cell>
          <cell r="F36448">
            <v>36556.336000000003</v>
          </cell>
        </row>
        <row r="36449">
          <cell r="C36449" t="str">
            <v>ספטמבר 2019</v>
          </cell>
          <cell r="D36449" t="str">
            <v>חקלאים - 307</v>
          </cell>
          <cell r="E36449" t="str">
            <v>RT402</v>
          </cell>
          <cell r="F36449">
            <v>155738.524</v>
          </cell>
        </row>
        <row r="36450">
          <cell r="C36450" t="str">
            <v>ספטמבר 2019</v>
          </cell>
          <cell r="D36450" t="str">
            <v>חקלאים - 307</v>
          </cell>
          <cell r="E36450" t="str">
            <v>RT700</v>
          </cell>
          <cell r="F36450">
            <v>0.14199999999999999</v>
          </cell>
        </row>
        <row r="36451">
          <cell r="C36451" t="str">
            <v>ספטמבר 2019</v>
          </cell>
          <cell r="D36451" t="str">
            <v>חקלאים - 307</v>
          </cell>
          <cell r="E36451" t="str">
            <v>RT701</v>
          </cell>
          <cell r="F36451">
            <v>31779.758000000002</v>
          </cell>
        </row>
        <row r="36452">
          <cell r="C36452" t="str">
            <v>ספטמבר 2019</v>
          </cell>
          <cell r="D36452" t="str">
            <v>חקלאים - 307</v>
          </cell>
          <cell r="E36452" t="str">
            <v>RT702</v>
          </cell>
          <cell r="F36452">
            <v>1861.335</v>
          </cell>
        </row>
        <row r="36453">
          <cell r="C36453" t="str">
            <v>ספטמבר 2019</v>
          </cell>
          <cell r="D36453" t="str">
            <v>חקלאים - 307</v>
          </cell>
          <cell r="E36453" t="str">
            <v>RT800</v>
          </cell>
          <cell r="F36453">
            <v>2868816.713</v>
          </cell>
        </row>
        <row r="36454">
          <cell r="C36454" t="str">
            <v>ספטמבר 2019</v>
          </cell>
          <cell r="D36454" t="str">
            <v>חקלאים - 307</v>
          </cell>
          <cell r="E36454" t="str">
            <v>RT801</v>
          </cell>
          <cell r="F36454">
            <v>138311.71</v>
          </cell>
        </row>
        <row r="36455">
          <cell r="C36455" t="str">
            <v>ספטמבר 2019</v>
          </cell>
          <cell r="D36455" t="str">
            <v>חקלאים - 307</v>
          </cell>
          <cell r="E36455" t="str">
            <v>RT802</v>
          </cell>
          <cell r="F36455">
            <v>157599.859</v>
          </cell>
        </row>
        <row r="36456">
          <cell r="C36456" t="str">
            <v>ספטמבר 2019</v>
          </cell>
          <cell r="D36456" t="str">
            <v>חקלאים - 307</v>
          </cell>
          <cell r="E36456" t="str">
            <v>GT100</v>
          </cell>
          <cell r="F36456">
            <v>2933862.9309999999</v>
          </cell>
        </row>
        <row r="36457">
          <cell r="C36457" t="str">
            <v>ספטמבר 2019</v>
          </cell>
          <cell r="D36457" t="str">
            <v>חקלאים - 307</v>
          </cell>
          <cell r="E36457" t="str">
            <v>GT200</v>
          </cell>
          <cell r="F36457">
            <v>4929.2550000000001</v>
          </cell>
        </row>
        <row r="36458">
          <cell r="C36458" t="str">
            <v>ספטמבר 2019</v>
          </cell>
          <cell r="D36458" t="str">
            <v>חקלאים - 307</v>
          </cell>
          <cell r="E36458" t="str">
            <v>GT300</v>
          </cell>
          <cell r="F36458">
            <v>1E-3</v>
          </cell>
        </row>
        <row r="36459">
          <cell r="C36459" t="str">
            <v>ספטמבר 2019</v>
          </cell>
          <cell r="D36459" t="str">
            <v>חקלאים - 307</v>
          </cell>
          <cell r="E36459" t="str">
            <v>GT400</v>
          </cell>
          <cell r="F36459">
            <v>36556.336000000003</v>
          </cell>
        </row>
        <row r="36460">
          <cell r="C36460" t="str">
            <v>ספטמבר 2019</v>
          </cell>
          <cell r="D36460" t="str">
            <v>חקלאים - 307</v>
          </cell>
          <cell r="E36460" t="str">
            <v>GT417</v>
          </cell>
          <cell r="F36460">
            <v>140177.97500000001</v>
          </cell>
        </row>
        <row r="36461">
          <cell r="C36461" t="str">
            <v>ספטמבר 2019</v>
          </cell>
          <cell r="D36461" t="str">
            <v>חקלאים - 307</v>
          </cell>
          <cell r="E36461" t="str">
            <v>PT400</v>
          </cell>
          <cell r="F36461">
            <v>15560.55</v>
          </cell>
        </row>
        <row r="36462">
          <cell r="C36462" t="str">
            <v>ספטמבר 2019</v>
          </cell>
          <cell r="D36462" t="str">
            <v>חקלאים - 307</v>
          </cell>
          <cell r="E36462" t="str">
            <v>GT700</v>
          </cell>
          <cell r="F36462">
            <v>33641.233999999997</v>
          </cell>
        </row>
        <row r="36463">
          <cell r="C36463" t="str">
            <v>ספטמבר 2019</v>
          </cell>
          <cell r="D36463" t="str">
            <v>חקלאים - 307</v>
          </cell>
          <cell r="E36463" t="str">
            <v>GT800</v>
          </cell>
          <cell r="F36463">
            <v>3008989.7570000002</v>
          </cell>
        </row>
        <row r="36464">
          <cell r="C36464" t="str">
            <v>ספטמבר 2019</v>
          </cell>
          <cell r="D36464" t="str">
            <v>חקלאים - 307</v>
          </cell>
          <cell r="E36464" t="str">
            <v>GT817</v>
          </cell>
          <cell r="F36464">
            <v>140177.97500000001</v>
          </cell>
        </row>
        <row r="36465">
          <cell r="C36465" t="str">
            <v>ספטמבר 2019</v>
          </cell>
          <cell r="D36465" t="str">
            <v>חקלאים - 307</v>
          </cell>
          <cell r="E36465" t="str">
            <v>PT800</v>
          </cell>
          <cell r="F36465">
            <v>15560.55</v>
          </cell>
        </row>
        <row r="36466">
          <cell r="C36466" t="str">
            <v>ספטמבר 2019</v>
          </cell>
          <cell r="D36466" t="str">
            <v>אגד - 212</v>
          </cell>
          <cell r="E36466" t="str">
            <v>DE1</v>
          </cell>
          <cell r="F36466">
            <v>6994475.1550000003</v>
          </cell>
        </row>
        <row r="36467">
          <cell r="C36467" t="str">
            <v>ספטמבר 2019</v>
          </cell>
          <cell r="D36467" t="str">
            <v>אגד - 212</v>
          </cell>
          <cell r="E36467" t="str">
            <v>DA12</v>
          </cell>
          <cell r="F36467">
            <v>20315.084999999999</v>
          </cell>
        </row>
        <row r="36468">
          <cell r="C36468" t="str">
            <v>ספטמבר 2019</v>
          </cell>
          <cell r="D36468" t="str">
            <v>אגד - 212</v>
          </cell>
          <cell r="E36468" t="str">
            <v>DT11</v>
          </cell>
          <cell r="F36468">
            <v>6632.5159999999996</v>
          </cell>
        </row>
        <row r="36469">
          <cell r="C36469" t="str">
            <v>ספטמבר 2019</v>
          </cell>
          <cell r="D36469" t="str">
            <v>אגד - 212</v>
          </cell>
          <cell r="E36469" t="str">
            <v>DA10</v>
          </cell>
          <cell r="F36469">
            <v>83868.358999999997</v>
          </cell>
        </row>
        <row r="36470">
          <cell r="C36470" t="str">
            <v>ספטמבר 2019</v>
          </cell>
          <cell r="D36470" t="str">
            <v>אגד - 212</v>
          </cell>
          <cell r="E36470" t="str">
            <v>DT420</v>
          </cell>
          <cell r="F36470">
            <v>80003.277000000002</v>
          </cell>
        </row>
        <row r="36471">
          <cell r="C36471" t="str">
            <v>ספטמבר 2019</v>
          </cell>
          <cell r="D36471" t="str">
            <v>אגד - 212</v>
          </cell>
          <cell r="E36471" t="str">
            <v>DT13</v>
          </cell>
          <cell r="F36471">
            <v>125301.13</v>
          </cell>
        </row>
        <row r="36472">
          <cell r="C36472" t="str">
            <v>ספטמבר 2019</v>
          </cell>
          <cell r="D36472" t="str">
            <v>אגד - 212</v>
          </cell>
          <cell r="E36472" t="str">
            <v>DT15</v>
          </cell>
          <cell r="F36472">
            <v>159336.27299999999</v>
          </cell>
        </row>
        <row r="36473">
          <cell r="C36473" t="str">
            <v>ספטמבר 2019</v>
          </cell>
          <cell r="D36473" t="str">
            <v>אגד - 212</v>
          </cell>
          <cell r="E36473" t="str">
            <v>DT16</v>
          </cell>
          <cell r="F36473">
            <v>2184.0740000000001</v>
          </cell>
        </row>
        <row r="36474">
          <cell r="C36474" t="str">
            <v>ספטמבר 2019</v>
          </cell>
          <cell r="D36474" t="str">
            <v>אגד - 212</v>
          </cell>
          <cell r="E36474" t="str">
            <v>DA9</v>
          </cell>
          <cell r="F36474">
            <v>59819.483</v>
          </cell>
        </row>
        <row r="36475">
          <cell r="C36475" t="str">
            <v>ספטמבר 2019</v>
          </cell>
          <cell r="D36475" t="str">
            <v>אגד - 212</v>
          </cell>
          <cell r="E36475" t="str">
            <v>DT1</v>
          </cell>
          <cell r="F36475">
            <v>134783.06299999999</v>
          </cell>
        </row>
        <row r="36476">
          <cell r="C36476" t="str">
            <v>ספטמבר 2019</v>
          </cell>
          <cell r="D36476" t="str">
            <v>אגד - 212</v>
          </cell>
          <cell r="E36476" t="str">
            <v>DT400</v>
          </cell>
          <cell r="F36476">
            <v>562631.58299999998</v>
          </cell>
        </row>
        <row r="36477">
          <cell r="C36477" t="str">
            <v>ספטמבר 2019</v>
          </cell>
          <cell r="D36477" t="str">
            <v>אגד - 212</v>
          </cell>
          <cell r="E36477" t="str">
            <v>DT3</v>
          </cell>
          <cell r="F36477">
            <v>5441978.3569999998</v>
          </cell>
        </row>
        <row r="36478">
          <cell r="C36478" t="str">
            <v>ספטמבר 2019</v>
          </cell>
          <cell r="D36478" t="str">
            <v>אגד - 212</v>
          </cell>
          <cell r="E36478" t="str">
            <v>DT17</v>
          </cell>
          <cell r="F36478">
            <v>6493.982</v>
          </cell>
        </row>
        <row r="36479">
          <cell r="C36479" t="str">
            <v>ספטמבר 2019</v>
          </cell>
          <cell r="D36479" t="str">
            <v>אגד - 212</v>
          </cell>
          <cell r="E36479" t="str">
            <v>DT301</v>
          </cell>
          <cell r="F36479">
            <v>14911.471</v>
          </cell>
        </row>
        <row r="36480">
          <cell r="C36480" t="str">
            <v>ספטמבר 2019</v>
          </cell>
          <cell r="D36480" t="str">
            <v>אגד - 212</v>
          </cell>
          <cell r="E36480" t="str">
            <v>DT303</v>
          </cell>
          <cell r="F36480">
            <v>761.88</v>
          </cell>
        </row>
        <row r="36481">
          <cell r="C36481" t="str">
            <v>ספטמבר 2019</v>
          </cell>
          <cell r="D36481" t="str">
            <v>אגד - 212</v>
          </cell>
          <cell r="E36481" t="str">
            <v>DT307</v>
          </cell>
          <cell r="F36481">
            <v>1454.07</v>
          </cell>
        </row>
        <row r="36482">
          <cell r="C36482" t="str">
            <v>ספטמבר 2019</v>
          </cell>
          <cell r="D36482" t="str">
            <v>אגד - 212</v>
          </cell>
          <cell r="E36482" t="str">
            <v>DT309</v>
          </cell>
          <cell r="F36482">
            <v>3075.5160000000001</v>
          </cell>
        </row>
        <row r="36483">
          <cell r="C36483" t="str">
            <v>ספטמבר 2019</v>
          </cell>
          <cell r="D36483" t="str">
            <v>אגד - 212</v>
          </cell>
          <cell r="E36483" t="str">
            <v>DT308</v>
          </cell>
          <cell r="F36483">
            <v>43.354999999999997</v>
          </cell>
        </row>
        <row r="36484">
          <cell r="C36484" t="str">
            <v>ספטמבר 2019</v>
          </cell>
          <cell r="D36484" t="str">
            <v>אגד - 212</v>
          </cell>
          <cell r="E36484" t="str">
            <v>DT319</v>
          </cell>
          <cell r="F36484">
            <v>2210.627</v>
          </cell>
        </row>
        <row r="36485">
          <cell r="C36485" t="str">
            <v>ספטמבר 2019</v>
          </cell>
          <cell r="D36485" t="str">
            <v>אגד - 212</v>
          </cell>
          <cell r="E36485" t="str">
            <v>DT325</v>
          </cell>
          <cell r="F36485">
            <v>3591.5</v>
          </cell>
        </row>
        <row r="36486">
          <cell r="C36486" t="str">
            <v>ספטמבר 2019</v>
          </cell>
          <cell r="D36486" t="str">
            <v>אגד - 212</v>
          </cell>
          <cell r="E36486" t="str">
            <v>DT338</v>
          </cell>
          <cell r="F36486">
            <v>145.005</v>
          </cell>
        </row>
        <row r="36487">
          <cell r="C36487" t="str">
            <v>ספטמבר 2019</v>
          </cell>
          <cell r="D36487" t="str">
            <v>אגד - 212</v>
          </cell>
          <cell r="E36487" t="str">
            <v>DT458</v>
          </cell>
          <cell r="F36487">
            <v>218.08199999999999</v>
          </cell>
        </row>
        <row r="36488">
          <cell r="C36488" t="str">
            <v>ספטמבר 2019</v>
          </cell>
          <cell r="D36488" t="str">
            <v>אגד - 212</v>
          </cell>
          <cell r="E36488" t="str">
            <v>DT463</v>
          </cell>
          <cell r="F36488">
            <v>1792.037</v>
          </cell>
        </row>
        <row r="36489">
          <cell r="C36489" t="str">
            <v>ספטמבר 2019</v>
          </cell>
          <cell r="D36489" t="str">
            <v>אגד - 212</v>
          </cell>
          <cell r="E36489" t="str">
            <v>DT465</v>
          </cell>
          <cell r="F36489">
            <v>2068.1480000000001</v>
          </cell>
        </row>
        <row r="36490">
          <cell r="C36490" t="str">
            <v>ספטמבר 2019</v>
          </cell>
          <cell r="D36490" t="str">
            <v>אגד - 212</v>
          </cell>
          <cell r="E36490" t="str">
            <v>DT402</v>
          </cell>
          <cell r="F36490">
            <v>10255.143</v>
          </cell>
        </row>
        <row r="36491">
          <cell r="C36491" t="str">
            <v>ספטמבר 2019</v>
          </cell>
          <cell r="D36491" t="str">
            <v>אגד - 212</v>
          </cell>
          <cell r="E36491" t="str">
            <v>DT403</v>
          </cell>
          <cell r="F36491">
            <v>291.42700000000002</v>
          </cell>
        </row>
        <row r="36492">
          <cell r="C36492" t="str">
            <v>ספטמבר 2019</v>
          </cell>
          <cell r="D36492" t="str">
            <v>אגד - 212</v>
          </cell>
          <cell r="E36492" t="str">
            <v>DC9</v>
          </cell>
          <cell r="F36492">
            <v>56.887</v>
          </cell>
        </row>
        <row r="36493">
          <cell r="C36493" t="str">
            <v>ספטמבר 2019</v>
          </cell>
          <cell r="D36493" t="str">
            <v>אגד - 212</v>
          </cell>
          <cell r="E36493" t="str">
            <v>DT28</v>
          </cell>
          <cell r="F36493">
            <v>514.42499999999995</v>
          </cell>
        </row>
        <row r="36494">
          <cell r="C36494" t="str">
            <v>ספטמבר 2019</v>
          </cell>
          <cell r="D36494" t="str">
            <v>אגד - 212</v>
          </cell>
          <cell r="E36494" t="str">
            <v>DT30</v>
          </cell>
          <cell r="F36494">
            <v>1429.819</v>
          </cell>
        </row>
        <row r="36495">
          <cell r="C36495" t="str">
            <v>ספטמבר 2019</v>
          </cell>
          <cell r="D36495" t="str">
            <v>אגד - 212</v>
          </cell>
          <cell r="E36495" t="str">
            <v>DT360</v>
          </cell>
          <cell r="F36495">
            <v>72121.226999999999</v>
          </cell>
        </row>
        <row r="36496">
          <cell r="C36496" t="str">
            <v>ספטמבר 2019</v>
          </cell>
          <cell r="D36496" t="str">
            <v>אגד - 212</v>
          </cell>
          <cell r="E36496" t="str">
            <v>DT362</v>
          </cell>
          <cell r="F36496">
            <v>12504.718000000001</v>
          </cell>
        </row>
        <row r="36497">
          <cell r="C36497" t="str">
            <v>ספטמבר 2019</v>
          </cell>
          <cell r="D36497" t="str">
            <v>אגד - 212</v>
          </cell>
          <cell r="E36497" t="str">
            <v>DT366</v>
          </cell>
          <cell r="F36497">
            <v>431570.99300000002</v>
          </cell>
        </row>
        <row r="36498">
          <cell r="C36498" t="str">
            <v>ספטמבר 2019</v>
          </cell>
          <cell r="D36498" t="str">
            <v>אגד - 212</v>
          </cell>
          <cell r="E36498" t="str">
            <v>DT367</v>
          </cell>
          <cell r="F36498">
            <v>1616.077</v>
          </cell>
        </row>
        <row r="36499">
          <cell r="C36499" t="str">
            <v>ספטמבר 2019</v>
          </cell>
          <cell r="D36499" t="str">
            <v>אגד - 212</v>
          </cell>
          <cell r="E36499" t="str">
            <v>DT701</v>
          </cell>
          <cell r="F36499">
            <v>751.97799999999995</v>
          </cell>
        </row>
        <row r="36500">
          <cell r="C36500" t="str">
            <v>ספטמבר 2019</v>
          </cell>
          <cell r="D36500" t="str">
            <v>אגד - 212</v>
          </cell>
          <cell r="E36500" t="str">
            <v>DT703</v>
          </cell>
          <cell r="F36500">
            <v>11999.922</v>
          </cell>
        </row>
        <row r="36501">
          <cell r="C36501" t="str">
            <v>ספטמבר 2019</v>
          </cell>
          <cell r="D36501" t="str">
            <v>אגד - 212</v>
          </cell>
          <cell r="E36501" t="str">
            <v>DT52</v>
          </cell>
          <cell r="F36501">
            <v>4526.0510000000004</v>
          </cell>
        </row>
        <row r="36502">
          <cell r="C36502" t="str">
            <v>ספטמבר 2019</v>
          </cell>
          <cell r="D36502" t="str">
            <v>אגד - 212</v>
          </cell>
          <cell r="E36502" t="str">
            <v>DT442</v>
          </cell>
          <cell r="F36502">
            <v>2044.741</v>
          </cell>
        </row>
        <row r="36503">
          <cell r="C36503" t="str">
            <v>ספטמבר 2019</v>
          </cell>
          <cell r="D36503" t="str">
            <v>אגד - 212</v>
          </cell>
          <cell r="E36503" t="str">
            <v>DT444</v>
          </cell>
          <cell r="F36503">
            <v>473.084</v>
          </cell>
        </row>
        <row r="36504">
          <cell r="C36504" t="str">
            <v>ספטמבר 2019</v>
          </cell>
          <cell r="D36504" t="str">
            <v>אגד - 212</v>
          </cell>
          <cell r="E36504" t="str">
            <v>DT669</v>
          </cell>
          <cell r="F36504">
            <v>1041.3219999999999</v>
          </cell>
        </row>
        <row r="36505">
          <cell r="C36505" t="str">
            <v>ספטמבר 2019</v>
          </cell>
          <cell r="D36505" t="str">
            <v>אגד - 212</v>
          </cell>
          <cell r="E36505" t="str">
            <v>DT506</v>
          </cell>
          <cell r="F36505">
            <v>868.86400000000003</v>
          </cell>
        </row>
        <row r="36506">
          <cell r="C36506" t="str">
            <v>ספטמבר 2019</v>
          </cell>
          <cell r="D36506" t="str">
            <v>אגד - 212</v>
          </cell>
          <cell r="E36506" t="str">
            <v>DT513</v>
          </cell>
          <cell r="F36506">
            <v>14396.795</v>
          </cell>
        </row>
        <row r="36507">
          <cell r="C36507" t="str">
            <v>ספטמבר 2019</v>
          </cell>
          <cell r="D36507" t="str">
            <v>אגד - 212</v>
          </cell>
          <cell r="E36507" t="str">
            <v>DT516</v>
          </cell>
          <cell r="F36507">
            <v>6922.6279999999997</v>
          </cell>
        </row>
        <row r="36508">
          <cell r="C36508" t="str">
            <v>ספטמבר 2019</v>
          </cell>
          <cell r="D36508" t="str">
            <v>אגד - 212</v>
          </cell>
          <cell r="E36508" t="str">
            <v>DT517</v>
          </cell>
          <cell r="F36508">
            <v>5345.5</v>
          </cell>
        </row>
        <row r="36509">
          <cell r="C36509" t="str">
            <v>ספטמבר 2019</v>
          </cell>
          <cell r="D36509" t="str">
            <v>אגד - 212</v>
          </cell>
          <cell r="E36509" t="str">
            <v>DT54</v>
          </cell>
          <cell r="F36509">
            <v>190637.32199999999</v>
          </cell>
        </row>
        <row r="36510">
          <cell r="C36510" t="str">
            <v>ספטמבר 2019</v>
          </cell>
          <cell r="D36510" t="str">
            <v>אגד - 212</v>
          </cell>
          <cell r="E36510" t="str">
            <v>DT55</v>
          </cell>
          <cell r="F36510">
            <v>-488512.64299999998</v>
          </cell>
        </row>
        <row r="36511">
          <cell r="C36511" t="str">
            <v>ספטמבר 2019</v>
          </cell>
          <cell r="D36511" t="str">
            <v>אגד - 212</v>
          </cell>
          <cell r="E36511" t="str">
            <v>AT999</v>
          </cell>
          <cell r="F36511">
            <v>461683.348</v>
          </cell>
        </row>
        <row r="36512">
          <cell r="C36512" t="str">
            <v>ספטמבר 2019</v>
          </cell>
          <cell r="D36512" t="str">
            <v>אגד - 212</v>
          </cell>
          <cell r="E36512" t="str">
            <v>AT24</v>
          </cell>
          <cell r="F36512">
            <v>145887.057</v>
          </cell>
        </row>
        <row r="36513">
          <cell r="C36513" t="str">
            <v>ספטמבר 2019</v>
          </cell>
          <cell r="D36513" t="str">
            <v>אגד - 212</v>
          </cell>
          <cell r="E36513" t="str">
            <v>AT420</v>
          </cell>
          <cell r="F36513">
            <v>280013.23300000001</v>
          </cell>
        </row>
        <row r="36514">
          <cell r="C36514" t="str">
            <v>ספטמבר 2019</v>
          </cell>
          <cell r="D36514" t="str">
            <v>אגד - 212</v>
          </cell>
          <cell r="E36514" t="str">
            <v>AT19</v>
          </cell>
          <cell r="F36514">
            <v>101.28700000000001</v>
          </cell>
        </row>
        <row r="36515">
          <cell r="C36515" t="str">
            <v>ספטמבר 2019</v>
          </cell>
          <cell r="D36515" t="str">
            <v>אגד - 212</v>
          </cell>
          <cell r="E36515" t="str">
            <v>AT21</v>
          </cell>
          <cell r="F36515">
            <v>9830.6219999999994</v>
          </cell>
        </row>
        <row r="36516">
          <cell r="C36516" t="str">
            <v>ספטמבר 2019</v>
          </cell>
          <cell r="D36516" t="str">
            <v>אגד - 212</v>
          </cell>
          <cell r="E36516" t="str">
            <v>AT8</v>
          </cell>
          <cell r="F36516">
            <v>24624.395</v>
          </cell>
        </row>
        <row r="36517">
          <cell r="C36517" t="str">
            <v>ספטמבר 2019</v>
          </cell>
          <cell r="D36517" t="str">
            <v>אגד - 212</v>
          </cell>
          <cell r="E36517" t="str">
            <v>AT301</v>
          </cell>
          <cell r="F36517">
            <v>548.15</v>
          </cell>
        </row>
        <row r="36518">
          <cell r="C36518" t="str">
            <v>ספטמבר 2019</v>
          </cell>
          <cell r="D36518" t="str">
            <v>אגד - 212</v>
          </cell>
          <cell r="E36518" t="str">
            <v>AT338</v>
          </cell>
          <cell r="F36518">
            <v>1.929</v>
          </cell>
        </row>
        <row r="36519">
          <cell r="C36519" t="str">
            <v>ספטמבר 2019</v>
          </cell>
          <cell r="D36519" t="str">
            <v>אגד - 212</v>
          </cell>
          <cell r="E36519" t="str">
            <v>AT458</v>
          </cell>
          <cell r="F36519">
            <v>1.6779999999999999</v>
          </cell>
        </row>
        <row r="36520">
          <cell r="C36520" t="str">
            <v>ספטמבר 2019</v>
          </cell>
          <cell r="D36520" t="str">
            <v>אגד - 212</v>
          </cell>
          <cell r="E36520" t="str">
            <v>AT402</v>
          </cell>
          <cell r="F36520">
            <v>195.916</v>
          </cell>
        </row>
        <row r="36521">
          <cell r="C36521" t="str">
            <v>ספטמבר 2019</v>
          </cell>
          <cell r="D36521" t="str">
            <v>אגד - 212</v>
          </cell>
          <cell r="E36521" t="str">
            <v>AT403</v>
          </cell>
          <cell r="F36521">
            <v>53.905999999999999</v>
          </cell>
        </row>
        <row r="36522">
          <cell r="C36522" t="str">
            <v>ספטמבר 2019</v>
          </cell>
          <cell r="D36522" t="str">
            <v>אגד - 212</v>
          </cell>
          <cell r="E36522" t="str">
            <v>AT404</v>
          </cell>
          <cell r="F36522">
            <v>3.8570000000000002</v>
          </cell>
        </row>
        <row r="36523">
          <cell r="C36523" t="str">
            <v>ספטמבר 2019</v>
          </cell>
          <cell r="D36523" t="str">
            <v>אגד - 212</v>
          </cell>
          <cell r="E36523" t="str">
            <v>AT35</v>
          </cell>
          <cell r="F36523">
            <v>42.524000000000001</v>
          </cell>
        </row>
        <row r="36524">
          <cell r="C36524" t="str">
            <v>ספטמבר 2019</v>
          </cell>
          <cell r="D36524" t="str">
            <v>אגד - 212</v>
          </cell>
          <cell r="E36524" t="str">
            <v>AT37</v>
          </cell>
          <cell r="F36524">
            <v>26.638999999999999</v>
          </cell>
        </row>
        <row r="36525">
          <cell r="C36525" t="str">
            <v>ספטמבר 2019</v>
          </cell>
          <cell r="D36525" t="str">
            <v>אגד - 212</v>
          </cell>
          <cell r="E36525" t="str">
            <v>AT360</v>
          </cell>
          <cell r="F36525">
            <v>13.772</v>
          </cell>
        </row>
        <row r="36526">
          <cell r="C36526" t="str">
            <v>ספטמבר 2019</v>
          </cell>
          <cell r="D36526" t="str">
            <v>אגד - 212</v>
          </cell>
          <cell r="E36526" t="str">
            <v>AT366</v>
          </cell>
          <cell r="F36526">
            <v>320.98599999999999</v>
          </cell>
        </row>
        <row r="36527">
          <cell r="C36527" t="str">
            <v>ספטמבר 2019</v>
          </cell>
          <cell r="D36527" t="str">
            <v>אגד - 212</v>
          </cell>
          <cell r="E36527" t="str">
            <v>AT367</v>
          </cell>
          <cell r="F36527">
            <v>13.861000000000001</v>
          </cell>
        </row>
        <row r="36528">
          <cell r="C36528" t="str">
            <v>ספטמבר 2019</v>
          </cell>
          <cell r="D36528" t="str">
            <v>אגד - 212</v>
          </cell>
          <cell r="E36528" t="str">
            <v>AT703</v>
          </cell>
          <cell r="F36528">
            <v>0.01</v>
          </cell>
        </row>
        <row r="36529">
          <cell r="C36529" t="str">
            <v>ספטמבר 2019</v>
          </cell>
          <cell r="D36529" t="str">
            <v>אגד - 212</v>
          </cell>
          <cell r="E36529" t="str">
            <v>AT444</v>
          </cell>
          <cell r="F36529">
            <v>3.5249999999999999</v>
          </cell>
        </row>
        <row r="36530">
          <cell r="C36530" t="str">
            <v>ספטמבר 2019</v>
          </cell>
          <cell r="D36530" t="str">
            <v>אגד - 212</v>
          </cell>
          <cell r="E36530" t="str">
            <v>BT999</v>
          </cell>
          <cell r="F36530">
            <v>448770.99200000003</v>
          </cell>
        </row>
        <row r="36531">
          <cell r="C36531" t="str">
            <v>ספטמבר 2019</v>
          </cell>
          <cell r="D36531" t="str">
            <v>אגד - 212</v>
          </cell>
          <cell r="E36531" t="str">
            <v>BT34</v>
          </cell>
          <cell r="F36531">
            <v>56484.296999999999</v>
          </cell>
        </row>
        <row r="36532">
          <cell r="C36532" t="str">
            <v>ספטמבר 2019</v>
          </cell>
          <cell r="D36532" t="str">
            <v>אגד - 212</v>
          </cell>
          <cell r="E36532" t="str">
            <v>BT420</v>
          </cell>
          <cell r="F36532">
            <v>360000</v>
          </cell>
        </row>
        <row r="36533">
          <cell r="C36533" t="str">
            <v>ספטמבר 2019</v>
          </cell>
          <cell r="D36533" t="str">
            <v>אגד - 212</v>
          </cell>
          <cell r="E36533" t="str">
            <v>BT301</v>
          </cell>
          <cell r="F36533">
            <v>1306.126</v>
          </cell>
        </row>
        <row r="36534">
          <cell r="C36534" t="str">
            <v>ספטמבר 2019</v>
          </cell>
          <cell r="D36534" t="str">
            <v>אגד - 212</v>
          </cell>
          <cell r="E36534" t="str">
            <v>BT402</v>
          </cell>
          <cell r="F36534">
            <v>464.303</v>
          </cell>
        </row>
        <row r="36535">
          <cell r="C36535" t="str">
            <v>ספטמבר 2019</v>
          </cell>
          <cell r="D36535" t="str">
            <v>אגד - 212</v>
          </cell>
          <cell r="E36535" t="str">
            <v>BT44</v>
          </cell>
          <cell r="F36535">
            <v>68.915999999999997</v>
          </cell>
        </row>
        <row r="36536">
          <cell r="C36536" t="str">
            <v>ספטמבר 2019</v>
          </cell>
          <cell r="D36536" t="str">
            <v>אגד - 212</v>
          </cell>
          <cell r="E36536" t="str">
            <v>BT46</v>
          </cell>
          <cell r="F36536">
            <v>84.21</v>
          </cell>
        </row>
        <row r="36537">
          <cell r="C36537" t="str">
            <v>ספטמבר 2019</v>
          </cell>
          <cell r="D36537" t="str">
            <v>אגד - 212</v>
          </cell>
          <cell r="E36537" t="str">
            <v>BT362</v>
          </cell>
          <cell r="F36537">
            <v>12502.618</v>
          </cell>
        </row>
        <row r="36538">
          <cell r="C36538" t="str">
            <v>ספטמבר 2019</v>
          </cell>
          <cell r="D36538" t="str">
            <v>אגד - 212</v>
          </cell>
          <cell r="E36538" t="str">
            <v>BT366</v>
          </cell>
          <cell r="F36538">
            <v>17763.078000000001</v>
          </cell>
        </row>
        <row r="36539">
          <cell r="C36539" t="str">
            <v>ספטמבר 2019</v>
          </cell>
          <cell r="D36539" t="str">
            <v>אגד - 212</v>
          </cell>
          <cell r="E36539" t="str">
            <v>BT444</v>
          </cell>
          <cell r="F36539">
            <v>3.5249999999999999</v>
          </cell>
        </row>
        <row r="36540">
          <cell r="C36540" t="str">
            <v>ספטמבר 2019</v>
          </cell>
          <cell r="D36540" t="str">
            <v>אגד - 212</v>
          </cell>
          <cell r="E36540" t="str">
            <v>BT72</v>
          </cell>
          <cell r="F36540">
            <v>84.566000000000003</v>
          </cell>
        </row>
        <row r="36541">
          <cell r="C36541" t="str">
            <v>ספטמבר 2019</v>
          </cell>
          <cell r="D36541" t="str">
            <v>אגד - 212</v>
          </cell>
          <cell r="E36541" t="str">
            <v>BT119</v>
          </cell>
          <cell r="F36541">
            <v>9.3529999999999998</v>
          </cell>
        </row>
        <row r="36542">
          <cell r="C36542" t="str">
            <v>ספטמבר 2019</v>
          </cell>
          <cell r="D36542" t="str">
            <v>אגד - 212</v>
          </cell>
          <cell r="E36542" t="str">
            <v>A1</v>
          </cell>
          <cell r="F36542">
            <v>4933.451</v>
          </cell>
        </row>
        <row r="36543">
          <cell r="C36543" t="str">
            <v>ספטמבר 2019</v>
          </cell>
          <cell r="D36543" t="str">
            <v>אגד - 212</v>
          </cell>
          <cell r="E36543" t="str">
            <v>AT411</v>
          </cell>
          <cell r="F36543">
            <v>1641.8589999999999</v>
          </cell>
        </row>
        <row r="36544">
          <cell r="C36544" t="str">
            <v>ספטמבר 2019</v>
          </cell>
          <cell r="D36544" t="str">
            <v>אגד - 212</v>
          </cell>
          <cell r="E36544" t="str">
            <v>AT88</v>
          </cell>
          <cell r="F36544">
            <v>2220.252</v>
          </cell>
        </row>
        <row r="36545">
          <cell r="C36545" t="str">
            <v>ספטמבר 2019</v>
          </cell>
          <cell r="D36545" t="str">
            <v>אגד - 212</v>
          </cell>
          <cell r="E36545" t="str">
            <v>AT66</v>
          </cell>
          <cell r="F36545">
            <v>1071.3399999999999</v>
          </cell>
        </row>
        <row r="36546">
          <cell r="C36546" t="str">
            <v>ספטמבר 2019</v>
          </cell>
          <cell r="D36546" t="str">
            <v>אגד - 212</v>
          </cell>
          <cell r="E36546" t="str">
            <v>B1</v>
          </cell>
          <cell r="F36546">
            <v>35424.940999999999</v>
          </cell>
        </row>
        <row r="36547">
          <cell r="C36547" t="str">
            <v>ספטמבר 2019</v>
          </cell>
          <cell r="D36547" t="str">
            <v>אגד - 212</v>
          </cell>
          <cell r="E36547" t="str">
            <v>BT6</v>
          </cell>
          <cell r="F36547">
            <v>25775.018</v>
          </cell>
        </row>
        <row r="36548">
          <cell r="C36548" t="str">
            <v>ספטמבר 2019</v>
          </cell>
          <cell r="D36548" t="str">
            <v>אגד - 212</v>
          </cell>
          <cell r="E36548" t="str">
            <v>BT7</v>
          </cell>
          <cell r="F36548">
            <v>500.26499999999999</v>
          </cell>
        </row>
        <row r="36549">
          <cell r="C36549" t="str">
            <v>ספטמבר 2019</v>
          </cell>
          <cell r="D36549" t="str">
            <v>אגד - 212</v>
          </cell>
          <cell r="E36549" t="str">
            <v>BT8</v>
          </cell>
          <cell r="F36549">
            <v>8273.4439999999995</v>
          </cell>
        </row>
        <row r="36550">
          <cell r="C36550" t="str">
            <v>ספטמבר 2019</v>
          </cell>
          <cell r="D36550" t="str">
            <v>אגד - 212</v>
          </cell>
          <cell r="E36550" t="str">
            <v>BF4</v>
          </cell>
          <cell r="F36550">
            <v>90.492999999999995</v>
          </cell>
        </row>
        <row r="36551">
          <cell r="C36551" t="str">
            <v>ספטמבר 2019</v>
          </cell>
          <cell r="D36551" t="str">
            <v>אגד - 212</v>
          </cell>
          <cell r="E36551" t="str">
            <v>BT84</v>
          </cell>
          <cell r="F36551">
            <v>779.11099999999999</v>
          </cell>
        </row>
        <row r="36552">
          <cell r="C36552" t="str">
            <v>ספטמבר 2019</v>
          </cell>
          <cell r="D36552" t="str">
            <v>אגד - 212</v>
          </cell>
          <cell r="E36552" t="str">
            <v>BT634</v>
          </cell>
          <cell r="F36552">
            <v>6.6109999999999998</v>
          </cell>
        </row>
        <row r="36553">
          <cell r="C36553" t="str">
            <v>ספטמבר 2019</v>
          </cell>
          <cell r="D36553" t="str">
            <v>אגד - 212</v>
          </cell>
          <cell r="E36553" t="str">
            <v>KT31</v>
          </cell>
          <cell r="F36553">
            <v>632</v>
          </cell>
        </row>
        <row r="36554">
          <cell r="C36554" t="str">
            <v>ספטמבר 2019</v>
          </cell>
          <cell r="D36554" t="str">
            <v>אגד - 212</v>
          </cell>
          <cell r="E36554" t="str">
            <v>KT32</v>
          </cell>
          <cell r="F36554">
            <v>719</v>
          </cell>
        </row>
        <row r="36555">
          <cell r="C36555" t="str">
            <v>ספטמבר 2019</v>
          </cell>
          <cell r="D36555" t="str">
            <v>אגד - 212</v>
          </cell>
          <cell r="E36555" t="str">
            <v>KT33</v>
          </cell>
          <cell r="F36555">
            <v>3121</v>
          </cell>
        </row>
        <row r="36556">
          <cell r="C36556" t="str">
            <v>ספטמבר 2019</v>
          </cell>
          <cell r="D36556" t="str">
            <v>אגד - 212</v>
          </cell>
          <cell r="E36556" t="str">
            <v>KT34</v>
          </cell>
          <cell r="F36556">
            <v>39</v>
          </cell>
        </row>
        <row r="36557">
          <cell r="C36557" t="str">
            <v>ספטמבר 2019</v>
          </cell>
          <cell r="D36557" t="str">
            <v>אגד - 212</v>
          </cell>
          <cell r="E36557" t="str">
            <v>KT35</v>
          </cell>
          <cell r="F36557">
            <v>1658</v>
          </cell>
        </row>
        <row r="36558">
          <cell r="C36558" t="str">
            <v>ספטמבר 2019</v>
          </cell>
          <cell r="D36558" t="str">
            <v>אגד - 212</v>
          </cell>
          <cell r="E36558" t="str">
            <v>KT601</v>
          </cell>
          <cell r="F36558">
            <v>6994475.1550000003</v>
          </cell>
        </row>
        <row r="36559">
          <cell r="C36559" t="str">
            <v>ספטמבר 2019</v>
          </cell>
          <cell r="D36559" t="str">
            <v>אגד - 212</v>
          </cell>
          <cell r="E36559" t="str">
            <v>KT451</v>
          </cell>
          <cell r="F36559">
            <v>5.0000000000000001E-3</v>
          </cell>
        </row>
        <row r="36560">
          <cell r="C36560" t="str">
            <v>ספטמבר 2019</v>
          </cell>
          <cell r="D36560" t="str">
            <v>אגד - 212</v>
          </cell>
          <cell r="E36560" t="str">
            <v>KT453</v>
          </cell>
          <cell r="F36560">
            <v>5.0060000000000002</v>
          </cell>
        </row>
        <row r="36561">
          <cell r="C36561" t="str">
            <v>ספטמבר 2019</v>
          </cell>
          <cell r="D36561" t="str">
            <v>אגד - 212</v>
          </cell>
          <cell r="E36561" t="str">
            <v>KT22</v>
          </cell>
          <cell r="F36561">
            <v>0.84899999999999998</v>
          </cell>
        </row>
        <row r="36562">
          <cell r="C36562" t="str">
            <v>ספטמבר 2019</v>
          </cell>
          <cell r="D36562" t="str">
            <v>אגד - 212</v>
          </cell>
          <cell r="E36562" t="str">
            <v>KT51</v>
          </cell>
          <cell r="F36562">
            <v>12.236000000000001</v>
          </cell>
        </row>
        <row r="36563">
          <cell r="C36563" t="str">
            <v>ספטמבר 2019</v>
          </cell>
          <cell r="D36563" t="str">
            <v>אגד - 212</v>
          </cell>
          <cell r="E36563" t="str">
            <v>KT502</v>
          </cell>
          <cell r="F36563">
            <v>58872.184999999998</v>
          </cell>
        </row>
        <row r="36564">
          <cell r="C36564" t="str">
            <v>ספטמבר 2019</v>
          </cell>
          <cell r="D36564" t="str">
            <v>אגד - 212</v>
          </cell>
          <cell r="E36564" t="str">
            <v>KT503</v>
          </cell>
          <cell r="F36564">
            <v>773997.83600000001</v>
          </cell>
        </row>
        <row r="36565">
          <cell r="C36565" t="str">
            <v>ספטמבר 2019</v>
          </cell>
          <cell r="D36565" t="str">
            <v>אגד - 212</v>
          </cell>
          <cell r="E36565" t="str">
            <v>KT15</v>
          </cell>
          <cell r="F36565">
            <v>4.1959999999999997</v>
          </cell>
        </row>
        <row r="36566">
          <cell r="C36566" t="str">
            <v>ספטמבר 2019</v>
          </cell>
          <cell r="D36566" t="str">
            <v>אגד - 212</v>
          </cell>
          <cell r="E36566" t="str">
            <v>KT305</v>
          </cell>
          <cell r="F36566">
            <v>-13048.288</v>
          </cell>
        </row>
        <row r="36567">
          <cell r="C36567" t="str">
            <v>ספטמבר 2019</v>
          </cell>
          <cell r="D36567" t="str">
            <v>אגד - 212</v>
          </cell>
          <cell r="E36567" t="str">
            <v>KT717</v>
          </cell>
          <cell r="F36567">
            <v>1</v>
          </cell>
        </row>
        <row r="36568">
          <cell r="C36568" t="str">
            <v>ספטמבר 2019</v>
          </cell>
          <cell r="D36568" t="str">
            <v>אגד - 212</v>
          </cell>
          <cell r="E36568" t="str">
            <v>KT761</v>
          </cell>
          <cell r="F36568">
            <v>529281.16500000004</v>
          </cell>
        </row>
        <row r="36569">
          <cell r="C36569" t="str">
            <v>ספטמבר 2019</v>
          </cell>
          <cell r="D36569" t="str">
            <v>אגד - 212</v>
          </cell>
          <cell r="E36569" t="str">
            <v>KT762</v>
          </cell>
          <cell r="F36569">
            <v>465359.45199999999</v>
          </cell>
        </row>
        <row r="36570">
          <cell r="C36570" t="str">
            <v>ספטמבר 2019</v>
          </cell>
          <cell r="D36570" t="str">
            <v>אגד - 212</v>
          </cell>
          <cell r="E36570" t="str">
            <v>KT763</v>
          </cell>
          <cell r="F36570">
            <v>452554.47100000002</v>
          </cell>
        </row>
        <row r="36571">
          <cell r="C36571" t="str">
            <v>ספטמבר 2019</v>
          </cell>
          <cell r="D36571" t="str">
            <v>אגד - 212</v>
          </cell>
          <cell r="E36571" t="str">
            <v>KT943</v>
          </cell>
          <cell r="F36571">
            <v>540376.33900000004</v>
          </cell>
        </row>
        <row r="36572">
          <cell r="C36572" t="str">
            <v>ספטמבר 2019</v>
          </cell>
          <cell r="D36572" t="str">
            <v>אגד - 212</v>
          </cell>
          <cell r="E36572" t="str">
            <v>KT944</v>
          </cell>
          <cell r="F36572">
            <v>463516.26699999999</v>
          </cell>
        </row>
        <row r="36573">
          <cell r="C36573" t="str">
            <v>ספטמבר 2019</v>
          </cell>
          <cell r="D36573" t="str">
            <v>אגד - 212</v>
          </cell>
          <cell r="E36573" t="str">
            <v>KT945</v>
          </cell>
          <cell r="F36573">
            <v>472366.01899999997</v>
          </cell>
        </row>
        <row r="36574">
          <cell r="C36574" t="str">
            <v>ספטמבר 2019</v>
          </cell>
          <cell r="D36574" t="str">
            <v>אגד - 212</v>
          </cell>
          <cell r="E36574" t="str">
            <v>KT934</v>
          </cell>
          <cell r="F36574">
            <v>903.41600000000005</v>
          </cell>
        </row>
        <row r="36575">
          <cell r="C36575" t="str">
            <v>ספטמבר 2019</v>
          </cell>
          <cell r="D36575" t="str">
            <v>אגד - 212</v>
          </cell>
          <cell r="E36575" t="str">
            <v>KT935</v>
          </cell>
          <cell r="F36575">
            <v>4526.0510000000004</v>
          </cell>
        </row>
        <row r="36576">
          <cell r="C36576" t="str">
            <v>ספטמבר 2019</v>
          </cell>
          <cell r="D36576" t="str">
            <v>אגד - 212</v>
          </cell>
          <cell r="E36576" t="str">
            <v>AT81</v>
          </cell>
          <cell r="F36576">
            <v>1902.529</v>
          </cell>
        </row>
        <row r="36577">
          <cell r="C36577" t="str">
            <v>ספטמבר 2019</v>
          </cell>
          <cell r="D36577" t="str">
            <v>אגד - 212</v>
          </cell>
          <cell r="E36577" t="str">
            <v>KT625</v>
          </cell>
          <cell r="F36577">
            <v>3311.7260000000001</v>
          </cell>
        </row>
        <row r="36578">
          <cell r="C36578" t="str">
            <v>ספטמבר 2019</v>
          </cell>
          <cell r="D36578" t="str">
            <v>אגד - 212</v>
          </cell>
          <cell r="E36578" t="str">
            <v>KT650</v>
          </cell>
          <cell r="F36578">
            <v>95121857</v>
          </cell>
        </row>
        <row r="36579">
          <cell r="C36579" t="str">
            <v>ספטמבר 2019</v>
          </cell>
          <cell r="D36579" t="str">
            <v>אגד - 212</v>
          </cell>
          <cell r="E36579" t="str">
            <v>KT651</v>
          </cell>
          <cell r="F36579">
            <v>95121858</v>
          </cell>
        </row>
        <row r="36580">
          <cell r="C36580" t="str">
            <v>ספטמבר 2019</v>
          </cell>
          <cell r="D36580" t="str">
            <v>אגד - 212</v>
          </cell>
          <cell r="E36580" t="str">
            <v>KT652</v>
          </cell>
          <cell r="F36580">
            <v>95193571</v>
          </cell>
        </row>
        <row r="36581">
          <cell r="C36581" t="str">
            <v>ספטמבר 2019</v>
          </cell>
          <cell r="D36581" t="str">
            <v>אגד - 212</v>
          </cell>
          <cell r="E36581" t="str">
            <v>KT653</v>
          </cell>
          <cell r="F36581">
            <v>95190502</v>
          </cell>
        </row>
        <row r="36582">
          <cell r="C36582" t="str">
            <v>ספטמבר 2019</v>
          </cell>
          <cell r="D36582" t="str">
            <v>אגד - 212</v>
          </cell>
          <cell r="E36582" t="str">
            <v>KT654</v>
          </cell>
          <cell r="F36582">
            <v>29432870262</v>
          </cell>
        </row>
        <row r="36583">
          <cell r="C36583" t="str">
            <v>ספטמבר 2019</v>
          </cell>
          <cell r="D36583" t="str">
            <v>אגד - 212</v>
          </cell>
          <cell r="E36583" t="str">
            <v>KT655</v>
          </cell>
          <cell r="F36583">
            <v>44682870852</v>
          </cell>
        </row>
        <row r="36584">
          <cell r="C36584" t="str">
            <v>ספטמבר 2019</v>
          </cell>
          <cell r="D36584" t="str">
            <v>אגד - 212</v>
          </cell>
          <cell r="E36584" t="str">
            <v>KT656</v>
          </cell>
          <cell r="F36584">
            <v>48672870852</v>
          </cell>
        </row>
        <row r="36585">
          <cell r="C36585" t="str">
            <v>ספטמבר 2019</v>
          </cell>
          <cell r="D36585" t="str">
            <v>אגד - 212</v>
          </cell>
          <cell r="E36585" t="str">
            <v>KT657</v>
          </cell>
          <cell r="F36585">
            <v>78822519803</v>
          </cell>
        </row>
        <row r="36586">
          <cell r="C36586" t="str">
            <v>ספטמבר 2019</v>
          </cell>
          <cell r="D36586" t="str">
            <v>אגד - 212</v>
          </cell>
          <cell r="E36586" t="str">
            <v>KT658</v>
          </cell>
          <cell r="F36586">
            <v>99085948504</v>
          </cell>
        </row>
        <row r="36587">
          <cell r="C36587" t="str">
            <v>ספטמבר 2019</v>
          </cell>
          <cell r="D36587" t="str">
            <v>אגד - 212</v>
          </cell>
          <cell r="E36587" t="str">
            <v>KT659</v>
          </cell>
          <cell r="F36587">
            <v>1006613430</v>
          </cell>
        </row>
        <row r="36588">
          <cell r="C36588" t="str">
            <v>ספטמבר 2019</v>
          </cell>
          <cell r="D36588" t="str">
            <v>אגד - 212</v>
          </cell>
          <cell r="E36588" t="str">
            <v>KT660</v>
          </cell>
          <cell r="F36588">
            <v>109912430</v>
          </cell>
        </row>
        <row r="36589">
          <cell r="C36589" t="str">
            <v>ספטמבר 2019</v>
          </cell>
          <cell r="D36589" t="str">
            <v>אגד - 212</v>
          </cell>
          <cell r="E36589" t="str">
            <v>KT661</v>
          </cell>
          <cell r="F36589">
            <v>1005532430</v>
          </cell>
        </row>
        <row r="36590">
          <cell r="C36590" t="str">
            <v>ספטמבר 2019</v>
          </cell>
          <cell r="D36590" t="str">
            <v>אגד - 212</v>
          </cell>
          <cell r="E36590" t="str">
            <v>KT662</v>
          </cell>
          <cell r="F36590">
            <v>76641384409</v>
          </cell>
        </row>
        <row r="36591">
          <cell r="C36591" t="str">
            <v>ספטמבר 2019</v>
          </cell>
          <cell r="D36591" t="str">
            <v>אגד - 212</v>
          </cell>
          <cell r="E36591" t="str">
            <v>KT663</v>
          </cell>
          <cell r="F36591">
            <v>30324248907</v>
          </cell>
        </row>
        <row r="36592">
          <cell r="C36592" t="str">
            <v>ספטמבר 2019</v>
          </cell>
          <cell r="D36592" t="str">
            <v>אגד - 212</v>
          </cell>
          <cell r="E36592" t="str">
            <v>KT664</v>
          </cell>
          <cell r="F36592">
            <v>21596699013</v>
          </cell>
        </row>
        <row r="36593">
          <cell r="C36593" t="str">
            <v>ספטמבר 2019</v>
          </cell>
          <cell r="D36593" t="str">
            <v>אגד - 212</v>
          </cell>
          <cell r="E36593" t="str">
            <v>KT665</v>
          </cell>
          <cell r="F36593">
            <v>21597766019</v>
          </cell>
        </row>
        <row r="36594">
          <cell r="C36594" t="str">
            <v>ספטמבר 2019</v>
          </cell>
          <cell r="D36594" t="str">
            <v>אגד - 212</v>
          </cell>
          <cell r="E36594" t="str">
            <v>KT666</v>
          </cell>
          <cell r="F36594">
            <v>21195807017</v>
          </cell>
        </row>
        <row r="36595">
          <cell r="C36595" t="str">
            <v>ספטמבר 2019</v>
          </cell>
          <cell r="D36595" t="str">
            <v>אגד - 212</v>
          </cell>
          <cell r="E36595" t="str">
            <v>KT667</v>
          </cell>
          <cell r="F36595">
            <v>22973080500</v>
          </cell>
        </row>
        <row r="36596">
          <cell r="C36596" t="str">
            <v>ספטמבר 2019</v>
          </cell>
          <cell r="D36596" t="str">
            <v>אגד - 212</v>
          </cell>
          <cell r="E36596" t="str">
            <v>KT668</v>
          </cell>
          <cell r="F36596">
            <v>45081036600</v>
          </cell>
        </row>
        <row r="36597">
          <cell r="C36597" t="str">
            <v>ספטמבר 2019</v>
          </cell>
          <cell r="D36597" t="str">
            <v>אגד - 212</v>
          </cell>
          <cell r="E36597" t="str">
            <v>KT669</v>
          </cell>
          <cell r="F36597">
            <v>64032036600</v>
          </cell>
        </row>
        <row r="36598">
          <cell r="C36598" t="str">
            <v>ספטמבר 2019</v>
          </cell>
          <cell r="D36598" t="str">
            <v>אגד - 212</v>
          </cell>
          <cell r="E36598" t="str">
            <v>KT670</v>
          </cell>
          <cell r="F36598">
            <v>113</v>
          </cell>
        </row>
        <row r="36599">
          <cell r="C36599" t="str">
            <v>ספטמבר 2019</v>
          </cell>
          <cell r="D36599" t="str">
            <v>אגד - 212</v>
          </cell>
          <cell r="E36599" t="str">
            <v>KT671</v>
          </cell>
          <cell r="F36599">
            <v>95130507</v>
          </cell>
        </row>
        <row r="36600">
          <cell r="C36600" t="str">
            <v>ספטמבר 2019</v>
          </cell>
          <cell r="D36600" t="str">
            <v>אגד - 212</v>
          </cell>
          <cell r="E36600" t="str">
            <v>KT672</v>
          </cell>
          <cell r="F36600">
            <v>95190502</v>
          </cell>
        </row>
        <row r="36601">
          <cell r="C36601" t="str">
            <v>ספטמבר 2019</v>
          </cell>
          <cell r="D36601" t="str">
            <v>אגד - 212</v>
          </cell>
          <cell r="E36601" t="str">
            <v>KT673</v>
          </cell>
          <cell r="F36601">
            <v>95194946</v>
          </cell>
        </row>
        <row r="36602">
          <cell r="C36602" t="str">
            <v>ספטמבר 2019</v>
          </cell>
          <cell r="D36602" t="str">
            <v>אגד - 212</v>
          </cell>
          <cell r="E36602" t="str">
            <v>KT674</v>
          </cell>
          <cell r="F36602">
            <v>95194658</v>
          </cell>
        </row>
        <row r="36603">
          <cell r="C36603" t="str">
            <v>ספטמבר 2019</v>
          </cell>
          <cell r="D36603" t="str">
            <v>אגד - 212</v>
          </cell>
          <cell r="E36603" t="str">
            <v>KT675</v>
          </cell>
          <cell r="F36603">
            <v>95124345</v>
          </cell>
        </row>
        <row r="36604">
          <cell r="C36604" t="str">
            <v>ספטמבר 2019</v>
          </cell>
          <cell r="D36604" t="str">
            <v>אגד - 212</v>
          </cell>
          <cell r="E36604" t="str">
            <v>KT676</v>
          </cell>
          <cell r="F36604">
            <v>95124311</v>
          </cell>
        </row>
        <row r="36605">
          <cell r="C36605" t="str">
            <v>ספטמבר 2019</v>
          </cell>
          <cell r="D36605" t="str">
            <v>אגד - 212</v>
          </cell>
          <cell r="E36605" t="str">
            <v>KT677</v>
          </cell>
          <cell r="F36605">
            <v>95124334</v>
          </cell>
        </row>
        <row r="36606">
          <cell r="C36606" t="str">
            <v>ספטמבר 2019</v>
          </cell>
          <cell r="D36606" t="str">
            <v>אגד - 212</v>
          </cell>
          <cell r="E36606" t="str">
            <v>FT650</v>
          </cell>
          <cell r="F36606">
            <v>510657554</v>
          </cell>
        </row>
        <row r="36607">
          <cell r="C36607" t="str">
            <v>ספטמבר 2019</v>
          </cell>
          <cell r="D36607" t="str">
            <v>אגד - 212</v>
          </cell>
          <cell r="E36607" t="str">
            <v>FT651</v>
          </cell>
          <cell r="F36607">
            <v>510657554</v>
          </cell>
        </row>
        <row r="36608">
          <cell r="C36608" t="str">
            <v>ספטמבר 2019</v>
          </cell>
          <cell r="D36608" t="str">
            <v>אגד - 212</v>
          </cell>
          <cell r="E36608" t="str">
            <v>FT652</v>
          </cell>
          <cell r="F36608">
            <v>510657554</v>
          </cell>
        </row>
        <row r="36609">
          <cell r="C36609" t="str">
            <v>ספטמבר 2019</v>
          </cell>
          <cell r="D36609" t="str">
            <v>אגד - 212</v>
          </cell>
          <cell r="E36609" t="str">
            <v>FT653</v>
          </cell>
          <cell r="F36609">
            <v>511974834</v>
          </cell>
        </row>
        <row r="36610">
          <cell r="C36610" t="str">
            <v>ספטמבר 2019</v>
          </cell>
          <cell r="D36610" t="str">
            <v>אגד - 212</v>
          </cell>
          <cell r="E36610" t="str">
            <v>FT654</v>
          </cell>
          <cell r="F36610">
            <v>520029084</v>
          </cell>
        </row>
        <row r="36611">
          <cell r="C36611" t="str">
            <v>ספטמבר 2019</v>
          </cell>
          <cell r="D36611" t="str">
            <v>אגד - 212</v>
          </cell>
          <cell r="E36611" t="str">
            <v>FT655</v>
          </cell>
          <cell r="F36611">
            <v>520029084</v>
          </cell>
        </row>
        <row r="36612">
          <cell r="C36612" t="str">
            <v>ספטמבר 2019</v>
          </cell>
          <cell r="D36612" t="str">
            <v>אגד - 212</v>
          </cell>
          <cell r="E36612" t="str">
            <v>FT656</v>
          </cell>
          <cell r="F36612">
            <v>520029084</v>
          </cell>
        </row>
        <row r="36613">
          <cell r="C36613" t="str">
            <v>ספטמבר 2019</v>
          </cell>
          <cell r="D36613" t="str">
            <v>אגד - 212</v>
          </cell>
          <cell r="E36613" t="str">
            <v>FT657</v>
          </cell>
          <cell r="F36613">
            <v>513765396</v>
          </cell>
        </row>
        <row r="36614">
          <cell r="C36614" t="str">
            <v>ספטמבר 2019</v>
          </cell>
          <cell r="D36614" t="str">
            <v>אגד - 212</v>
          </cell>
          <cell r="E36614" t="str">
            <v>FT658</v>
          </cell>
          <cell r="F36614">
            <v>513765396</v>
          </cell>
        </row>
        <row r="36615">
          <cell r="C36615" t="str">
            <v>ספטמבר 2019</v>
          </cell>
          <cell r="D36615" t="str">
            <v>אגד - 212</v>
          </cell>
          <cell r="E36615" t="str">
            <v>FT659</v>
          </cell>
          <cell r="F36615">
            <v>520007030</v>
          </cell>
        </row>
        <row r="36616">
          <cell r="C36616" t="str">
            <v>ספטמבר 2019</v>
          </cell>
          <cell r="D36616" t="str">
            <v>אגד - 212</v>
          </cell>
          <cell r="E36616" t="str">
            <v>FT660</v>
          </cell>
          <cell r="F36616">
            <v>520007030</v>
          </cell>
        </row>
        <row r="36617">
          <cell r="C36617" t="str">
            <v>ספטמבר 2019</v>
          </cell>
          <cell r="D36617" t="str">
            <v>אגד - 212</v>
          </cell>
          <cell r="E36617" t="str">
            <v>FT661</v>
          </cell>
          <cell r="F36617">
            <v>520007030</v>
          </cell>
        </row>
        <row r="36618">
          <cell r="C36618" t="str">
            <v>ספטמבר 2019</v>
          </cell>
          <cell r="D36618" t="str">
            <v>אגד - 212</v>
          </cell>
          <cell r="E36618" t="str">
            <v>FT662</v>
          </cell>
          <cell r="F36618">
            <v>520018078</v>
          </cell>
        </row>
        <row r="36619">
          <cell r="C36619" t="str">
            <v>ספטמבר 2019</v>
          </cell>
          <cell r="D36619" t="str">
            <v>אגד - 212</v>
          </cell>
          <cell r="E36619" t="str">
            <v>FT663</v>
          </cell>
          <cell r="F36619">
            <v>520018078</v>
          </cell>
        </row>
        <row r="36620">
          <cell r="C36620" t="str">
            <v>ספטמבר 2019</v>
          </cell>
          <cell r="D36620" t="str">
            <v>אגד - 212</v>
          </cell>
          <cell r="E36620" t="str">
            <v>FT664</v>
          </cell>
          <cell r="F36620">
            <v>520000522</v>
          </cell>
        </row>
        <row r="36621">
          <cell r="C36621" t="str">
            <v>ספטמבר 2019</v>
          </cell>
          <cell r="D36621" t="str">
            <v>אגד - 212</v>
          </cell>
          <cell r="E36621" t="str">
            <v>FT665</v>
          </cell>
          <cell r="F36621">
            <v>520000522</v>
          </cell>
        </row>
        <row r="36622">
          <cell r="C36622" t="str">
            <v>ספטמבר 2019</v>
          </cell>
          <cell r="D36622" t="str">
            <v>אגד - 212</v>
          </cell>
          <cell r="E36622" t="str">
            <v>FT666</v>
          </cell>
          <cell r="F36622">
            <v>520000522</v>
          </cell>
        </row>
        <row r="36623">
          <cell r="C36623" t="str">
            <v>ספטמבר 2019</v>
          </cell>
          <cell r="D36623" t="str">
            <v>אגד - 212</v>
          </cell>
          <cell r="E36623" t="str">
            <v>FT667</v>
          </cell>
          <cell r="F36623">
            <v>520000118</v>
          </cell>
        </row>
        <row r="36624">
          <cell r="C36624" t="str">
            <v>ספטמבר 2019</v>
          </cell>
          <cell r="D36624" t="str">
            <v>אגד - 212</v>
          </cell>
          <cell r="E36624" t="str">
            <v>FT668</v>
          </cell>
          <cell r="F36624">
            <v>520000118</v>
          </cell>
        </row>
        <row r="36625">
          <cell r="C36625" t="str">
            <v>ספטמבר 2019</v>
          </cell>
          <cell r="D36625" t="str">
            <v>אגד - 212</v>
          </cell>
          <cell r="E36625" t="str">
            <v>FT669</v>
          </cell>
          <cell r="F36625">
            <v>520000118</v>
          </cell>
        </row>
        <row r="36626">
          <cell r="C36626" t="str">
            <v>ספטמבר 2019</v>
          </cell>
          <cell r="D36626" t="str">
            <v>אגד - 212</v>
          </cell>
          <cell r="E36626" t="str">
            <v>FT670</v>
          </cell>
          <cell r="F36626">
            <v>512515081</v>
          </cell>
        </row>
        <row r="36627">
          <cell r="C36627" t="str">
            <v>ספטמבר 2019</v>
          </cell>
          <cell r="D36627" t="str">
            <v>אגד - 212</v>
          </cell>
          <cell r="E36627" t="str">
            <v>FT671</v>
          </cell>
          <cell r="F36627">
            <v>510528276</v>
          </cell>
        </row>
        <row r="36628">
          <cell r="C36628" t="str">
            <v>ספטמבר 2019</v>
          </cell>
          <cell r="D36628" t="str">
            <v>אגד - 212</v>
          </cell>
          <cell r="E36628" t="str">
            <v>FT672</v>
          </cell>
          <cell r="F36628">
            <v>510528276</v>
          </cell>
        </row>
        <row r="36629">
          <cell r="C36629" t="str">
            <v>ספטמבר 2019</v>
          </cell>
          <cell r="D36629" t="str">
            <v>אגד - 212</v>
          </cell>
          <cell r="E36629" t="str">
            <v>FT673</v>
          </cell>
          <cell r="F36629">
            <v>512199381</v>
          </cell>
        </row>
        <row r="36630">
          <cell r="C36630" t="str">
            <v>ספטמבר 2019</v>
          </cell>
          <cell r="D36630" t="str">
            <v>אגד - 212</v>
          </cell>
          <cell r="E36630" t="str">
            <v>FT674</v>
          </cell>
          <cell r="F36630">
            <v>512199381</v>
          </cell>
        </row>
        <row r="36631">
          <cell r="C36631" t="str">
            <v>ספטמבר 2019</v>
          </cell>
          <cell r="D36631" t="str">
            <v>אגד - 212</v>
          </cell>
          <cell r="E36631" t="str">
            <v>FT675</v>
          </cell>
          <cell r="F36631">
            <v>513765396</v>
          </cell>
        </row>
        <row r="36632">
          <cell r="C36632" t="str">
            <v>ספטמבר 2019</v>
          </cell>
          <cell r="D36632" t="str">
            <v>אגד - 212</v>
          </cell>
          <cell r="E36632" t="str">
            <v>FT676</v>
          </cell>
          <cell r="F36632">
            <v>513765396</v>
          </cell>
        </row>
        <row r="36633">
          <cell r="C36633" t="str">
            <v>ספטמבר 2019</v>
          </cell>
          <cell r="D36633" t="str">
            <v>אגד - 212</v>
          </cell>
          <cell r="E36633" t="str">
            <v>FT677</v>
          </cell>
          <cell r="F36633">
            <v>513765396</v>
          </cell>
        </row>
        <row r="36634">
          <cell r="C36634" t="str">
            <v>ספטמבר 2019</v>
          </cell>
          <cell r="D36634" t="str">
            <v>אגד - 212</v>
          </cell>
          <cell r="E36634" t="str">
            <v>KT770</v>
          </cell>
          <cell r="F36634">
            <v>7</v>
          </cell>
        </row>
        <row r="36635">
          <cell r="C36635" t="str">
            <v>ספטמבר 2019</v>
          </cell>
          <cell r="D36635" t="str">
            <v>אגד - 212</v>
          </cell>
          <cell r="E36635" t="str">
            <v>KT771</v>
          </cell>
          <cell r="F36635">
            <v>5</v>
          </cell>
        </row>
        <row r="36636">
          <cell r="C36636" t="str">
            <v>ספטמבר 2019</v>
          </cell>
          <cell r="D36636" t="str">
            <v>אגד - 212</v>
          </cell>
          <cell r="E36636" t="str">
            <v>KT772</v>
          </cell>
          <cell r="F36636">
            <v>7</v>
          </cell>
        </row>
        <row r="36637">
          <cell r="C36637" t="str">
            <v>ספטמבר 2019</v>
          </cell>
          <cell r="D36637" t="str">
            <v>אגד - 212</v>
          </cell>
          <cell r="E36637" t="str">
            <v>KT773</v>
          </cell>
          <cell r="F36637">
            <v>5</v>
          </cell>
        </row>
        <row r="36638">
          <cell r="C36638" t="str">
            <v>ספטמבר 2019</v>
          </cell>
          <cell r="D36638" t="str">
            <v>אגד - 212</v>
          </cell>
          <cell r="E36638" t="str">
            <v>KT774</v>
          </cell>
          <cell r="F36638">
            <v>5</v>
          </cell>
        </row>
        <row r="36639">
          <cell r="C36639" t="str">
            <v>ספטמבר 2019</v>
          </cell>
          <cell r="D36639" t="str">
            <v>אגד - 212</v>
          </cell>
          <cell r="E36639" t="str">
            <v>KT775</v>
          </cell>
          <cell r="F36639">
            <v>4</v>
          </cell>
        </row>
        <row r="36640">
          <cell r="C36640" t="str">
            <v>ספטמבר 2019</v>
          </cell>
          <cell r="D36640" t="str">
            <v>אגד - 212</v>
          </cell>
          <cell r="E36640" t="str">
            <v>KT776</v>
          </cell>
          <cell r="F36640">
            <v>1</v>
          </cell>
        </row>
        <row r="36641">
          <cell r="C36641" t="str">
            <v>ספטמבר 2019</v>
          </cell>
          <cell r="D36641" t="str">
            <v>אגד - 212</v>
          </cell>
          <cell r="E36641" t="str">
            <v>KT777</v>
          </cell>
          <cell r="F36641">
            <v>5</v>
          </cell>
        </row>
        <row r="36642">
          <cell r="C36642" t="str">
            <v>ספטמבר 2019</v>
          </cell>
          <cell r="D36642" t="str">
            <v>אגד - 212</v>
          </cell>
          <cell r="E36642" t="str">
            <v>KT778</v>
          </cell>
          <cell r="F36642">
            <v>9</v>
          </cell>
        </row>
        <row r="36643">
          <cell r="C36643" t="str">
            <v>ספטמבר 2019</v>
          </cell>
          <cell r="D36643" t="str">
            <v>אגד - 212</v>
          </cell>
          <cell r="E36643" t="str">
            <v>KT779</v>
          </cell>
          <cell r="F36643">
            <v>4</v>
          </cell>
        </row>
        <row r="36644">
          <cell r="C36644" t="str">
            <v>ספטמבר 2019</v>
          </cell>
          <cell r="D36644" t="str">
            <v>אגד - 212</v>
          </cell>
          <cell r="E36644" t="str">
            <v>KT780</v>
          </cell>
          <cell r="F36644">
            <v>6</v>
          </cell>
        </row>
        <row r="36645">
          <cell r="C36645" t="str">
            <v>ספטמבר 2019</v>
          </cell>
          <cell r="D36645" t="str">
            <v>אגד - 212</v>
          </cell>
          <cell r="E36645" t="str">
            <v>KT781</v>
          </cell>
          <cell r="F36645">
            <v>4</v>
          </cell>
        </row>
        <row r="36646">
          <cell r="C36646" t="str">
            <v>ספטמבר 2019</v>
          </cell>
          <cell r="D36646" t="str">
            <v>אגד - 212</v>
          </cell>
          <cell r="E36646" t="str">
            <v>KT782</v>
          </cell>
          <cell r="F36646">
            <v>9</v>
          </cell>
        </row>
        <row r="36647">
          <cell r="C36647" t="str">
            <v>ספטמבר 2019</v>
          </cell>
          <cell r="D36647" t="str">
            <v>אגד - 212</v>
          </cell>
          <cell r="E36647" t="str">
            <v>KT783</v>
          </cell>
          <cell r="F36647">
            <v>6</v>
          </cell>
        </row>
        <row r="36648">
          <cell r="C36648" t="str">
            <v>ספטמבר 2019</v>
          </cell>
          <cell r="D36648" t="str">
            <v>אגד - 212</v>
          </cell>
          <cell r="E36648" t="str">
            <v>KT784</v>
          </cell>
          <cell r="F36648">
            <v>3</v>
          </cell>
        </row>
        <row r="36649">
          <cell r="C36649" t="str">
            <v>ספטמבר 2019</v>
          </cell>
          <cell r="D36649" t="str">
            <v>אגד - 212</v>
          </cell>
          <cell r="E36649" t="str">
            <v>KT785</v>
          </cell>
          <cell r="F36649">
            <v>9</v>
          </cell>
        </row>
        <row r="36650">
          <cell r="C36650" t="str">
            <v>ספטמבר 2019</v>
          </cell>
          <cell r="D36650" t="str">
            <v>אגד - 212</v>
          </cell>
          <cell r="E36650" t="str">
            <v>KT787</v>
          </cell>
          <cell r="F36650">
            <v>4</v>
          </cell>
        </row>
        <row r="36651">
          <cell r="C36651" t="str">
            <v>ספטמבר 2019</v>
          </cell>
          <cell r="D36651" t="str">
            <v>אגד - 212</v>
          </cell>
          <cell r="E36651" t="str">
            <v>KT788</v>
          </cell>
          <cell r="F36651">
            <v>2</v>
          </cell>
        </row>
        <row r="36652">
          <cell r="C36652" t="str">
            <v>ספטמבר 2019</v>
          </cell>
          <cell r="D36652" t="str">
            <v>אגד - 212</v>
          </cell>
          <cell r="E36652" t="str">
            <v>KT789</v>
          </cell>
          <cell r="F36652">
            <v>1</v>
          </cell>
        </row>
        <row r="36653">
          <cell r="C36653" t="str">
            <v>ספטמבר 2019</v>
          </cell>
          <cell r="D36653" t="str">
            <v>אגד - 212</v>
          </cell>
          <cell r="E36653" t="str">
            <v>KT790</v>
          </cell>
          <cell r="F36653">
            <v>1</v>
          </cell>
        </row>
        <row r="36654">
          <cell r="C36654" t="str">
            <v>ספטמבר 2019</v>
          </cell>
          <cell r="D36654" t="str">
            <v>אגד - 212</v>
          </cell>
          <cell r="E36654" t="str">
            <v>KT791</v>
          </cell>
          <cell r="F36654">
            <v>7</v>
          </cell>
        </row>
        <row r="36655">
          <cell r="C36655" t="str">
            <v>ספטמבר 2019</v>
          </cell>
          <cell r="D36655" t="str">
            <v>אגד - 212</v>
          </cell>
          <cell r="E36655" t="str">
            <v>KT792</v>
          </cell>
          <cell r="F36655">
            <v>8</v>
          </cell>
        </row>
        <row r="36656">
          <cell r="C36656" t="str">
            <v>ספטמבר 2019</v>
          </cell>
          <cell r="D36656" t="str">
            <v>אגד - 212</v>
          </cell>
          <cell r="E36656" t="str">
            <v>KT794</v>
          </cell>
          <cell r="F36656">
            <v>1</v>
          </cell>
        </row>
        <row r="36657">
          <cell r="C36657" t="str">
            <v>ספטמבר 2019</v>
          </cell>
          <cell r="D36657" t="str">
            <v>אגד - 212</v>
          </cell>
          <cell r="E36657" t="str">
            <v>KT796</v>
          </cell>
          <cell r="F36657">
            <v>2</v>
          </cell>
        </row>
        <row r="36658">
          <cell r="C36658" t="str">
            <v>ספטמבר 2019</v>
          </cell>
          <cell r="D36658" t="str">
            <v>אגד - 212</v>
          </cell>
          <cell r="E36658" t="str">
            <v>KT797</v>
          </cell>
          <cell r="F36658">
            <v>4</v>
          </cell>
        </row>
        <row r="36659">
          <cell r="C36659" t="str">
            <v>ספטמבר 2019</v>
          </cell>
          <cell r="D36659" t="str">
            <v>אגד - 212</v>
          </cell>
          <cell r="E36659" t="str">
            <v>KT802</v>
          </cell>
          <cell r="F36659">
            <v>1</v>
          </cell>
        </row>
        <row r="36660">
          <cell r="C36660" t="str">
            <v>ספטמבר 2019</v>
          </cell>
          <cell r="D36660" t="str">
            <v>אגד - 212</v>
          </cell>
          <cell r="E36660" t="str">
            <v>KT803</v>
          </cell>
          <cell r="F36660">
            <v>1</v>
          </cell>
        </row>
        <row r="36661">
          <cell r="C36661" t="str">
            <v>ספטמבר 2019</v>
          </cell>
          <cell r="D36661" t="str">
            <v>אגד - 212</v>
          </cell>
          <cell r="E36661" t="str">
            <v>KT804</v>
          </cell>
          <cell r="F36661">
            <v>1</v>
          </cell>
        </row>
        <row r="36662">
          <cell r="C36662" t="str">
            <v>ספטמבר 2019</v>
          </cell>
          <cell r="D36662" t="str">
            <v>אגד - 212</v>
          </cell>
          <cell r="E36662" t="str">
            <v>KT809</v>
          </cell>
          <cell r="F36662">
            <v>1</v>
          </cell>
        </row>
        <row r="36663">
          <cell r="C36663" t="str">
            <v>ספטמבר 2019</v>
          </cell>
          <cell r="D36663" t="str">
            <v>אגד - 212</v>
          </cell>
          <cell r="E36663" t="str">
            <v>KT816</v>
          </cell>
          <cell r="F36663">
            <v>1</v>
          </cell>
        </row>
        <row r="36664">
          <cell r="C36664" t="str">
            <v>ספטמבר 2019</v>
          </cell>
          <cell r="D36664" t="str">
            <v>אגד - 212</v>
          </cell>
          <cell r="E36664" t="str">
            <v>KT817</v>
          </cell>
          <cell r="F36664">
            <v>1</v>
          </cell>
        </row>
        <row r="36665">
          <cell r="C36665" t="str">
            <v>ספטמבר 2019</v>
          </cell>
          <cell r="D36665" t="str">
            <v>אגד - 212</v>
          </cell>
          <cell r="E36665" t="str">
            <v>KT820</v>
          </cell>
          <cell r="F36665">
            <v>1</v>
          </cell>
        </row>
        <row r="36666">
          <cell r="C36666" t="str">
            <v>ספטמבר 2019</v>
          </cell>
          <cell r="D36666" t="str">
            <v>אגד - 212</v>
          </cell>
          <cell r="E36666" t="str">
            <v>KT821</v>
          </cell>
          <cell r="F36666">
            <v>1</v>
          </cell>
        </row>
        <row r="36667">
          <cell r="C36667" t="str">
            <v>ספטמבר 2019</v>
          </cell>
          <cell r="D36667" t="str">
            <v>אגד - 212</v>
          </cell>
          <cell r="E36667" t="str">
            <v>KT826</v>
          </cell>
          <cell r="F36667">
            <v>1</v>
          </cell>
        </row>
        <row r="36668">
          <cell r="C36668" t="str">
            <v>ספטמבר 2019</v>
          </cell>
          <cell r="D36668" t="str">
            <v>אגד - 212</v>
          </cell>
          <cell r="E36668" t="str">
            <v>KT827</v>
          </cell>
          <cell r="F36668">
            <v>1</v>
          </cell>
        </row>
        <row r="36669">
          <cell r="C36669" t="str">
            <v>ספטמבר 2019</v>
          </cell>
          <cell r="D36669" t="str">
            <v>אגד - 212</v>
          </cell>
          <cell r="E36669" t="str">
            <v>RT100</v>
          </cell>
          <cell r="F36669">
            <v>6264694.1339999996</v>
          </cell>
        </row>
        <row r="36670">
          <cell r="C36670" t="str">
            <v>ספטמבר 2019</v>
          </cell>
          <cell r="D36670" t="str">
            <v>אגד - 212</v>
          </cell>
          <cell r="E36670" t="str">
            <v>RT101</v>
          </cell>
          <cell r="F36670">
            <v>221339.83100000001</v>
          </cell>
        </row>
        <row r="36671">
          <cell r="C36671" t="str">
            <v>ספטמבר 2019</v>
          </cell>
          <cell r="D36671" t="str">
            <v>אגד - 212</v>
          </cell>
          <cell r="E36671" t="str">
            <v>RT103</v>
          </cell>
          <cell r="F36671">
            <v>6058.5420000000004</v>
          </cell>
        </row>
        <row r="36672">
          <cell r="C36672" t="str">
            <v>ספטמבר 2019</v>
          </cell>
          <cell r="D36672" t="str">
            <v>אגד - 212</v>
          </cell>
          <cell r="E36672" t="str">
            <v>RT104</v>
          </cell>
          <cell r="F36672">
            <v>435.44</v>
          </cell>
        </row>
        <row r="36673">
          <cell r="C36673" t="str">
            <v>ספטמבר 2019</v>
          </cell>
          <cell r="D36673" t="str">
            <v>אגד - 212</v>
          </cell>
          <cell r="E36673" t="str">
            <v>RT200</v>
          </cell>
          <cell r="F36673">
            <v>22167.669000000002</v>
          </cell>
        </row>
        <row r="36674">
          <cell r="C36674" t="str">
            <v>ספטמבר 2019</v>
          </cell>
          <cell r="D36674" t="str">
            <v>אגד - 212</v>
          </cell>
          <cell r="E36674" t="str">
            <v>RT201</v>
          </cell>
          <cell r="F36674">
            <v>3837.3960000000002</v>
          </cell>
        </row>
        <row r="36675">
          <cell r="C36675" t="str">
            <v>ספטמבר 2019</v>
          </cell>
          <cell r="D36675" t="str">
            <v>אגד - 212</v>
          </cell>
          <cell r="E36675" t="str">
            <v>RT202</v>
          </cell>
          <cell r="F36675">
            <v>4266.6279999999997</v>
          </cell>
        </row>
        <row r="36676">
          <cell r="C36676" t="str">
            <v>ספטמבר 2019</v>
          </cell>
          <cell r="D36676" t="str">
            <v>אגד - 212</v>
          </cell>
          <cell r="E36676" t="str">
            <v>RT301</v>
          </cell>
          <cell r="F36676">
            <v>10546.57</v>
          </cell>
        </row>
        <row r="36677">
          <cell r="C36677" t="str">
            <v>ספטמבר 2019</v>
          </cell>
          <cell r="D36677" t="str">
            <v>אגד - 212</v>
          </cell>
          <cell r="E36677" t="str">
            <v>RT302</v>
          </cell>
          <cell r="F36677">
            <v>3042.4540000000002</v>
          </cell>
        </row>
        <row r="36678">
          <cell r="C36678" t="str">
            <v>ספטמבר 2019</v>
          </cell>
          <cell r="D36678" t="str">
            <v>אגד - 212</v>
          </cell>
          <cell r="E36678" t="str">
            <v>RT401</v>
          </cell>
          <cell r="F36678">
            <v>84625.944000000003</v>
          </cell>
        </row>
        <row r="36679">
          <cell r="C36679" t="str">
            <v>ספטמבר 2019</v>
          </cell>
          <cell r="D36679" t="str">
            <v>אגד - 212</v>
          </cell>
          <cell r="E36679" t="str">
            <v>RT402</v>
          </cell>
          <cell r="F36679">
            <v>422987.94900000002</v>
          </cell>
        </row>
        <row r="36680">
          <cell r="C36680" t="str">
            <v>ספטמבר 2019</v>
          </cell>
          <cell r="D36680" t="str">
            <v>אגד - 212</v>
          </cell>
          <cell r="E36680" t="str">
            <v>RT403</v>
          </cell>
          <cell r="F36680">
            <v>7018.5590000000002</v>
          </cell>
        </row>
        <row r="36681">
          <cell r="C36681" t="str">
            <v>ספטמבר 2019</v>
          </cell>
          <cell r="D36681" t="str">
            <v>אגד - 212</v>
          </cell>
          <cell r="E36681" t="str">
            <v>RT404</v>
          </cell>
          <cell r="F36681">
            <v>422.37599999999998</v>
          </cell>
        </row>
        <row r="36682">
          <cell r="C36682" t="str">
            <v>ספטמבר 2019</v>
          </cell>
          <cell r="D36682" t="str">
            <v>אגד - 212</v>
          </cell>
          <cell r="E36682" t="str">
            <v>RT406</v>
          </cell>
          <cell r="F36682">
            <v>1623.2190000000001</v>
          </cell>
        </row>
        <row r="36683">
          <cell r="C36683" t="str">
            <v>ספטמבר 2019</v>
          </cell>
          <cell r="D36683" t="str">
            <v>אגד - 212</v>
          </cell>
          <cell r="E36683" t="str">
            <v>RT407</v>
          </cell>
          <cell r="F36683">
            <v>1199.413</v>
          </cell>
        </row>
        <row r="36684">
          <cell r="C36684" t="str">
            <v>ספטמבר 2019</v>
          </cell>
          <cell r="D36684" t="str">
            <v>אגד - 212</v>
          </cell>
          <cell r="E36684" t="str">
            <v>RT502</v>
          </cell>
          <cell r="F36684">
            <v>8387.143</v>
          </cell>
        </row>
        <row r="36685">
          <cell r="C36685" t="str">
            <v>ספטמבר 2019</v>
          </cell>
          <cell r="D36685" t="str">
            <v>אגד - 212</v>
          </cell>
          <cell r="E36685" t="str">
            <v>RT503</v>
          </cell>
          <cell r="F36685">
            <v>1705.1859999999999</v>
          </cell>
        </row>
        <row r="36686">
          <cell r="C36686" t="str">
            <v>ספטמבר 2019</v>
          </cell>
          <cell r="D36686" t="str">
            <v>אגד - 212</v>
          </cell>
          <cell r="E36686" t="str">
            <v>RT506</v>
          </cell>
          <cell r="F36686">
            <v>2659.5720000000001</v>
          </cell>
        </row>
        <row r="36687">
          <cell r="C36687" t="str">
            <v>ספטמבר 2019</v>
          </cell>
          <cell r="D36687" t="str">
            <v>אגד - 212</v>
          </cell>
          <cell r="E36687" t="str">
            <v>RT700</v>
          </cell>
          <cell r="F36687">
            <v>7796.759</v>
          </cell>
        </row>
        <row r="36688">
          <cell r="C36688" t="str">
            <v>ספטמבר 2019</v>
          </cell>
          <cell r="D36688" t="str">
            <v>אגד - 212</v>
          </cell>
          <cell r="E36688" t="str">
            <v>RT701</v>
          </cell>
          <cell r="F36688">
            <v>392211.59100000001</v>
          </cell>
        </row>
        <row r="36689">
          <cell r="C36689" t="str">
            <v>ספטמבר 2019</v>
          </cell>
          <cell r="D36689" t="str">
            <v>אגד - 212</v>
          </cell>
          <cell r="E36689" t="str">
            <v>RT702</v>
          </cell>
          <cell r="F36689">
            <v>3.5369999999999999</v>
          </cell>
        </row>
        <row r="36690">
          <cell r="C36690" t="str">
            <v>ספטמבר 2019</v>
          </cell>
          <cell r="D36690" t="str">
            <v>אגד - 212</v>
          </cell>
          <cell r="E36690" t="str">
            <v>RT703</v>
          </cell>
          <cell r="F36690">
            <v>5735.8230000000003</v>
          </cell>
        </row>
        <row r="36691">
          <cell r="C36691" t="str">
            <v>ספטמבר 2019</v>
          </cell>
          <cell r="D36691" t="str">
            <v>אגד - 212</v>
          </cell>
          <cell r="E36691" t="str">
            <v>RT704</v>
          </cell>
          <cell r="F36691">
            <v>-197.98500000000001</v>
          </cell>
        </row>
        <row r="36692">
          <cell r="C36692" t="str">
            <v>ספטמבר 2019</v>
          </cell>
          <cell r="D36692" t="str">
            <v>אגד - 212</v>
          </cell>
          <cell r="E36692" t="str">
            <v>RT706</v>
          </cell>
          <cell r="F36692">
            <v>7.181</v>
          </cell>
        </row>
        <row r="36693">
          <cell r="C36693" t="str">
            <v>ספטמבר 2019</v>
          </cell>
          <cell r="D36693" t="str">
            <v>אגד - 212</v>
          </cell>
          <cell r="E36693" t="str">
            <v>RT707</v>
          </cell>
          <cell r="F36693">
            <v>4.4160000000000004</v>
          </cell>
        </row>
        <row r="36694">
          <cell r="C36694" t="str">
            <v>ספטמבר 2019</v>
          </cell>
          <cell r="D36694" t="str">
            <v>אגד - 212</v>
          </cell>
          <cell r="E36694" t="str">
            <v>RT800</v>
          </cell>
          <cell r="F36694">
            <v>6294658.5609999998</v>
          </cell>
        </row>
        <row r="36695">
          <cell r="C36695" t="str">
            <v>ספטמבר 2019</v>
          </cell>
          <cell r="D36695" t="str">
            <v>אגד - 212</v>
          </cell>
          <cell r="E36695" t="str">
            <v>RT801</v>
          </cell>
          <cell r="F36695">
            <v>712561.33200000005</v>
          </cell>
        </row>
        <row r="36696">
          <cell r="C36696" t="str">
            <v>ספטמבר 2019</v>
          </cell>
          <cell r="D36696" t="str">
            <v>אגד - 212</v>
          </cell>
          <cell r="E36696" t="str">
            <v>RT802</v>
          </cell>
          <cell r="F36696">
            <v>438687.71100000001</v>
          </cell>
        </row>
        <row r="36697">
          <cell r="C36697" t="str">
            <v>ספטמבר 2019</v>
          </cell>
          <cell r="D36697" t="str">
            <v>אגד - 212</v>
          </cell>
          <cell r="E36697" t="str">
            <v>RT803</v>
          </cell>
          <cell r="F36697">
            <v>20518.109</v>
          </cell>
        </row>
        <row r="36698">
          <cell r="C36698" t="str">
            <v>ספטמבר 2019</v>
          </cell>
          <cell r="D36698" t="str">
            <v>אגד - 212</v>
          </cell>
          <cell r="E36698" t="str">
            <v>RT804</v>
          </cell>
          <cell r="F36698">
            <v>659.83100000000002</v>
          </cell>
        </row>
        <row r="36699">
          <cell r="C36699" t="str">
            <v>ספטמבר 2019</v>
          </cell>
          <cell r="D36699" t="str">
            <v>אגד - 212</v>
          </cell>
          <cell r="E36699" t="str">
            <v>RT806</v>
          </cell>
          <cell r="F36699">
            <v>4289.9719999999998</v>
          </cell>
        </row>
        <row r="36700">
          <cell r="C36700" t="str">
            <v>ספטמבר 2019</v>
          </cell>
          <cell r="D36700" t="str">
            <v>אגד - 212</v>
          </cell>
          <cell r="E36700" t="str">
            <v>RT807</v>
          </cell>
          <cell r="F36700">
            <v>1203.829</v>
          </cell>
        </row>
        <row r="36701">
          <cell r="C36701" t="str">
            <v>ספטמבר 2019</v>
          </cell>
          <cell r="D36701" t="str">
            <v>אגד - 212</v>
          </cell>
          <cell r="E36701" t="str">
            <v>GT100</v>
          </cell>
          <cell r="F36701">
            <v>6492527.9469999997</v>
          </cell>
        </row>
        <row r="36702">
          <cell r="C36702" t="str">
            <v>ספטמבר 2019</v>
          </cell>
          <cell r="D36702" t="str">
            <v>אגד - 212</v>
          </cell>
          <cell r="E36702" t="str">
            <v>GT200</v>
          </cell>
          <cell r="F36702">
            <v>26193.423999999999</v>
          </cell>
        </row>
        <row r="36703">
          <cell r="C36703" t="str">
            <v>ספטמבר 2019</v>
          </cell>
          <cell r="D36703" t="str">
            <v>אגד - 212</v>
          </cell>
          <cell r="E36703" t="str">
            <v>GT201</v>
          </cell>
          <cell r="F36703">
            <v>447.65</v>
          </cell>
        </row>
        <row r="36704">
          <cell r="C36704" t="str">
            <v>ספטמבר 2019</v>
          </cell>
          <cell r="D36704" t="str">
            <v>אגד - 212</v>
          </cell>
          <cell r="E36704" t="str">
            <v>GT212</v>
          </cell>
          <cell r="F36704">
            <v>199.53100000000001</v>
          </cell>
        </row>
        <row r="36705">
          <cell r="C36705" t="str">
            <v>ספטמבר 2019</v>
          </cell>
          <cell r="D36705" t="str">
            <v>אגד - 212</v>
          </cell>
          <cell r="E36705" t="str">
            <v>PT201</v>
          </cell>
          <cell r="F36705">
            <v>3431.087</v>
          </cell>
        </row>
        <row r="36706">
          <cell r="C36706" t="str">
            <v>ספטמבר 2019</v>
          </cell>
          <cell r="D36706" t="str">
            <v>אגד - 212</v>
          </cell>
          <cell r="E36706" t="str">
            <v>GT300</v>
          </cell>
          <cell r="F36706">
            <v>11117.882</v>
          </cell>
        </row>
        <row r="36707">
          <cell r="C36707" t="str">
            <v>ספטמבר 2019</v>
          </cell>
          <cell r="D36707" t="str">
            <v>אגד - 212</v>
          </cell>
          <cell r="E36707" t="str">
            <v>GT301</v>
          </cell>
          <cell r="F36707">
            <v>1551.809</v>
          </cell>
        </row>
        <row r="36708">
          <cell r="C36708" t="str">
            <v>ספטמבר 2019</v>
          </cell>
          <cell r="D36708" t="str">
            <v>אגד - 212</v>
          </cell>
          <cell r="E36708" t="str">
            <v>GT317</v>
          </cell>
          <cell r="F36708">
            <v>919.33299999999997</v>
          </cell>
        </row>
        <row r="36709">
          <cell r="C36709" t="str">
            <v>ספטמבר 2019</v>
          </cell>
          <cell r="D36709" t="str">
            <v>אגד - 212</v>
          </cell>
          <cell r="E36709" t="str">
            <v>GT400</v>
          </cell>
          <cell r="F36709">
            <v>84625.944000000003</v>
          </cell>
        </row>
        <row r="36710">
          <cell r="C36710" t="str">
            <v>ספטמבר 2019</v>
          </cell>
          <cell r="D36710" t="str">
            <v>אגד - 212</v>
          </cell>
          <cell r="E36710" t="str">
            <v>GT401</v>
          </cell>
          <cell r="F36710">
            <v>29609.375</v>
          </cell>
        </row>
        <row r="36711">
          <cell r="C36711" t="str">
            <v>ספטמבר 2019</v>
          </cell>
          <cell r="D36711" t="str">
            <v>אגד - 212</v>
          </cell>
          <cell r="E36711" t="str">
            <v>GT402</v>
          </cell>
          <cell r="F36711">
            <v>422.37599999999998</v>
          </cell>
        </row>
        <row r="36712">
          <cell r="C36712" t="str">
            <v>ספטמבר 2019</v>
          </cell>
          <cell r="D36712" t="str">
            <v>אגד - 212</v>
          </cell>
          <cell r="E36712" t="str">
            <v>GT404</v>
          </cell>
          <cell r="F36712">
            <v>1623.2190000000001</v>
          </cell>
        </row>
        <row r="36713">
          <cell r="C36713" t="str">
            <v>ספטמבר 2019</v>
          </cell>
          <cell r="D36713" t="str">
            <v>אגד - 212</v>
          </cell>
          <cell r="E36713" t="str">
            <v>GT410</v>
          </cell>
          <cell r="F36713">
            <v>1199.413</v>
          </cell>
        </row>
        <row r="36714">
          <cell r="C36714" t="str">
            <v>ספטמבר 2019</v>
          </cell>
          <cell r="D36714" t="str">
            <v>אגד - 212</v>
          </cell>
          <cell r="E36714" t="str">
            <v>GT417</v>
          </cell>
          <cell r="F36714">
            <v>359417.717</v>
          </cell>
        </row>
        <row r="36715">
          <cell r="C36715" t="str">
            <v>ספטמבר 2019</v>
          </cell>
          <cell r="D36715" t="str">
            <v>אגד - 212</v>
          </cell>
          <cell r="E36715" t="str">
            <v>PT400</v>
          </cell>
          <cell r="F36715">
            <v>40979.417000000001</v>
          </cell>
        </row>
        <row r="36716">
          <cell r="C36716" t="str">
            <v>ספטמבר 2019</v>
          </cell>
          <cell r="D36716" t="str">
            <v>אגד - 212</v>
          </cell>
          <cell r="E36716" t="str">
            <v>GT501</v>
          </cell>
          <cell r="F36716">
            <v>1618.7270000000001</v>
          </cell>
        </row>
        <row r="36717">
          <cell r="C36717" t="str">
            <v>ספטמבר 2019</v>
          </cell>
          <cell r="D36717" t="str">
            <v>אגד - 212</v>
          </cell>
          <cell r="E36717" t="str">
            <v>GT504</v>
          </cell>
          <cell r="F36717">
            <v>2659.5720000000001</v>
          </cell>
        </row>
        <row r="36718">
          <cell r="C36718" t="str">
            <v>ספטמבר 2019</v>
          </cell>
          <cell r="D36718" t="str">
            <v>אגד - 212</v>
          </cell>
          <cell r="E36718" t="str">
            <v>GT517</v>
          </cell>
          <cell r="F36718">
            <v>3931.319</v>
          </cell>
        </row>
        <row r="36719">
          <cell r="C36719" t="str">
            <v>ספטמבר 2019</v>
          </cell>
          <cell r="D36719" t="str">
            <v>אגד - 212</v>
          </cell>
          <cell r="E36719" t="str">
            <v>PT500</v>
          </cell>
          <cell r="F36719">
            <v>4052.585</v>
          </cell>
        </row>
        <row r="36720">
          <cell r="C36720" t="str">
            <v>ספטמבר 2019</v>
          </cell>
          <cell r="D36720" t="str">
            <v>אגד - 212</v>
          </cell>
          <cell r="E36720" t="str">
            <v>PT501</v>
          </cell>
          <cell r="F36720">
            <v>489.697</v>
          </cell>
        </row>
        <row r="36721">
          <cell r="C36721" t="str">
            <v>ספטמבר 2019</v>
          </cell>
          <cell r="D36721" t="str">
            <v>אגד - 212</v>
          </cell>
          <cell r="E36721" t="str">
            <v>GT700</v>
          </cell>
          <cell r="F36721">
            <v>405559.67599999998</v>
          </cell>
        </row>
        <row r="36722">
          <cell r="C36722" t="str">
            <v>ספטמבר 2019</v>
          </cell>
          <cell r="D36722" t="str">
            <v>אגד - 212</v>
          </cell>
          <cell r="E36722" t="str">
            <v>GT701</v>
          </cell>
          <cell r="F36722">
            <v>1.645</v>
          </cell>
        </row>
        <row r="36723">
          <cell r="C36723" t="str">
            <v>ספטמבר 2019</v>
          </cell>
          <cell r="D36723" t="str">
            <v>אגד - 212</v>
          </cell>
          <cell r="E36723" t="str">
            <v>GT800</v>
          </cell>
          <cell r="F36723">
            <v>7020024.8739999998</v>
          </cell>
        </row>
        <row r="36724">
          <cell r="C36724" t="str">
            <v>ספטמבר 2019</v>
          </cell>
          <cell r="D36724" t="str">
            <v>אגד - 212</v>
          </cell>
          <cell r="E36724" t="str">
            <v>GT801</v>
          </cell>
          <cell r="F36724">
            <v>33229.205999999998</v>
          </cell>
        </row>
        <row r="36725">
          <cell r="C36725" t="str">
            <v>ספטמבר 2019</v>
          </cell>
          <cell r="D36725" t="str">
            <v>אגד - 212</v>
          </cell>
          <cell r="E36725" t="str">
            <v>GT802</v>
          </cell>
          <cell r="F36725">
            <v>422.37599999999998</v>
          </cell>
        </row>
        <row r="36726">
          <cell r="C36726" t="str">
            <v>ספטמבר 2019</v>
          </cell>
          <cell r="D36726" t="str">
            <v>אגד - 212</v>
          </cell>
          <cell r="E36726" t="str">
            <v>GT804</v>
          </cell>
          <cell r="F36726">
            <v>4282.7910000000002</v>
          </cell>
        </row>
        <row r="36727">
          <cell r="C36727" t="str">
            <v>ספטמבר 2019</v>
          </cell>
          <cell r="D36727" t="str">
            <v>אגד - 212</v>
          </cell>
          <cell r="E36727" t="str">
            <v>GT810</v>
          </cell>
          <cell r="F36727">
            <v>1199.413</v>
          </cell>
        </row>
        <row r="36728">
          <cell r="C36728" t="str">
            <v>ספטמבר 2019</v>
          </cell>
          <cell r="D36728" t="str">
            <v>אגד - 212</v>
          </cell>
          <cell r="E36728" t="str">
            <v>GT812</v>
          </cell>
          <cell r="F36728">
            <v>199.53100000000001</v>
          </cell>
        </row>
        <row r="36729">
          <cell r="C36729" t="str">
            <v>ספטמבר 2019</v>
          </cell>
          <cell r="D36729" t="str">
            <v>אגד - 212</v>
          </cell>
          <cell r="E36729" t="str">
            <v>GT817</v>
          </cell>
          <cell r="F36729">
            <v>364268.36900000001</v>
          </cell>
        </row>
        <row r="36730">
          <cell r="C36730" t="str">
            <v>ספטמבר 2019</v>
          </cell>
          <cell r="D36730" t="str">
            <v>אגד - 212</v>
          </cell>
          <cell r="E36730" t="str">
            <v>PT800</v>
          </cell>
          <cell r="F36730">
            <v>45032.000999999997</v>
          </cell>
        </row>
        <row r="36731">
          <cell r="C36731" t="str">
            <v>ספטמבר 2019</v>
          </cell>
          <cell r="D36731" t="str">
            <v>אגד - 212</v>
          </cell>
          <cell r="E36731" t="str">
            <v>PT801</v>
          </cell>
          <cell r="F36731">
            <v>3920.7840000000001</v>
          </cell>
        </row>
        <row r="36732">
          <cell r="C36732" t="str">
            <v>ספטמבר 2019</v>
          </cell>
          <cell r="D36732" t="str">
            <v>הדסה - 274</v>
          </cell>
          <cell r="E36732" t="str">
            <v>DE1</v>
          </cell>
          <cell r="F36732">
            <v>4560256.6540000001</v>
          </cell>
        </row>
        <row r="36733">
          <cell r="C36733" t="str">
            <v>ספטמבר 2019</v>
          </cell>
          <cell r="D36733" t="str">
            <v>הדסה - 274</v>
          </cell>
          <cell r="E36733" t="str">
            <v>DA12</v>
          </cell>
          <cell r="F36733">
            <v>3798.58</v>
          </cell>
        </row>
        <row r="36734">
          <cell r="C36734" t="str">
            <v>ספטמבר 2019</v>
          </cell>
          <cell r="D36734" t="str">
            <v>הדסה - 274</v>
          </cell>
          <cell r="E36734" t="str">
            <v>DT11</v>
          </cell>
          <cell r="F36734">
            <v>8752.9869999999992</v>
          </cell>
        </row>
        <row r="36735">
          <cell r="C36735" t="str">
            <v>ספטמבר 2019</v>
          </cell>
          <cell r="D36735" t="str">
            <v>הדסה - 274</v>
          </cell>
          <cell r="E36735" t="str">
            <v>DA10</v>
          </cell>
          <cell r="F36735">
            <v>19977.359</v>
          </cell>
        </row>
        <row r="36736">
          <cell r="C36736" t="str">
            <v>ספטמבר 2019</v>
          </cell>
          <cell r="D36736" t="str">
            <v>הדסה - 274</v>
          </cell>
          <cell r="E36736" t="str">
            <v>DT13</v>
          </cell>
          <cell r="F36736">
            <v>161305.22899999999</v>
          </cell>
        </row>
        <row r="36737">
          <cell r="C36737" t="str">
            <v>ספטמבר 2019</v>
          </cell>
          <cell r="D36737" t="str">
            <v>הדסה - 274</v>
          </cell>
          <cell r="E36737" t="str">
            <v>DT15</v>
          </cell>
          <cell r="F36737">
            <v>95759.524000000005</v>
          </cell>
        </row>
        <row r="36738">
          <cell r="C36738" t="str">
            <v>ספטמבר 2019</v>
          </cell>
          <cell r="D36738" t="str">
            <v>הדסה - 274</v>
          </cell>
          <cell r="E36738" t="str">
            <v>DT16</v>
          </cell>
          <cell r="F36738">
            <v>1307.096</v>
          </cell>
        </row>
        <row r="36739">
          <cell r="C36739" t="str">
            <v>ספטמבר 2019</v>
          </cell>
          <cell r="D36739" t="str">
            <v>הדסה - 274</v>
          </cell>
          <cell r="E36739" t="str">
            <v>DA9</v>
          </cell>
          <cell r="F36739">
            <v>32312.651999999998</v>
          </cell>
        </row>
        <row r="36740">
          <cell r="C36740" t="str">
            <v>ספטמבר 2019</v>
          </cell>
          <cell r="D36740" t="str">
            <v>הדסה - 274</v>
          </cell>
          <cell r="E36740" t="str">
            <v>DT1</v>
          </cell>
          <cell r="F36740">
            <v>71513.807000000001</v>
          </cell>
        </row>
        <row r="36741">
          <cell r="C36741" t="str">
            <v>ספטמבר 2019</v>
          </cell>
          <cell r="D36741" t="str">
            <v>הדסה - 274</v>
          </cell>
          <cell r="E36741" t="str">
            <v>DT400</v>
          </cell>
          <cell r="F36741">
            <v>765079.76500000001</v>
          </cell>
        </row>
        <row r="36742">
          <cell r="C36742" t="str">
            <v>ספטמבר 2019</v>
          </cell>
          <cell r="D36742" t="str">
            <v>הדסה - 274</v>
          </cell>
          <cell r="E36742" t="str">
            <v>DT3</v>
          </cell>
          <cell r="F36742">
            <v>2423895.355</v>
          </cell>
        </row>
        <row r="36743">
          <cell r="C36743" t="str">
            <v>ספטמבר 2019</v>
          </cell>
          <cell r="D36743" t="str">
            <v>הדסה - 274</v>
          </cell>
          <cell r="E36743" t="str">
            <v>DT17</v>
          </cell>
          <cell r="F36743">
            <v>29473.812999999998</v>
          </cell>
        </row>
        <row r="36744">
          <cell r="C36744" t="str">
            <v>ספטמבר 2019</v>
          </cell>
          <cell r="D36744" t="str">
            <v>הדסה - 274</v>
          </cell>
          <cell r="E36744" t="str">
            <v>DT301</v>
          </cell>
          <cell r="F36744">
            <v>21856.25</v>
          </cell>
        </row>
        <row r="36745">
          <cell r="C36745" t="str">
            <v>ספטמבר 2019</v>
          </cell>
          <cell r="D36745" t="str">
            <v>הדסה - 274</v>
          </cell>
          <cell r="E36745" t="str">
            <v>DT303</v>
          </cell>
          <cell r="F36745">
            <v>1149.77</v>
          </cell>
        </row>
        <row r="36746">
          <cell r="C36746" t="str">
            <v>ספטמבר 2019</v>
          </cell>
          <cell r="D36746" t="str">
            <v>הדסה - 274</v>
          </cell>
          <cell r="E36746" t="str">
            <v>DT307</v>
          </cell>
          <cell r="F36746">
            <v>1779.7449999999999</v>
          </cell>
        </row>
        <row r="36747">
          <cell r="C36747" t="str">
            <v>ספטמבר 2019</v>
          </cell>
          <cell r="D36747" t="str">
            <v>הדסה - 274</v>
          </cell>
          <cell r="E36747" t="str">
            <v>DT309</v>
          </cell>
          <cell r="F36747">
            <v>4524.5290000000005</v>
          </cell>
        </row>
        <row r="36748">
          <cell r="C36748" t="str">
            <v>ספטמבר 2019</v>
          </cell>
          <cell r="D36748" t="str">
            <v>הדסה - 274</v>
          </cell>
          <cell r="E36748" t="str">
            <v>DT308</v>
          </cell>
          <cell r="F36748">
            <v>424.57900000000001</v>
          </cell>
        </row>
        <row r="36749">
          <cell r="C36749" t="str">
            <v>ספטמבר 2019</v>
          </cell>
          <cell r="D36749" t="str">
            <v>הדסה - 274</v>
          </cell>
          <cell r="E36749" t="str">
            <v>DT319</v>
          </cell>
          <cell r="F36749">
            <v>33390.656000000003</v>
          </cell>
        </row>
        <row r="36750">
          <cell r="C36750" t="str">
            <v>ספטמבר 2019</v>
          </cell>
          <cell r="D36750" t="str">
            <v>הדסה - 274</v>
          </cell>
          <cell r="E36750" t="str">
            <v>DT325</v>
          </cell>
          <cell r="F36750">
            <v>4667.6499999999996</v>
          </cell>
        </row>
        <row r="36751">
          <cell r="C36751" t="str">
            <v>ספטמבר 2019</v>
          </cell>
          <cell r="D36751" t="str">
            <v>הדסה - 274</v>
          </cell>
          <cell r="E36751" t="str">
            <v>DT338</v>
          </cell>
          <cell r="F36751">
            <v>435.31400000000002</v>
          </cell>
        </row>
        <row r="36752">
          <cell r="C36752" t="str">
            <v>ספטמבר 2019</v>
          </cell>
          <cell r="D36752" t="str">
            <v>הדסה - 274</v>
          </cell>
          <cell r="E36752" t="str">
            <v>DT455</v>
          </cell>
          <cell r="F36752">
            <v>5692.4930000000004</v>
          </cell>
        </row>
        <row r="36753">
          <cell r="C36753" t="str">
            <v>ספטמבר 2019</v>
          </cell>
          <cell r="D36753" t="str">
            <v>הדסה - 274</v>
          </cell>
          <cell r="E36753" t="str">
            <v>DT457</v>
          </cell>
          <cell r="F36753">
            <v>1102.1320000000001</v>
          </cell>
        </row>
        <row r="36754">
          <cell r="C36754" t="str">
            <v>ספטמבר 2019</v>
          </cell>
          <cell r="D36754" t="str">
            <v>הדסה - 274</v>
          </cell>
          <cell r="E36754" t="str">
            <v>DT458</v>
          </cell>
          <cell r="F36754">
            <v>2335.7809999999999</v>
          </cell>
        </row>
        <row r="36755">
          <cell r="C36755" t="str">
            <v>ספטמבר 2019</v>
          </cell>
          <cell r="D36755" t="str">
            <v>הדסה - 274</v>
          </cell>
          <cell r="E36755" t="str">
            <v>DT463</v>
          </cell>
          <cell r="F36755">
            <v>8451.3529999999992</v>
          </cell>
        </row>
        <row r="36756">
          <cell r="C36756" t="str">
            <v>ספטמבר 2019</v>
          </cell>
          <cell r="D36756" t="str">
            <v>הדסה - 274</v>
          </cell>
          <cell r="E36756" t="str">
            <v>DT465</v>
          </cell>
          <cell r="F36756">
            <v>21633.071</v>
          </cell>
        </row>
        <row r="36757">
          <cell r="C36757" t="str">
            <v>ספטמבר 2019</v>
          </cell>
          <cell r="D36757" t="str">
            <v>הדסה - 274</v>
          </cell>
          <cell r="E36757" t="str">
            <v>DT402</v>
          </cell>
          <cell r="F36757">
            <v>64799.14</v>
          </cell>
        </row>
        <row r="36758">
          <cell r="C36758" t="str">
            <v>ספטמבר 2019</v>
          </cell>
          <cell r="D36758" t="str">
            <v>הדסה - 274</v>
          </cell>
          <cell r="E36758" t="str">
            <v>DT403</v>
          </cell>
          <cell r="F36758">
            <v>2008.3579999999999</v>
          </cell>
        </row>
        <row r="36759">
          <cell r="C36759" t="str">
            <v>ספטמבר 2019</v>
          </cell>
          <cell r="D36759" t="str">
            <v>הדסה - 274</v>
          </cell>
          <cell r="E36759" t="str">
            <v>DC9</v>
          </cell>
          <cell r="F36759">
            <v>171.37200000000001</v>
          </cell>
        </row>
        <row r="36760">
          <cell r="C36760" t="str">
            <v>ספטמבר 2019</v>
          </cell>
          <cell r="D36760" t="str">
            <v>הדסה - 274</v>
          </cell>
          <cell r="E36760" t="str">
            <v>DT28</v>
          </cell>
          <cell r="F36760">
            <v>3379.7049999999999</v>
          </cell>
        </row>
        <row r="36761">
          <cell r="C36761" t="str">
            <v>ספטמבר 2019</v>
          </cell>
          <cell r="D36761" t="str">
            <v>הדסה - 274</v>
          </cell>
          <cell r="E36761" t="str">
            <v>DT30</v>
          </cell>
          <cell r="F36761">
            <v>9761.0589999999993</v>
          </cell>
        </row>
        <row r="36762">
          <cell r="C36762" t="str">
            <v>ספטמבר 2019</v>
          </cell>
          <cell r="D36762" t="str">
            <v>הדסה - 274</v>
          </cell>
          <cell r="E36762" t="str">
            <v>DT360</v>
          </cell>
          <cell r="F36762">
            <v>20809.400000000001</v>
          </cell>
        </row>
        <row r="36763">
          <cell r="C36763" t="str">
            <v>ספטמבר 2019</v>
          </cell>
          <cell r="D36763" t="str">
            <v>הדסה - 274</v>
          </cell>
          <cell r="E36763" t="str">
            <v>DT366</v>
          </cell>
          <cell r="F36763">
            <v>334736.84700000001</v>
          </cell>
        </row>
        <row r="36764">
          <cell r="C36764" t="str">
            <v>ספטמבר 2019</v>
          </cell>
          <cell r="D36764" t="str">
            <v>הדסה - 274</v>
          </cell>
          <cell r="E36764" t="str">
            <v>DT367</v>
          </cell>
          <cell r="F36764">
            <v>7257.89</v>
          </cell>
        </row>
        <row r="36765">
          <cell r="C36765" t="str">
            <v>ספטמבר 2019</v>
          </cell>
          <cell r="D36765" t="str">
            <v>הדסה - 274</v>
          </cell>
          <cell r="E36765" t="str">
            <v>DT701</v>
          </cell>
          <cell r="F36765">
            <v>5640.143</v>
          </cell>
        </row>
        <row r="36766">
          <cell r="C36766" t="str">
            <v>ספטמבר 2019</v>
          </cell>
          <cell r="D36766" t="str">
            <v>הדסה - 274</v>
          </cell>
          <cell r="E36766" t="str">
            <v>DT703</v>
          </cell>
          <cell r="F36766">
            <v>78195.22</v>
          </cell>
        </row>
        <row r="36767">
          <cell r="C36767" t="str">
            <v>ספטמבר 2019</v>
          </cell>
          <cell r="D36767" t="str">
            <v>הדסה - 274</v>
          </cell>
          <cell r="E36767" t="str">
            <v>DT52</v>
          </cell>
          <cell r="F36767">
            <v>2277.0230000000001</v>
          </cell>
        </row>
        <row r="36768">
          <cell r="C36768" t="str">
            <v>ספטמבר 2019</v>
          </cell>
          <cell r="D36768" t="str">
            <v>הדסה - 274</v>
          </cell>
          <cell r="E36768" t="str">
            <v>DT441</v>
          </cell>
          <cell r="F36768">
            <v>373.9</v>
          </cell>
        </row>
        <row r="36769">
          <cell r="C36769" t="str">
            <v>ספטמבר 2019</v>
          </cell>
          <cell r="D36769" t="str">
            <v>הדסה - 274</v>
          </cell>
          <cell r="E36769" t="str">
            <v>DT442</v>
          </cell>
          <cell r="F36769">
            <v>7656.9160000000002</v>
          </cell>
        </row>
        <row r="36770">
          <cell r="C36770" t="str">
            <v>ספטמבר 2019</v>
          </cell>
          <cell r="D36770" t="str">
            <v>הדסה - 274</v>
          </cell>
          <cell r="E36770" t="str">
            <v>DT443</v>
          </cell>
          <cell r="F36770">
            <v>24.747</v>
          </cell>
        </row>
        <row r="36771">
          <cell r="C36771" t="str">
            <v>ספטמבר 2019</v>
          </cell>
          <cell r="D36771" t="str">
            <v>הדסה - 274</v>
          </cell>
          <cell r="E36771" t="str">
            <v>DT444</v>
          </cell>
          <cell r="F36771">
            <v>879.10299999999995</v>
          </cell>
        </row>
        <row r="36772">
          <cell r="C36772" t="str">
            <v>ספטמבר 2019</v>
          </cell>
          <cell r="D36772" t="str">
            <v>הדסה - 274</v>
          </cell>
          <cell r="E36772" t="str">
            <v>DT445</v>
          </cell>
          <cell r="F36772">
            <v>-134.249</v>
          </cell>
        </row>
        <row r="36773">
          <cell r="C36773" t="str">
            <v>ספטמבר 2019</v>
          </cell>
          <cell r="D36773" t="str">
            <v>הדסה - 274</v>
          </cell>
          <cell r="E36773" t="str">
            <v>DT446</v>
          </cell>
          <cell r="F36773">
            <v>1374.681</v>
          </cell>
        </row>
        <row r="36774">
          <cell r="C36774" t="str">
            <v>ספטמבר 2019</v>
          </cell>
          <cell r="D36774" t="str">
            <v>הדסה - 274</v>
          </cell>
          <cell r="E36774" t="str">
            <v>DT447</v>
          </cell>
          <cell r="F36774">
            <v>-2209.8249999999998</v>
          </cell>
        </row>
        <row r="36775">
          <cell r="C36775" t="str">
            <v>ספטמבר 2019</v>
          </cell>
          <cell r="D36775" t="str">
            <v>הדסה - 274</v>
          </cell>
          <cell r="E36775" t="str">
            <v>DT448</v>
          </cell>
          <cell r="F36775">
            <v>559.81399999999996</v>
          </cell>
        </row>
        <row r="36776">
          <cell r="C36776" t="str">
            <v>ספטמבר 2019</v>
          </cell>
          <cell r="D36776" t="str">
            <v>הדסה - 274</v>
          </cell>
          <cell r="E36776" t="str">
            <v>DT449</v>
          </cell>
          <cell r="F36776">
            <v>-1988.559</v>
          </cell>
        </row>
        <row r="36777">
          <cell r="C36777" t="str">
            <v>ספטמבר 2019</v>
          </cell>
          <cell r="D36777" t="str">
            <v>הדסה - 274</v>
          </cell>
          <cell r="E36777" t="str">
            <v>DT669</v>
          </cell>
          <cell r="F36777">
            <v>7004.74</v>
          </cell>
        </row>
        <row r="36778">
          <cell r="C36778" t="str">
            <v>ספטמבר 2019</v>
          </cell>
          <cell r="D36778" t="str">
            <v>הדסה - 274</v>
          </cell>
          <cell r="E36778" t="str">
            <v>DT451</v>
          </cell>
          <cell r="F36778">
            <v>41264.252999999997</v>
          </cell>
        </row>
        <row r="36779">
          <cell r="C36779" t="str">
            <v>ספטמבר 2019</v>
          </cell>
          <cell r="D36779" t="str">
            <v>הדסה - 274</v>
          </cell>
          <cell r="E36779" t="str">
            <v>DT506</v>
          </cell>
          <cell r="F36779">
            <v>2335.587</v>
          </cell>
        </row>
        <row r="36780">
          <cell r="C36780" t="str">
            <v>ספטמבר 2019</v>
          </cell>
          <cell r="D36780" t="str">
            <v>הדסה - 274</v>
          </cell>
          <cell r="E36780" t="str">
            <v>DT507</v>
          </cell>
          <cell r="F36780">
            <v>3109.0920000000001</v>
          </cell>
        </row>
        <row r="36781">
          <cell r="C36781" t="str">
            <v>ספטמבר 2019</v>
          </cell>
          <cell r="D36781" t="str">
            <v>הדסה - 274</v>
          </cell>
          <cell r="E36781" t="str">
            <v>DT577</v>
          </cell>
          <cell r="F36781">
            <v>2609.4639999999999</v>
          </cell>
        </row>
        <row r="36782">
          <cell r="C36782" t="str">
            <v>ספטמבר 2019</v>
          </cell>
          <cell r="D36782" t="str">
            <v>הדסה - 274</v>
          </cell>
          <cell r="E36782" t="str">
            <v>DT513</v>
          </cell>
          <cell r="F36782">
            <v>8790.82</v>
          </cell>
        </row>
        <row r="36783">
          <cell r="C36783" t="str">
            <v>ספטמבר 2019</v>
          </cell>
          <cell r="D36783" t="str">
            <v>הדסה - 274</v>
          </cell>
          <cell r="E36783" t="str">
            <v>DT514</v>
          </cell>
          <cell r="F36783">
            <v>99436.448999999993</v>
          </cell>
        </row>
        <row r="36784">
          <cell r="C36784" t="str">
            <v>ספטמבר 2019</v>
          </cell>
          <cell r="D36784" t="str">
            <v>הדסה - 274</v>
          </cell>
          <cell r="E36784" t="str">
            <v>DT516</v>
          </cell>
          <cell r="F36784">
            <v>18746.195</v>
          </cell>
        </row>
        <row r="36785">
          <cell r="C36785" t="str">
            <v>ספטמבר 2019</v>
          </cell>
          <cell r="D36785" t="str">
            <v>הדסה - 274</v>
          </cell>
          <cell r="E36785" t="str">
            <v>DT517</v>
          </cell>
          <cell r="F36785">
            <v>5345.5</v>
          </cell>
        </row>
        <row r="36786">
          <cell r="C36786" t="str">
            <v>ספטמבר 2019</v>
          </cell>
          <cell r="D36786" t="str">
            <v>הדסה - 274</v>
          </cell>
          <cell r="E36786" t="str">
            <v>DT518</v>
          </cell>
          <cell r="F36786">
            <v>7136.7070000000003</v>
          </cell>
        </row>
        <row r="36787">
          <cell r="C36787" t="str">
            <v>ספטמבר 2019</v>
          </cell>
          <cell r="D36787" t="str">
            <v>הדסה - 274</v>
          </cell>
          <cell r="E36787" t="str">
            <v>DT54</v>
          </cell>
          <cell r="F36787">
            <v>8662.5589999999993</v>
          </cell>
        </row>
        <row r="36788">
          <cell r="C36788" t="str">
            <v>ספטמבר 2019</v>
          </cell>
          <cell r="D36788" t="str">
            <v>הדסה - 274</v>
          </cell>
          <cell r="E36788" t="str">
            <v>DT55</v>
          </cell>
          <cell r="F36788">
            <v>-16376.886</v>
          </cell>
        </row>
        <row r="36789">
          <cell r="C36789" t="str">
            <v>ספטמבר 2019</v>
          </cell>
          <cell r="D36789" t="str">
            <v>הדסה - 274</v>
          </cell>
          <cell r="E36789" t="str">
            <v>DT546</v>
          </cell>
          <cell r="F36789">
            <v>116000</v>
          </cell>
        </row>
        <row r="36790">
          <cell r="C36790" t="str">
            <v>ספטמבר 2019</v>
          </cell>
          <cell r="D36790" t="str">
            <v>הדסה - 274</v>
          </cell>
          <cell r="E36790" t="str">
            <v>AT999</v>
          </cell>
          <cell r="F36790">
            <v>49899.031000000003</v>
          </cell>
        </row>
        <row r="36791">
          <cell r="C36791" t="str">
            <v>ספטמבר 2019</v>
          </cell>
          <cell r="D36791" t="str">
            <v>הדסה - 274</v>
          </cell>
          <cell r="E36791" t="str">
            <v>AT24</v>
          </cell>
          <cell r="F36791">
            <v>23290.002</v>
          </cell>
        </row>
        <row r="36792">
          <cell r="C36792" t="str">
            <v>ספטמבר 2019</v>
          </cell>
          <cell r="D36792" t="str">
            <v>הדסה - 274</v>
          </cell>
          <cell r="E36792" t="str">
            <v>AT19</v>
          </cell>
          <cell r="F36792">
            <v>387.73599999999999</v>
          </cell>
        </row>
        <row r="36793">
          <cell r="C36793" t="str">
            <v>ספטמבר 2019</v>
          </cell>
          <cell r="D36793" t="str">
            <v>הדסה - 274</v>
          </cell>
          <cell r="E36793" t="str">
            <v>AT8</v>
          </cell>
          <cell r="F36793">
            <v>2659.3090000000002</v>
          </cell>
        </row>
        <row r="36794">
          <cell r="C36794" t="str">
            <v>ספטמבר 2019</v>
          </cell>
          <cell r="D36794" t="str">
            <v>הדסה - 274</v>
          </cell>
          <cell r="E36794" t="str">
            <v>AT400</v>
          </cell>
          <cell r="F36794">
            <v>1481.3820000000001</v>
          </cell>
        </row>
        <row r="36795">
          <cell r="C36795" t="str">
            <v>ספטמבר 2019</v>
          </cell>
          <cell r="D36795" t="str">
            <v>הדסה - 274</v>
          </cell>
          <cell r="E36795" t="str">
            <v>AT301</v>
          </cell>
          <cell r="F36795">
            <v>530.37</v>
          </cell>
        </row>
        <row r="36796">
          <cell r="C36796" t="str">
            <v>ספטמבר 2019</v>
          </cell>
          <cell r="D36796" t="str">
            <v>הדסה - 274</v>
          </cell>
          <cell r="E36796" t="str">
            <v>AT319</v>
          </cell>
          <cell r="F36796">
            <v>94.933000000000007</v>
          </cell>
        </row>
        <row r="36797">
          <cell r="C36797" t="str">
            <v>ספטמבר 2019</v>
          </cell>
          <cell r="D36797" t="str">
            <v>הדסה - 274</v>
          </cell>
          <cell r="E36797" t="str">
            <v>AT338</v>
          </cell>
          <cell r="F36797">
            <v>5.7919999999999998</v>
          </cell>
        </row>
        <row r="36798">
          <cell r="C36798" t="str">
            <v>ספטמבר 2019</v>
          </cell>
          <cell r="D36798" t="str">
            <v>הדסה - 274</v>
          </cell>
          <cell r="E36798" t="str">
            <v>AT465</v>
          </cell>
          <cell r="F36798">
            <v>55.414000000000001</v>
          </cell>
        </row>
        <row r="36799">
          <cell r="C36799" t="str">
            <v>ספטמבר 2019</v>
          </cell>
          <cell r="D36799" t="str">
            <v>הדסה - 274</v>
          </cell>
          <cell r="E36799" t="str">
            <v>AT402</v>
          </cell>
          <cell r="F36799">
            <v>1185.066</v>
          </cell>
        </row>
        <row r="36800">
          <cell r="C36800" t="str">
            <v>ספטמבר 2019</v>
          </cell>
          <cell r="D36800" t="str">
            <v>הדסה - 274</v>
          </cell>
          <cell r="E36800" t="str">
            <v>AT403</v>
          </cell>
          <cell r="F36800">
            <v>355.74099999999999</v>
          </cell>
        </row>
        <row r="36801">
          <cell r="C36801" t="str">
            <v>ספטמבר 2019</v>
          </cell>
          <cell r="D36801" t="str">
            <v>הדסה - 274</v>
          </cell>
          <cell r="E36801" t="str">
            <v>AT404</v>
          </cell>
          <cell r="F36801">
            <v>25.885999999999999</v>
          </cell>
        </row>
        <row r="36802">
          <cell r="C36802" t="str">
            <v>ספטמבר 2019</v>
          </cell>
          <cell r="D36802" t="str">
            <v>הדסה - 274</v>
          </cell>
          <cell r="E36802" t="str">
            <v>AT35</v>
          </cell>
          <cell r="F36802">
            <v>288.07799999999997</v>
          </cell>
        </row>
        <row r="36803">
          <cell r="C36803" t="str">
            <v>ספטמבר 2019</v>
          </cell>
          <cell r="D36803" t="str">
            <v>הדסה - 274</v>
          </cell>
          <cell r="E36803" t="str">
            <v>AT37</v>
          </cell>
          <cell r="F36803">
            <v>191.17</v>
          </cell>
        </row>
        <row r="36804">
          <cell r="C36804" t="str">
            <v>ספטמבר 2019</v>
          </cell>
          <cell r="D36804" t="str">
            <v>הדסה - 274</v>
          </cell>
          <cell r="E36804" t="str">
            <v>AT360</v>
          </cell>
          <cell r="F36804">
            <v>3.41</v>
          </cell>
        </row>
        <row r="36805">
          <cell r="C36805" t="str">
            <v>ספטמבר 2019</v>
          </cell>
          <cell r="D36805" t="str">
            <v>הדסה - 274</v>
          </cell>
          <cell r="E36805" t="str">
            <v>AT366</v>
          </cell>
          <cell r="F36805">
            <v>2343.1309999999999</v>
          </cell>
        </row>
        <row r="36806">
          <cell r="C36806" t="str">
            <v>ספטמבר 2019</v>
          </cell>
          <cell r="D36806" t="str">
            <v>הדסה - 274</v>
          </cell>
          <cell r="E36806" t="str">
            <v>AT367</v>
          </cell>
          <cell r="F36806">
            <v>56.174999999999997</v>
          </cell>
        </row>
        <row r="36807">
          <cell r="C36807" t="str">
            <v>ספטמבר 2019</v>
          </cell>
          <cell r="D36807" t="str">
            <v>הדסה - 274</v>
          </cell>
          <cell r="E36807" t="str">
            <v>AT703</v>
          </cell>
          <cell r="F36807">
            <v>4.5999999999999999E-2</v>
          </cell>
        </row>
        <row r="36808">
          <cell r="C36808" t="str">
            <v>ספטמבר 2019</v>
          </cell>
          <cell r="D36808" t="str">
            <v>הדסה - 274</v>
          </cell>
          <cell r="E36808" t="str">
            <v>AT442</v>
          </cell>
          <cell r="F36808">
            <v>32.145000000000003</v>
          </cell>
        </row>
        <row r="36809">
          <cell r="C36809" t="str">
            <v>ספטמבר 2019</v>
          </cell>
          <cell r="D36809" t="str">
            <v>הדסה - 274</v>
          </cell>
          <cell r="E36809" t="str">
            <v>AT447</v>
          </cell>
          <cell r="F36809">
            <v>2897.6729999999998</v>
          </cell>
        </row>
        <row r="36810">
          <cell r="C36810" t="str">
            <v>ספטמבר 2019</v>
          </cell>
          <cell r="D36810" t="str">
            <v>הדסה - 274</v>
          </cell>
          <cell r="E36810" t="str">
            <v>AT451</v>
          </cell>
          <cell r="F36810">
            <v>270.572</v>
          </cell>
        </row>
        <row r="36811">
          <cell r="C36811" t="str">
            <v>ספטמבר 2019</v>
          </cell>
          <cell r="D36811" t="str">
            <v>הדסה - 274</v>
          </cell>
          <cell r="E36811" t="str">
            <v>AT506</v>
          </cell>
          <cell r="F36811">
            <v>17.079000000000001</v>
          </cell>
        </row>
        <row r="36812">
          <cell r="C36812" t="str">
            <v>ספטמבר 2019</v>
          </cell>
          <cell r="D36812" t="str">
            <v>הדסה - 274</v>
          </cell>
          <cell r="E36812" t="str">
            <v>AT507</v>
          </cell>
          <cell r="F36812">
            <v>77.262</v>
          </cell>
        </row>
        <row r="36813">
          <cell r="C36813" t="str">
            <v>ספטמבר 2019</v>
          </cell>
          <cell r="D36813" t="str">
            <v>הדסה - 274</v>
          </cell>
          <cell r="E36813" t="str">
            <v>AT577</v>
          </cell>
          <cell r="F36813">
            <v>144.86600000000001</v>
          </cell>
        </row>
        <row r="36814">
          <cell r="C36814" t="str">
            <v>ספטמבר 2019</v>
          </cell>
          <cell r="D36814" t="str">
            <v>הדסה - 274</v>
          </cell>
          <cell r="E36814" t="str">
            <v>AT514</v>
          </cell>
          <cell r="F36814">
            <v>13022.74</v>
          </cell>
        </row>
        <row r="36815">
          <cell r="C36815" t="str">
            <v>ספטמבר 2019</v>
          </cell>
          <cell r="D36815" t="str">
            <v>הדסה - 274</v>
          </cell>
          <cell r="E36815" t="str">
            <v>AT516</v>
          </cell>
          <cell r="F36815">
            <v>483.05099999999999</v>
          </cell>
        </row>
        <row r="36816">
          <cell r="C36816" t="str">
            <v>ספטמבר 2019</v>
          </cell>
          <cell r="D36816" t="str">
            <v>הדסה - 274</v>
          </cell>
          <cell r="E36816" t="str">
            <v>BT999</v>
          </cell>
          <cell r="F36816">
            <v>33984.982000000004</v>
          </cell>
        </row>
        <row r="36817">
          <cell r="C36817" t="str">
            <v>ספטמבר 2019</v>
          </cell>
          <cell r="D36817" t="str">
            <v>הדסה - 274</v>
          </cell>
          <cell r="E36817" t="str">
            <v>BT34</v>
          </cell>
          <cell r="F36817">
            <v>11394.168</v>
          </cell>
        </row>
        <row r="36818">
          <cell r="C36818" t="str">
            <v>ספטמבר 2019</v>
          </cell>
          <cell r="D36818" t="str">
            <v>הדסה - 274</v>
          </cell>
          <cell r="E36818" t="str">
            <v>BT402</v>
          </cell>
          <cell r="F36818">
            <v>1934.3130000000001</v>
          </cell>
        </row>
        <row r="36819">
          <cell r="C36819" t="str">
            <v>ספטמבר 2019</v>
          </cell>
          <cell r="D36819" t="str">
            <v>הדסה - 274</v>
          </cell>
          <cell r="E36819" t="str">
            <v>BT44</v>
          </cell>
          <cell r="F36819">
            <v>433.33300000000003</v>
          </cell>
        </row>
        <row r="36820">
          <cell r="C36820" t="str">
            <v>ספטמבר 2019</v>
          </cell>
          <cell r="D36820" t="str">
            <v>הדסה - 274</v>
          </cell>
          <cell r="E36820" t="str">
            <v>BT46</v>
          </cell>
          <cell r="F36820">
            <v>528.65300000000002</v>
          </cell>
        </row>
        <row r="36821">
          <cell r="C36821" t="str">
            <v>ספטמבר 2019</v>
          </cell>
          <cell r="D36821" t="str">
            <v>הדסה - 274</v>
          </cell>
          <cell r="E36821" t="str">
            <v>BT366</v>
          </cell>
          <cell r="F36821">
            <v>6364.2669999999998</v>
          </cell>
        </row>
        <row r="36822">
          <cell r="C36822" t="str">
            <v>ספטמבר 2019</v>
          </cell>
          <cell r="D36822" t="str">
            <v>הדסה - 274</v>
          </cell>
          <cell r="E36822" t="str">
            <v>BT442</v>
          </cell>
          <cell r="F36822">
            <v>24.629000000000001</v>
          </cell>
        </row>
        <row r="36823">
          <cell r="C36823" t="str">
            <v>ספטמבר 2019</v>
          </cell>
          <cell r="D36823" t="str">
            <v>הדסה - 274</v>
          </cell>
          <cell r="E36823" t="str">
            <v>BT446</v>
          </cell>
          <cell r="F36823">
            <v>119.592</v>
          </cell>
        </row>
        <row r="36824">
          <cell r="C36824" t="str">
            <v>ספטמבר 2019</v>
          </cell>
          <cell r="D36824" t="str">
            <v>הדסה - 274</v>
          </cell>
          <cell r="E36824" t="str">
            <v>BT447</v>
          </cell>
          <cell r="F36824">
            <v>26.815000000000001</v>
          </cell>
        </row>
        <row r="36825">
          <cell r="C36825" t="str">
            <v>ספטמבר 2019</v>
          </cell>
          <cell r="D36825" t="str">
            <v>הדסה - 274</v>
          </cell>
          <cell r="E36825" t="str">
            <v>BT514</v>
          </cell>
          <cell r="F36825">
            <v>12953.7</v>
          </cell>
        </row>
        <row r="36826">
          <cell r="C36826" t="str">
            <v>ספטמבר 2019</v>
          </cell>
          <cell r="D36826" t="str">
            <v>הדסה - 274</v>
          </cell>
          <cell r="E36826" t="str">
            <v>BT72</v>
          </cell>
          <cell r="F36826">
            <v>133.27099999999999</v>
          </cell>
        </row>
        <row r="36827">
          <cell r="C36827" t="str">
            <v>ספטמבר 2019</v>
          </cell>
          <cell r="D36827" t="str">
            <v>הדסה - 274</v>
          </cell>
          <cell r="E36827" t="str">
            <v>BT119</v>
          </cell>
          <cell r="F36827">
            <v>72.241</v>
          </cell>
        </row>
        <row r="36828">
          <cell r="C36828" t="str">
            <v>ספטמבר 2019</v>
          </cell>
          <cell r="D36828" t="str">
            <v>הדסה - 274</v>
          </cell>
          <cell r="E36828" t="str">
            <v>A1</v>
          </cell>
          <cell r="F36828">
            <v>3108.058</v>
          </cell>
        </row>
        <row r="36829">
          <cell r="C36829" t="str">
            <v>ספטמבר 2019</v>
          </cell>
          <cell r="D36829" t="str">
            <v>הדסה - 274</v>
          </cell>
          <cell r="E36829" t="str">
            <v>AT411</v>
          </cell>
          <cell r="F36829">
            <v>3065.7289999999998</v>
          </cell>
        </row>
        <row r="36830">
          <cell r="C36830" t="str">
            <v>ספטמבר 2019</v>
          </cell>
          <cell r="D36830" t="str">
            <v>הדסה - 274</v>
          </cell>
          <cell r="E36830" t="str">
            <v>AT255</v>
          </cell>
          <cell r="F36830">
            <v>42.329000000000001</v>
          </cell>
        </row>
        <row r="36831">
          <cell r="C36831" t="str">
            <v>ספטמבר 2019</v>
          </cell>
          <cell r="D36831" t="str">
            <v>הדסה - 274</v>
          </cell>
          <cell r="E36831" t="str">
            <v>B1</v>
          </cell>
          <cell r="F36831">
            <v>15517.755999999999</v>
          </cell>
        </row>
        <row r="36832">
          <cell r="C36832" t="str">
            <v>ספטמבר 2019</v>
          </cell>
          <cell r="D36832" t="str">
            <v>הדסה - 274</v>
          </cell>
          <cell r="E36832" t="str">
            <v>BT137</v>
          </cell>
          <cell r="F36832">
            <v>46.975000000000001</v>
          </cell>
        </row>
        <row r="36833">
          <cell r="C36833" t="str">
            <v>ספטמבר 2019</v>
          </cell>
          <cell r="D36833" t="str">
            <v>הדסה - 274</v>
          </cell>
          <cell r="E36833" t="str">
            <v>BT6</v>
          </cell>
          <cell r="F36833">
            <v>13455.164000000001</v>
          </cell>
        </row>
        <row r="36834">
          <cell r="C36834" t="str">
            <v>ספטמבר 2019</v>
          </cell>
          <cell r="D36834" t="str">
            <v>הדסה - 274</v>
          </cell>
          <cell r="E36834" t="str">
            <v>BT7</v>
          </cell>
          <cell r="F36834">
            <v>197.56100000000001</v>
          </cell>
        </row>
        <row r="36835">
          <cell r="C36835" t="str">
            <v>ספטמבר 2019</v>
          </cell>
          <cell r="D36835" t="str">
            <v>הדסה - 274</v>
          </cell>
          <cell r="E36835" t="str">
            <v>BT8</v>
          </cell>
          <cell r="F36835">
            <v>1390.4849999999999</v>
          </cell>
        </row>
        <row r="36836">
          <cell r="C36836" t="str">
            <v>ספטמבר 2019</v>
          </cell>
          <cell r="D36836" t="str">
            <v>הדסה - 274</v>
          </cell>
          <cell r="E36836" t="str">
            <v>BT11</v>
          </cell>
          <cell r="F36836">
            <v>245.869</v>
          </cell>
        </row>
        <row r="36837">
          <cell r="C36837" t="str">
            <v>ספטמבר 2019</v>
          </cell>
          <cell r="D36837" t="str">
            <v>הדסה - 274</v>
          </cell>
          <cell r="E36837" t="str">
            <v>BT95</v>
          </cell>
          <cell r="F36837">
            <v>59.116</v>
          </cell>
        </row>
        <row r="36838">
          <cell r="C36838" t="str">
            <v>ספטמבר 2019</v>
          </cell>
          <cell r="D36838" t="str">
            <v>הדסה - 274</v>
          </cell>
          <cell r="E36838" t="str">
            <v>BF4</v>
          </cell>
          <cell r="F36838">
            <v>116.49299999999999</v>
          </cell>
        </row>
        <row r="36839">
          <cell r="C36839" t="str">
            <v>ספטמבר 2019</v>
          </cell>
          <cell r="D36839" t="str">
            <v>הדסה - 274</v>
          </cell>
          <cell r="E36839" t="str">
            <v>BT634</v>
          </cell>
          <cell r="F36839">
            <v>6.093</v>
          </cell>
        </row>
        <row r="36840">
          <cell r="C36840" t="str">
            <v>ספטמבר 2019</v>
          </cell>
          <cell r="D36840" t="str">
            <v>הדסה - 274</v>
          </cell>
          <cell r="E36840" t="str">
            <v>KT31</v>
          </cell>
          <cell r="F36840">
            <v>1065</v>
          </cell>
        </row>
        <row r="36841">
          <cell r="C36841" t="str">
            <v>ספטמבר 2019</v>
          </cell>
          <cell r="D36841" t="str">
            <v>הדסה - 274</v>
          </cell>
          <cell r="E36841" t="str">
            <v>KT32</v>
          </cell>
          <cell r="F36841">
            <v>826</v>
          </cell>
        </row>
        <row r="36842">
          <cell r="C36842" t="str">
            <v>ספטמבר 2019</v>
          </cell>
          <cell r="D36842" t="str">
            <v>הדסה - 274</v>
          </cell>
          <cell r="E36842" t="str">
            <v>KT33</v>
          </cell>
          <cell r="F36842">
            <v>2141</v>
          </cell>
        </row>
        <row r="36843">
          <cell r="C36843" t="str">
            <v>ספטמבר 2019</v>
          </cell>
          <cell r="D36843" t="str">
            <v>הדסה - 274</v>
          </cell>
          <cell r="E36843" t="str">
            <v>KT34</v>
          </cell>
          <cell r="F36843">
            <v>37</v>
          </cell>
        </row>
        <row r="36844">
          <cell r="C36844" t="str">
            <v>ספטמבר 2019</v>
          </cell>
          <cell r="D36844" t="str">
            <v>הדסה - 274</v>
          </cell>
          <cell r="E36844" t="str">
            <v>KT35</v>
          </cell>
          <cell r="F36844">
            <v>356</v>
          </cell>
        </row>
        <row r="36845">
          <cell r="C36845" t="str">
            <v>ספטמבר 2019</v>
          </cell>
          <cell r="D36845" t="str">
            <v>הדסה - 274</v>
          </cell>
          <cell r="E36845" t="str">
            <v>KT601</v>
          </cell>
          <cell r="F36845">
            <v>4560256.6540000001</v>
          </cell>
        </row>
        <row r="36846">
          <cell r="C36846" t="str">
            <v>ספטמבר 2019</v>
          </cell>
          <cell r="D36846" t="str">
            <v>הדסה - 274</v>
          </cell>
          <cell r="E36846" t="str">
            <v>KT22</v>
          </cell>
          <cell r="F36846">
            <v>0.91200000000000003</v>
          </cell>
        </row>
        <row r="36847">
          <cell r="C36847" t="str">
            <v>ספטמבר 2019</v>
          </cell>
          <cell r="D36847" t="str">
            <v>הדסה - 274</v>
          </cell>
          <cell r="E36847" t="str">
            <v>KT51</v>
          </cell>
          <cell r="F36847">
            <v>13.928000000000001</v>
          </cell>
        </row>
        <row r="36848">
          <cell r="C36848" t="str">
            <v>ספטמבר 2019</v>
          </cell>
          <cell r="D36848" t="str">
            <v>הדסה - 274</v>
          </cell>
          <cell r="E36848" t="str">
            <v>KT502</v>
          </cell>
          <cell r="F36848">
            <v>41188.375999999997</v>
          </cell>
        </row>
        <row r="36849">
          <cell r="C36849" t="str">
            <v>ספטמבר 2019</v>
          </cell>
          <cell r="D36849" t="str">
            <v>הדסה - 274</v>
          </cell>
          <cell r="E36849" t="str">
            <v>KT503</v>
          </cell>
          <cell r="F36849">
            <v>561550.26199999999</v>
          </cell>
        </row>
        <row r="36850">
          <cell r="C36850" t="str">
            <v>ספטמבר 2019</v>
          </cell>
          <cell r="D36850" t="str">
            <v>הדסה - 274</v>
          </cell>
          <cell r="E36850" t="str">
            <v>KT15</v>
          </cell>
          <cell r="F36850">
            <v>27.812999999999999</v>
          </cell>
        </row>
        <row r="36851">
          <cell r="C36851" t="str">
            <v>ספטמבר 2019</v>
          </cell>
          <cell r="D36851" t="str">
            <v>הדסה - 274</v>
          </cell>
          <cell r="E36851" t="str">
            <v>KT551</v>
          </cell>
          <cell r="F36851">
            <v>2074.7600000000002</v>
          </cell>
        </row>
        <row r="36852">
          <cell r="C36852" t="str">
            <v>ספטמבר 2019</v>
          </cell>
          <cell r="D36852" t="str">
            <v>הדסה - 274</v>
          </cell>
          <cell r="E36852" t="str">
            <v>KT305</v>
          </cell>
          <cell r="F36852">
            <v>-89290.758000000002</v>
          </cell>
        </row>
        <row r="36853">
          <cell r="C36853" t="str">
            <v>ספטמבר 2019</v>
          </cell>
          <cell r="D36853" t="str">
            <v>הדסה - 274</v>
          </cell>
          <cell r="E36853" t="str">
            <v>KT461</v>
          </cell>
          <cell r="F36853">
            <v>100962.71799999999</v>
          </cell>
        </row>
        <row r="36854">
          <cell r="C36854" t="str">
            <v>ספטמבר 2019</v>
          </cell>
          <cell r="D36854" t="str">
            <v>הדסה - 274</v>
          </cell>
          <cell r="E36854" t="str">
            <v>KT717</v>
          </cell>
          <cell r="F36854">
            <v>1</v>
          </cell>
        </row>
        <row r="36855">
          <cell r="C36855" t="str">
            <v>ספטמבר 2019</v>
          </cell>
          <cell r="D36855" t="str">
            <v>הדסה - 274</v>
          </cell>
          <cell r="E36855" t="str">
            <v>KT549</v>
          </cell>
          <cell r="F36855">
            <v>89999.028000000006</v>
          </cell>
        </row>
        <row r="36856">
          <cell r="C36856" t="str">
            <v>ספטמבר 2019</v>
          </cell>
          <cell r="D36856" t="str">
            <v>הדסה - 274</v>
          </cell>
          <cell r="E36856" t="str">
            <v>KT761</v>
          </cell>
          <cell r="F36856">
            <v>608929.86899999995</v>
          </cell>
        </row>
        <row r="36857">
          <cell r="C36857" t="str">
            <v>ספטמבר 2019</v>
          </cell>
          <cell r="D36857" t="str">
            <v>הדסה - 274</v>
          </cell>
          <cell r="E36857" t="str">
            <v>KT762</v>
          </cell>
          <cell r="F36857">
            <v>702345.05900000001</v>
          </cell>
        </row>
        <row r="36858">
          <cell r="C36858" t="str">
            <v>ספטמבר 2019</v>
          </cell>
          <cell r="D36858" t="str">
            <v>הדסה - 274</v>
          </cell>
          <cell r="E36858" t="str">
            <v>KT763</v>
          </cell>
          <cell r="F36858">
            <v>525611.45600000001</v>
          </cell>
        </row>
        <row r="36859">
          <cell r="C36859" t="str">
            <v>ספטמבר 2019</v>
          </cell>
          <cell r="D36859" t="str">
            <v>הדסה - 274</v>
          </cell>
          <cell r="E36859" t="str">
            <v>KT943</v>
          </cell>
          <cell r="F36859">
            <v>631586.32900000003</v>
          </cell>
        </row>
        <row r="36860">
          <cell r="C36860" t="str">
            <v>ספטמבר 2019</v>
          </cell>
          <cell r="D36860" t="str">
            <v>הדסה - 274</v>
          </cell>
          <cell r="E36860" t="str">
            <v>KT944</v>
          </cell>
          <cell r="F36860">
            <v>547761.11800000002</v>
          </cell>
        </row>
        <row r="36861">
          <cell r="C36861" t="str">
            <v>ספטמבר 2019</v>
          </cell>
          <cell r="D36861" t="str">
            <v>הדסה - 274</v>
          </cell>
          <cell r="E36861" t="str">
            <v>KT945</v>
          </cell>
          <cell r="F36861">
            <v>728977.20400000003</v>
          </cell>
        </row>
        <row r="36862">
          <cell r="C36862" t="str">
            <v>ספטמבר 2019</v>
          </cell>
          <cell r="D36862" t="str">
            <v>הדסה - 274</v>
          </cell>
          <cell r="E36862" t="str">
            <v>KT933</v>
          </cell>
          <cell r="F36862">
            <v>43472.976000000002</v>
          </cell>
        </row>
        <row r="36863">
          <cell r="C36863" t="str">
            <v>ספטמבר 2019</v>
          </cell>
          <cell r="D36863" t="str">
            <v>הדסה - 274</v>
          </cell>
          <cell r="E36863" t="str">
            <v>KT934</v>
          </cell>
          <cell r="F36863">
            <v>12273.796</v>
          </cell>
        </row>
        <row r="36864">
          <cell r="C36864" t="str">
            <v>ספטמבר 2019</v>
          </cell>
          <cell r="D36864" t="str">
            <v>הדסה - 274</v>
          </cell>
          <cell r="E36864" t="str">
            <v>KT935</v>
          </cell>
          <cell r="F36864">
            <v>2277.0230000000001</v>
          </cell>
        </row>
        <row r="36865">
          <cell r="C36865" t="str">
            <v>ספטמבר 2019</v>
          </cell>
          <cell r="D36865" t="str">
            <v>הדסה - 274</v>
          </cell>
          <cell r="E36865" t="str">
            <v>AT81</v>
          </cell>
          <cell r="F36865">
            <v>2459.0650000000001</v>
          </cell>
        </row>
        <row r="36866">
          <cell r="C36866" t="str">
            <v>ספטמבר 2019</v>
          </cell>
          <cell r="D36866" t="str">
            <v>הדסה - 274</v>
          </cell>
          <cell r="E36866" t="str">
            <v>KT625</v>
          </cell>
          <cell r="F36866">
            <v>5942.7420000000002</v>
          </cell>
        </row>
        <row r="36867">
          <cell r="C36867" t="str">
            <v>ספטמבר 2019</v>
          </cell>
          <cell r="D36867" t="str">
            <v>הדסה - 274</v>
          </cell>
          <cell r="E36867" t="str">
            <v>KT43</v>
          </cell>
          <cell r="F36867">
            <v>15</v>
          </cell>
        </row>
        <row r="36868">
          <cell r="C36868" t="str">
            <v>ספטמבר 2019</v>
          </cell>
          <cell r="D36868" t="str">
            <v>הדסה - 274</v>
          </cell>
          <cell r="E36868" t="str">
            <v>KT44</v>
          </cell>
          <cell r="F36868">
            <v>50</v>
          </cell>
        </row>
        <row r="36869">
          <cell r="C36869" t="str">
            <v>ספטמבר 2019</v>
          </cell>
          <cell r="D36869" t="str">
            <v>הדסה - 274</v>
          </cell>
          <cell r="E36869" t="str">
            <v>KT650</v>
          </cell>
          <cell r="F36869">
            <v>95121824</v>
          </cell>
        </row>
        <row r="36870">
          <cell r="C36870" t="str">
            <v>ספטמבר 2019</v>
          </cell>
          <cell r="D36870" t="str">
            <v>הדסה - 274</v>
          </cell>
          <cell r="E36870" t="str">
            <v>KT651</v>
          </cell>
          <cell r="F36870">
            <v>95193571</v>
          </cell>
        </row>
        <row r="36871">
          <cell r="C36871" t="str">
            <v>ספטמבר 2019</v>
          </cell>
          <cell r="D36871" t="str">
            <v>הדסה - 274</v>
          </cell>
          <cell r="E36871" t="str">
            <v>KT652</v>
          </cell>
          <cell r="F36871">
            <v>95190502</v>
          </cell>
        </row>
        <row r="36872">
          <cell r="C36872" t="str">
            <v>ספטמבר 2019</v>
          </cell>
          <cell r="D36872" t="str">
            <v>הדסה - 274</v>
          </cell>
          <cell r="E36872" t="str">
            <v>KT653</v>
          </cell>
          <cell r="F36872">
            <v>29432870262</v>
          </cell>
        </row>
        <row r="36873">
          <cell r="C36873" t="str">
            <v>ספטמבר 2019</v>
          </cell>
          <cell r="D36873" t="str">
            <v>הדסה - 274</v>
          </cell>
          <cell r="E36873" t="str">
            <v>KT654</v>
          </cell>
          <cell r="F36873">
            <v>49802870852</v>
          </cell>
        </row>
        <row r="36874">
          <cell r="C36874" t="str">
            <v>ספטמבר 2019</v>
          </cell>
          <cell r="D36874" t="str">
            <v>הדסה - 274</v>
          </cell>
          <cell r="E36874" t="str">
            <v>KT655</v>
          </cell>
          <cell r="F36874">
            <v>87511270401</v>
          </cell>
        </row>
        <row r="36875">
          <cell r="C36875" t="str">
            <v>ספטמבר 2019</v>
          </cell>
          <cell r="D36875" t="str">
            <v>הדסה - 274</v>
          </cell>
          <cell r="E36875" t="str">
            <v>KT656</v>
          </cell>
          <cell r="F36875">
            <v>1006613430</v>
          </cell>
        </row>
        <row r="36876">
          <cell r="C36876" t="str">
            <v>ספטמבר 2019</v>
          </cell>
          <cell r="D36876" t="str">
            <v>הדסה - 274</v>
          </cell>
          <cell r="E36876" t="str">
            <v>KT657</v>
          </cell>
          <cell r="F36876">
            <v>1001152430</v>
          </cell>
        </row>
        <row r="36877">
          <cell r="C36877" t="str">
            <v>ספטמבר 2019</v>
          </cell>
          <cell r="D36877" t="str">
            <v>הדסה - 274</v>
          </cell>
          <cell r="E36877" t="str">
            <v>KT658</v>
          </cell>
          <cell r="F36877">
            <v>61234149201</v>
          </cell>
        </row>
        <row r="36878">
          <cell r="C36878" t="str">
            <v>ספטמבר 2019</v>
          </cell>
          <cell r="D36878" t="str">
            <v>הדסה - 274</v>
          </cell>
          <cell r="E36878" t="str">
            <v>KT659</v>
          </cell>
          <cell r="F36878">
            <v>79100122605</v>
          </cell>
        </row>
        <row r="36879">
          <cell r="C36879" t="str">
            <v>ספטמבר 2019</v>
          </cell>
          <cell r="D36879" t="str">
            <v>הדסה - 274</v>
          </cell>
          <cell r="E36879" t="str">
            <v>KT660</v>
          </cell>
          <cell r="F36879">
            <v>21601155019</v>
          </cell>
        </row>
        <row r="36880">
          <cell r="C36880" t="str">
            <v>ספטמבר 2019</v>
          </cell>
          <cell r="D36880" t="str">
            <v>הדסה - 274</v>
          </cell>
          <cell r="E36880" t="str">
            <v>KT661</v>
          </cell>
          <cell r="F36880">
            <v>21195807017</v>
          </cell>
        </row>
        <row r="36881">
          <cell r="C36881" t="str">
            <v>ספטמבר 2019</v>
          </cell>
          <cell r="D36881" t="str">
            <v>הדסה - 274</v>
          </cell>
          <cell r="E36881" t="str">
            <v>KT662</v>
          </cell>
          <cell r="F36881">
            <v>22973080500</v>
          </cell>
        </row>
        <row r="36882">
          <cell r="C36882" t="str">
            <v>ספטמבר 2019</v>
          </cell>
          <cell r="D36882" t="str">
            <v>הדסה - 274</v>
          </cell>
          <cell r="E36882" t="str">
            <v>KT663</v>
          </cell>
          <cell r="F36882">
            <v>91091036600</v>
          </cell>
        </row>
        <row r="36883">
          <cell r="C36883" t="str">
            <v>ספטמבר 2019</v>
          </cell>
          <cell r="D36883" t="str">
            <v>הדסה - 274</v>
          </cell>
          <cell r="E36883" t="str">
            <v>KT664</v>
          </cell>
          <cell r="F36883">
            <v>95130507</v>
          </cell>
        </row>
        <row r="36884">
          <cell r="C36884" t="str">
            <v>ספטמבר 2019</v>
          </cell>
          <cell r="D36884" t="str">
            <v>הדסה - 274</v>
          </cell>
          <cell r="E36884" t="str">
            <v>KT665</v>
          </cell>
          <cell r="F36884">
            <v>95130500</v>
          </cell>
        </row>
        <row r="36885">
          <cell r="C36885" t="str">
            <v>ספטמבר 2019</v>
          </cell>
          <cell r="D36885" t="str">
            <v>הדסה - 274</v>
          </cell>
          <cell r="E36885" t="str">
            <v>KT666</v>
          </cell>
          <cell r="F36885">
            <v>95191718</v>
          </cell>
        </row>
        <row r="36886">
          <cell r="C36886" t="str">
            <v>ספטמבר 2019</v>
          </cell>
          <cell r="D36886" t="str">
            <v>הדסה - 274</v>
          </cell>
          <cell r="E36886" t="str">
            <v>KT667</v>
          </cell>
          <cell r="F36886">
            <v>95124344</v>
          </cell>
        </row>
        <row r="36887">
          <cell r="C36887" t="str">
            <v>ספטמבר 2019</v>
          </cell>
          <cell r="D36887" t="str">
            <v>הדסה - 274</v>
          </cell>
          <cell r="E36887" t="str">
            <v>KT668</v>
          </cell>
          <cell r="F36887">
            <v>95124311</v>
          </cell>
        </row>
        <row r="36888">
          <cell r="C36888" t="str">
            <v>ספטמבר 2019</v>
          </cell>
          <cell r="D36888" t="str">
            <v>הדסה - 274</v>
          </cell>
          <cell r="E36888" t="str">
            <v>KT669</v>
          </cell>
          <cell r="F36888">
            <v>95124334</v>
          </cell>
        </row>
        <row r="36889">
          <cell r="C36889" t="str">
            <v>ספטמבר 2019</v>
          </cell>
          <cell r="D36889" t="str">
            <v>הדסה - 274</v>
          </cell>
          <cell r="E36889" t="str">
            <v>FT650</v>
          </cell>
          <cell r="F36889">
            <v>510657554</v>
          </cell>
        </row>
        <row r="36890">
          <cell r="C36890" t="str">
            <v>ספטמבר 2019</v>
          </cell>
          <cell r="D36890" t="str">
            <v>הדסה - 274</v>
          </cell>
          <cell r="E36890" t="str">
            <v>FT651</v>
          </cell>
          <cell r="F36890">
            <v>510657554</v>
          </cell>
        </row>
        <row r="36891">
          <cell r="C36891" t="str">
            <v>ספטמבר 2019</v>
          </cell>
          <cell r="D36891" t="str">
            <v>הדסה - 274</v>
          </cell>
          <cell r="E36891" t="str">
            <v>FT652</v>
          </cell>
          <cell r="F36891">
            <v>511974834</v>
          </cell>
        </row>
        <row r="36892">
          <cell r="C36892" t="str">
            <v>ספטמבר 2019</v>
          </cell>
          <cell r="D36892" t="str">
            <v>הדסה - 274</v>
          </cell>
          <cell r="E36892" t="str">
            <v>FT653</v>
          </cell>
          <cell r="F36892">
            <v>520029084</v>
          </cell>
        </row>
        <row r="36893">
          <cell r="C36893" t="str">
            <v>ספטמבר 2019</v>
          </cell>
          <cell r="D36893" t="str">
            <v>הדסה - 274</v>
          </cell>
          <cell r="E36893" t="str">
            <v>FT654</v>
          </cell>
          <cell r="F36893">
            <v>520029084</v>
          </cell>
        </row>
        <row r="36894">
          <cell r="C36894" t="str">
            <v>ספטמבר 2019</v>
          </cell>
          <cell r="D36894" t="str">
            <v>הדסה - 274</v>
          </cell>
          <cell r="E36894" t="str">
            <v>FT655</v>
          </cell>
          <cell r="F36894">
            <v>513765396</v>
          </cell>
        </row>
        <row r="36895">
          <cell r="C36895" t="str">
            <v>ספטמבר 2019</v>
          </cell>
          <cell r="D36895" t="str">
            <v>הדסה - 274</v>
          </cell>
          <cell r="E36895" t="str">
            <v>FT656</v>
          </cell>
          <cell r="F36895">
            <v>520007030</v>
          </cell>
        </row>
        <row r="36896">
          <cell r="C36896" t="str">
            <v>ספטמבר 2019</v>
          </cell>
          <cell r="D36896" t="str">
            <v>הדסה - 274</v>
          </cell>
          <cell r="E36896" t="str">
            <v>FT657</v>
          </cell>
          <cell r="F36896">
            <v>520007030</v>
          </cell>
        </row>
        <row r="36897">
          <cell r="C36897" t="str">
            <v>ספטמבר 2019</v>
          </cell>
          <cell r="D36897" t="str">
            <v>הדסה - 274</v>
          </cell>
          <cell r="E36897" t="str">
            <v>FT658</v>
          </cell>
          <cell r="F36897">
            <v>520018078</v>
          </cell>
        </row>
        <row r="36898">
          <cell r="C36898" t="str">
            <v>ספטמבר 2019</v>
          </cell>
          <cell r="D36898" t="str">
            <v>הדסה - 274</v>
          </cell>
          <cell r="E36898" t="str">
            <v>FT659</v>
          </cell>
          <cell r="F36898">
            <v>520018078</v>
          </cell>
        </row>
        <row r="36899">
          <cell r="C36899" t="str">
            <v>ספטמבר 2019</v>
          </cell>
          <cell r="D36899" t="str">
            <v>הדסה - 274</v>
          </cell>
          <cell r="E36899" t="str">
            <v>FT660</v>
          </cell>
          <cell r="F36899">
            <v>520000522</v>
          </cell>
        </row>
        <row r="36900">
          <cell r="C36900" t="str">
            <v>ספטמבר 2019</v>
          </cell>
          <cell r="D36900" t="str">
            <v>הדסה - 274</v>
          </cell>
          <cell r="E36900" t="str">
            <v>FT661</v>
          </cell>
          <cell r="F36900">
            <v>520000522</v>
          </cell>
        </row>
        <row r="36901">
          <cell r="C36901" t="str">
            <v>ספטמבר 2019</v>
          </cell>
          <cell r="D36901" t="str">
            <v>הדסה - 274</v>
          </cell>
          <cell r="E36901" t="str">
            <v>FT662</v>
          </cell>
          <cell r="F36901">
            <v>520000118</v>
          </cell>
        </row>
        <row r="36902">
          <cell r="C36902" t="str">
            <v>ספטמבר 2019</v>
          </cell>
          <cell r="D36902" t="str">
            <v>הדסה - 274</v>
          </cell>
          <cell r="E36902" t="str">
            <v>FT663</v>
          </cell>
          <cell r="F36902">
            <v>520000118</v>
          </cell>
        </row>
        <row r="36903">
          <cell r="C36903" t="str">
            <v>ספטמבר 2019</v>
          </cell>
          <cell r="D36903" t="str">
            <v>הדסה - 274</v>
          </cell>
          <cell r="E36903" t="str">
            <v>FT664</v>
          </cell>
          <cell r="F36903">
            <v>510528276</v>
          </cell>
        </row>
        <row r="36904">
          <cell r="C36904" t="str">
            <v>ספטמבר 2019</v>
          </cell>
          <cell r="D36904" t="str">
            <v>הדסה - 274</v>
          </cell>
          <cell r="E36904" t="str">
            <v>FT665</v>
          </cell>
          <cell r="F36904">
            <v>510528276</v>
          </cell>
        </row>
        <row r="36905">
          <cell r="C36905" t="str">
            <v>ספטמבר 2019</v>
          </cell>
          <cell r="D36905" t="str">
            <v>הדסה - 274</v>
          </cell>
          <cell r="E36905" t="str">
            <v>FT666</v>
          </cell>
          <cell r="F36905">
            <v>512199381</v>
          </cell>
        </row>
        <row r="36906">
          <cell r="C36906" t="str">
            <v>ספטמבר 2019</v>
          </cell>
          <cell r="D36906" t="str">
            <v>הדסה - 274</v>
          </cell>
          <cell r="E36906" t="str">
            <v>FT667</v>
          </cell>
          <cell r="F36906">
            <v>513765396</v>
          </cell>
        </row>
        <row r="36907">
          <cell r="C36907" t="str">
            <v>ספטמבר 2019</v>
          </cell>
          <cell r="D36907" t="str">
            <v>הדסה - 274</v>
          </cell>
          <cell r="E36907" t="str">
            <v>FT668</v>
          </cell>
          <cell r="F36907">
            <v>513765396</v>
          </cell>
        </row>
        <row r="36908">
          <cell r="C36908" t="str">
            <v>ספטמבר 2019</v>
          </cell>
          <cell r="D36908" t="str">
            <v>הדסה - 274</v>
          </cell>
          <cell r="E36908" t="str">
            <v>FT669</v>
          </cell>
          <cell r="F36908">
            <v>513765396</v>
          </cell>
        </row>
        <row r="36909">
          <cell r="C36909" t="str">
            <v>ספטמבר 2019</v>
          </cell>
          <cell r="D36909" t="str">
            <v>הדסה - 274</v>
          </cell>
          <cell r="E36909" t="str">
            <v>KT770</v>
          </cell>
          <cell r="F36909">
            <v>7</v>
          </cell>
        </row>
        <row r="36910">
          <cell r="C36910" t="str">
            <v>ספטמבר 2019</v>
          </cell>
          <cell r="D36910" t="str">
            <v>הדסה - 274</v>
          </cell>
          <cell r="E36910" t="str">
            <v>KT771</v>
          </cell>
          <cell r="F36910">
            <v>7</v>
          </cell>
        </row>
        <row r="36911">
          <cell r="C36911" t="str">
            <v>ספטמבר 2019</v>
          </cell>
          <cell r="D36911" t="str">
            <v>הדסה - 274</v>
          </cell>
          <cell r="E36911" t="str">
            <v>KT772</v>
          </cell>
          <cell r="F36911">
            <v>5</v>
          </cell>
        </row>
        <row r="36912">
          <cell r="C36912" t="str">
            <v>ספטמבר 2019</v>
          </cell>
          <cell r="D36912" t="str">
            <v>הדסה - 274</v>
          </cell>
          <cell r="E36912" t="str">
            <v>KT773</v>
          </cell>
          <cell r="F36912">
            <v>5</v>
          </cell>
        </row>
        <row r="36913">
          <cell r="C36913" t="str">
            <v>ספטמבר 2019</v>
          </cell>
          <cell r="D36913" t="str">
            <v>הדסה - 274</v>
          </cell>
          <cell r="E36913" t="str">
            <v>KT774</v>
          </cell>
          <cell r="F36913">
            <v>3</v>
          </cell>
        </row>
        <row r="36914">
          <cell r="C36914" t="str">
            <v>ספטמבר 2019</v>
          </cell>
          <cell r="D36914" t="str">
            <v>הדסה - 274</v>
          </cell>
          <cell r="E36914" t="str">
            <v>KT775</v>
          </cell>
          <cell r="F36914">
            <v>5</v>
          </cell>
        </row>
        <row r="36915">
          <cell r="C36915" t="str">
            <v>ספטמבר 2019</v>
          </cell>
          <cell r="D36915" t="str">
            <v>הדסה - 274</v>
          </cell>
          <cell r="E36915" t="str">
            <v>KT776</v>
          </cell>
          <cell r="F36915">
            <v>4</v>
          </cell>
        </row>
        <row r="36916">
          <cell r="C36916" t="str">
            <v>ספטמבר 2019</v>
          </cell>
          <cell r="D36916" t="str">
            <v>הדסה - 274</v>
          </cell>
          <cell r="E36916" t="str">
            <v>KT777</v>
          </cell>
          <cell r="F36916">
            <v>2</v>
          </cell>
        </row>
        <row r="36917">
          <cell r="C36917" t="str">
            <v>ספטמבר 2019</v>
          </cell>
          <cell r="D36917" t="str">
            <v>הדסה - 274</v>
          </cell>
          <cell r="E36917" t="str">
            <v>KT778</v>
          </cell>
          <cell r="F36917">
            <v>7</v>
          </cell>
        </row>
        <row r="36918">
          <cell r="C36918" t="str">
            <v>ספטמבר 2019</v>
          </cell>
          <cell r="D36918" t="str">
            <v>הדסה - 274</v>
          </cell>
          <cell r="E36918" t="str">
            <v>KT779</v>
          </cell>
          <cell r="F36918">
            <v>3</v>
          </cell>
        </row>
        <row r="36919">
          <cell r="C36919" t="str">
            <v>ספטמבר 2019</v>
          </cell>
          <cell r="D36919" t="str">
            <v>הדסה - 274</v>
          </cell>
          <cell r="E36919" t="str">
            <v>KT780</v>
          </cell>
          <cell r="F36919">
            <v>9</v>
          </cell>
        </row>
        <row r="36920">
          <cell r="C36920" t="str">
            <v>ספטמבר 2019</v>
          </cell>
          <cell r="D36920" t="str">
            <v>הדסה - 274</v>
          </cell>
          <cell r="E36920" t="str">
            <v>KT782</v>
          </cell>
          <cell r="F36920">
            <v>4</v>
          </cell>
        </row>
        <row r="36921">
          <cell r="C36921" t="str">
            <v>ספטמבר 2019</v>
          </cell>
          <cell r="D36921" t="str">
            <v>הדסה - 274</v>
          </cell>
          <cell r="E36921" t="str">
            <v>KT783</v>
          </cell>
          <cell r="F36921">
            <v>4</v>
          </cell>
        </row>
        <row r="36922">
          <cell r="C36922" t="str">
            <v>ספטמבר 2019</v>
          </cell>
          <cell r="D36922" t="str">
            <v>הדסה - 274</v>
          </cell>
          <cell r="E36922" t="str">
            <v>KT784</v>
          </cell>
          <cell r="F36922">
            <v>7</v>
          </cell>
        </row>
        <row r="36923">
          <cell r="C36923" t="str">
            <v>ספטמבר 2019</v>
          </cell>
          <cell r="D36923" t="str">
            <v>הדסה - 274</v>
          </cell>
          <cell r="E36923" t="str">
            <v>KT785</v>
          </cell>
          <cell r="F36923">
            <v>2</v>
          </cell>
        </row>
        <row r="36924">
          <cell r="C36924" t="str">
            <v>ספטמבר 2019</v>
          </cell>
          <cell r="D36924" t="str">
            <v>הדסה - 274</v>
          </cell>
          <cell r="E36924" t="str">
            <v>KT786</v>
          </cell>
          <cell r="F36924">
            <v>6</v>
          </cell>
        </row>
        <row r="36925">
          <cell r="C36925" t="str">
            <v>ספטמבר 2019</v>
          </cell>
          <cell r="D36925" t="str">
            <v>הדסה - 274</v>
          </cell>
          <cell r="E36925" t="str">
            <v>KT787</v>
          </cell>
          <cell r="F36925">
            <v>3</v>
          </cell>
        </row>
        <row r="36926">
          <cell r="C36926" t="str">
            <v>ספטמבר 2019</v>
          </cell>
          <cell r="D36926" t="str">
            <v>הדסה - 274</v>
          </cell>
          <cell r="E36926" t="str">
            <v>KT788</v>
          </cell>
          <cell r="F36926">
            <v>2</v>
          </cell>
        </row>
        <row r="36927">
          <cell r="C36927" t="str">
            <v>ספטמבר 2019</v>
          </cell>
          <cell r="D36927" t="str">
            <v>הדסה - 274</v>
          </cell>
          <cell r="E36927" t="str">
            <v>KT789</v>
          </cell>
          <cell r="F36927">
            <v>4</v>
          </cell>
        </row>
        <row r="36928">
          <cell r="C36928" t="str">
            <v>ספטמבר 2019</v>
          </cell>
          <cell r="D36928" t="str">
            <v>הדסה - 274</v>
          </cell>
          <cell r="E36928" t="str">
            <v>KT801</v>
          </cell>
          <cell r="F36928">
            <v>1</v>
          </cell>
        </row>
        <row r="36929">
          <cell r="C36929" t="str">
            <v>ספטמבר 2019</v>
          </cell>
          <cell r="D36929" t="str">
            <v>הדסה - 274</v>
          </cell>
          <cell r="E36929" t="str">
            <v>KT802</v>
          </cell>
          <cell r="F36929">
            <v>1</v>
          </cell>
        </row>
        <row r="36930">
          <cell r="C36930" t="str">
            <v>ספטמבר 2019</v>
          </cell>
          <cell r="D36930" t="str">
            <v>הדסה - 274</v>
          </cell>
          <cell r="E36930" t="str">
            <v>KT803</v>
          </cell>
          <cell r="F36930">
            <v>1</v>
          </cell>
        </row>
        <row r="36931">
          <cell r="C36931" t="str">
            <v>ספטמבר 2019</v>
          </cell>
          <cell r="D36931" t="str">
            <v>הדסה - 274</v>
          </cell>
          <cell r="E36931" t="str">
            <v>KT806</v>
          </cell>
          <cell r="F36931">
            <v>1</v>
          </cell>
        </row>
        <row r="36932">
          <cell r="C36932" t="str">
            <v>ספטמבר 2019</v>
          </cell>
          <cell r="D36932" t="str">
            <v>הדסה - 274</v>
          </cell>
          <cell r="E36932" t="str">
            <v>KT809</v>
          </cell>
          <cell r="F36932">
            <v>1</v>
          </cell>
        </row>
        <row r="36933">
          <cell r="C36933" t="str">
            <v>ספטמבר 2019</v>
          </cell>
          <cell r="D36933" t="str">
            <v>הדסה - 274</v>
          </cell>
          <cell r="E36933" t="str">
            <v>KT811</v>
          </cell>
          <cell r="F36933">
            <v>1</v>
          </cell>
        </row>
        <row r="36934">
          <cell r="C36934" t="str">
            <v>ספטמבר 2019</v>
          </cell>
          <cell r="D36934" t="str">
            <v>הדסה - 274</v>
          </cell>
          <cell r="E36934" t="str">
            <v>KT812</v>
          </cell>
          <cell r="F36934">
            <v>1</v>
          </cell>
        </row>
        <row r="36935">
          <cell r="C36935" t="str">
            <v>ספטמבר 2019</v>
          </cell>
          <cell r="D36935" t="str">
            <v>הדסה - 274</v>
          </cell>
          <cell r="E36935" t="str">
            <v>KT814</v>
          </cell>
          <cell r="F36935">
            <v>1</v>
          </cell>
        </row>
        <row r="36936">
          <cell r="C36936" t="str">
            <v>ספטמבר 2019</v>
          </cell>
          <cell r="D36936" t="str">
            <v>הדסה - 274</v>
          </cell>
          <cell r="E36936" t="str">
            <v>KT818</v>
          </cell>
          <cell r="F36936">
            <v>1</v>
          </cell>
        </row>
        <row r="36937">
          <cell r="C36937" t="str">
            <v>ספטמבר 2019</v>
          </cell>
          <cell r="D36937" t="str">
            <v>הדסה - 274</v>
          </cell>
          <cell r="E36937" t="str">
            <v>KT819</v>
          </cell>
          <cell r="F36937">
            <v>1</v>
          </cell>
        </row>
        <row r="36938">
          <cell r="C36938" t="str">
            <v>ספטמבר 2019</v>
          </cell>
          <cell r="D36938" t="str">
            <v>הדסה - 274</v>
          </cell>
          <cell r="E36938" t="str">
            <v>RT100</v>
          </cell>
          <cell r="F36938">
            <v>3421794.1549999998</v>
          </cell>
        </row>
        <row r="36939">
          <cell r="C36939" t="str">
            <v>ספטמבר 2019</v>
          </cell>
          <cell r="D36939" t="str">
            <v>הדסה - 274</v>
          </cell>
          <cell r="E36939" t="str">
            <v>RT101</v>
          </cell>
          <cell r="F36939">
            <v>129379.273</v>
          </cell>
        </row>
        <row r="36940">
          <cell r="C36940" t="str">
            <v>ספטמבר 2019</v>
          </cell>
          <cell r="D36940" t="str">
            <v>הדסה - 274</v>
          </cell>
          <cell r="E36940" t="str">
            <v>RT102</v>
          </cell>
          <cell r="F36940">
            <v>7649.8339999999998</v>
          </cell>
        </row>
        <row r="36941">
          <cell r="C36941" t="str">
            <v>ספטמבר 2019</v>
          </cell>
          <cell r="D36941" t="str">
            <v>הדסה - 274</v>
          </cell>
          <cell r="E36941" t="str">
            <v>RT103</v>
          </cell>
          <cell r="F36941">
            <v>21533.685000000001</v>
          </cell>
        </row>
        <row r="36942">
          <cell r="C36942" t="str">
            <v>ספטמבר 2019</v>
          </cell>
          <cell r="D36942" t="str">
            <v>הדסה - 274</v>
          </cell>
          <cell r="E36942" t="str">
            <v>RT104</v>
          </cell>
          <cell r="F36942">
            <v>290.29300000000001</v>
          </cell>
        </row>
        <row r="36943">
          <cell r="C36943" t="str">
            <v>ספטמבר 2019</v>
          </cell>
          <cell r="D36943" t="str">
            <v>הדסה - 274</v>
          </cell>
          <cell r="E36943" t="str">
            <v>RT200</v>
          </cell>
          <cell r="F36943">
            <v>61694.300999999999</v>
          </cell>
        </row>
        <row r="36944">
          <cell r="C36944" t="str">
            <v>ספטמבר 2019</v>
          </cell>
          <cell r="D36944" t="str">
            <v>הדסה - 274</v>
          </cell>
          <cell r="E36944" t="str">
            <v>RT201</v>
          </cell>
          <cell r="F36944">
            <v>7749.0590000000002</v>
          </cell>
        </row>
        <row r="36945">
          <cell r="C36945" t="str">
            <v>ספטמבר 2019</v>
          </cell>
          <cell r="D36945" t="str">
            <v>הדסה - 274</v>
          </cell>
          <cell r="E36945" t="str">
            <v>RT202</v>
          </cell>
          <cell r="F36945">
            <v>37306.508999999998</v>
          </cell>
        </row>
        <row r="36946">
          <cell r="C36946" t="str">
            <v>ספטמבר 2019</v>
          </cell>
          <cell r="D36946" t="str">
            <v>הדסה - 274</v>
          </cell>
          <cell r="E36946" t="str">
            <v>RT203</v>
          </cell>
          <cell r="F36946">
            <v>693.45299999999997</v>
          </cell>
        </row>
        <row r="36947">
          <cell r="C36947" t="str">
            <v>ספטמבר 2019</v>
          </cell>
          <cell r="D36947" t="str">
            <v>הדסה - 274</v>
          </cell>
          <cell r="E36947" t="str">
            <v>RT301</v>
          </cell>
          <cell r="F36947">
            <v>66807.497000000003</v>
          </cell>
        </row>
        <row r="36948">
          <cell r="C36948" t="str">
            <v>ספטמבר 2019</v>
          </cell>
          <cell r="D36948" t="str">
            <v>הדסה - 274</v>
          </cell>
          <cell r="E36948" t="str">
            <v>RT302</v>
          </cell>
          <cell r="F36948">
            <v>108380.90399999999</v>
          </cell>
        </row>
        <row r="36949">
          <cell r="C36949" t="str">
            <v>ספטמבר 2019</v>
          </cell>
          <cell r="D36949" t="str">
            <v>הדסה - 274</v>
          </cell>
          <cell r="E36949" t="str">
            <v>RT401</v>
          </cell>
          <cell r="F36949">
            <v>20809.400000000001</v>
          </cell>
        </row>
        <row r="36950">
          <cell r="C36950" t="str">
            <v>ספטמבר 2019</v>
          </cell>
          <cell r="D36950" t="str">
            <v>הדסה - 274</v>
          </cell>
          <cell r="E36950" t="str">
            <v>RT402</v>
          </cell>
          <cell r="F36950">
            <v>275536.97700000001</v>
          </cell>
        </row>
        <row r="36951">
          <cell r="C36951" t="str">
            <v>ספטמבר 2019</v>
          </cell>
          <cell r="D36951" t="str">
            <v>הדסה - 274</v>
          </cell>
          <cell r="E36951" t="str">
            <v>RT403</v>
          </cell>
          <cell r="F36951">
            <v>43849.224999999999</v>
          </cell>
        </row>
        <row r="36952">
          <cell r="C36952" t="str">
            <v>ספטמבר 2019</v>
          </cell>
          <cell r="D36952" t="str">
            <v>הדסה - 274</v>
          </cell>
          <cell r="E36952" t="str">
            <v>RT404</v>
          </cell>
          <cell r="F36952">
            <v>3361.2249999999999</v>
          </cell>
        </row>
        <row r="36953">
          <cell r="C36953" t="str">
            <v>ספטמבר 2019</v>
          </cell>
          <cell r="D36953" t="str">
            <v>הדסה - 274</v>
          </cell>
          <cell r="E36953" t="str">
            <v>RT406</v>
          </cell>
          <cell r="F36953">
            <v>11645.608</v>
          </cell>
        </row>
        <row r="36954">
          <cell r="C36954" t="str">
            <v>ספטמבר 2019</v>
          </cell>
          <cell r="D36954" t="str">
            <v>הדסה - 274</v>
          </cell>
          <cell r="E36954" t="str">
            <v>RT407</v>
          </cell>
          <cell r="F36954">
            <v>7710.9290000000001</v>
          </cell>
        </row>
        <row r="36955">
          <cell r="C36955" t="str">
            <v>ספטמבר 2019</v>
          </cell>
          <cell r="D36955" t="str">
            <v>הדסה - 274</v>
          </cell>
          <cell r="E36955" t="str">
            <v>RT502</v>
          </cell>
          <cell r="F36955">
            <v>56770.175000000003</v>
          </cell>
        </row>
        <row r="36956">
          <cell r="C36956" t="str">
            <v>ספטמבר 2019</v>
          </cell>
          <cell r="D36956" t="str">
            <v>הדסה - 274</v>
          </cell>
          <cell r="E36956" t="str">
            <v>RT503</v>
          </cell>
          <cell r="F36956">
            <v>11098.335999999999</v>
          </cell>
        </row>
        <row r="36957">
          <cell r="C36957" t="str">
            <v>ספטמבר 2019</v>
          </cell>
          <cell r="D36957" t="str">
            <v>הדסה - 274</v>
          </cell>
          <cell r="E36957" t="str">
            <v>RT506</v>
          </cell>
          <cell r="F36957">
            <v>15966.852000000001</v>
          </cell>
        </row>
        <row r="36958">
          <cell r="C36958" t="str">
            <v>ספטמבר 2019</v>
          </cell>
          <cell r="D36958" t="str">
            <v>הדסה - 274</v>
          </cell>
          <cell r="E36958" t="str">
            <v>RT700</v>
          </cell>
          <cell r="F36958">
            <v>70138.3</v>
          </cell>
        </row>
        <row r="36959">
          <cell r="C36959" t="str">
            <v>ספטמבר 2019</v>
          </cell>
          <cell r="D36959" t="str">
            <v>הדסה - 274</v>
          </cell>
          <cell r="E36959" t="str">
            <v>RT701</v>
          </cell>
          <cell r="F36959">
            <v>37511.103999999999</v>
          </cell>
        </row>
        <row r="36960">
          <cell r="C36960" t="str">
            <v>ספטמבר 2019</v>
          </cell>
          <cell r="D36960" t="str">
            <v>הדסה - 274</v>
          </cell>
          <cell r="E36960" t="str">
            <v>RT702</v>
          </cell>
          <cell r="F36960">
            <v>82369.267000000007</v>
          </cell>
        </row>
        <row r="36961">
          <cell r="C36961" t="str">
            <v>ספטמבר 2019</v>
          </cell>
          <cell r="D36961" t="str">
            <v>הדסה - 274</v>
          </cell>
          <cell r="E36961" t="str">
            <v>RT703</v>
          </cell>
          <cell r="F36961">
            <v>18123.646000000001</v>
          </cell>
        </row>
        <row r="36962">
          <cell r="C36962" t="str">
            <v>ספטמבר 2019</v>
          </cell>
          <cell r="D36962" t="str">
            <v>הדסה - 274</v>
          </cell>
          <cell r="E36962" t="str">
            <v>RT704</v>
          </cell>
          <cell r="F36962">
            <v>-21.212</v>
          </cell>
        </row>
        <row r="36963">
          <cell r="C36963" t="str">
            <v>ספטמבר 2019</v>
          </cell>
          <cell r="D36963" t="str">
            <v>הדסה - 274</v>
          </cell>
          <cell r="E36963" t="str">
            <v>RT706</v>
          </cell>
          <cell r="F36963">
            <v>56.808</v>
          </cell>
        </row>
        <row r="36964">
          <cell r="C36964" t="str">
            <v>ספטמבר 2019</v>
          </cell>
          <cell r="D36964" t="str">
            <v>הדסה - 274</v>
          </cell>
          <cell r="E36964" t="str">
            <v>RT707</v>
          </cell>
          <cell r="F36964">
            <v>22.544</v>
          </cell>
        </row>
        <row r="36965">
          <cell r="C36965" t="str">
            <v>ספטמבר 2019</v>
          </cell>
          <cell r="D36965" t="str">
            <v>הדסה - 274</v>
          </cell>
          <cell r="E36965" t="str">
            <v>RT800</v>
          </cell>
          <cell r="F36965">
            <v>3553626.7570000002</v>
          </cell>
        </row>
        <row r="36966">
          <cell r="C36966" t="str">
            <v>ספטמבר 2019</v>
          </cell>
          <cell r="D36966" t="str">
            <v>הדסה - 274</v>
          </cell>
          <cell r="E36966" t="str">
            <v>RT801</v>
          </cell>
          <cell r="F36966">
            <v>262256.33399999997</v>
          </cell>
        </row>
        <row r="36967">
          <cell r="C36967" t="str">
            <v>ספטמבר 2019</v>
          </cell>
          <cell r="D36967" t="str">
            <v>הדסה - 274</v>
          </cell>
          <cell r="E36967" t="str">
            <v>RT802</v>
          </cell>
          <cell r="F36967">
            <v>568013.66599999997</v>
          </cell>
        </row>
        <row r="36968">
          <cell r="C36968" t="str">
            <v>ספטמבר 2019</v>
          </cell>
          <cell r="D36968" t="str">
            <v>הדסה - 274</v>
          </cell>
          <cell r="E36968" t="str">
            <v>RT803</v>
          </cell>
          <cell r="F36968">
            <v>95298.346000000005</v>
          </cell>
        </row>
        <row r="36969">
          <cell r="C36969" t="str">
            <v>ספטמבר 2019</v>
          </cell>
          <cell r="D36969" t="str">
            <v>הדסה - 274</v>
          </cell>
          <cell r="E36969" t="str">
            <v>RT804</v>
          </cell>
          <cell r="F36969">
            <v>3630.306</v>
          </cell>
        </row>
        <row r="36970">
          <cell r="C36970" t="str">
            <v>ספטמבר 2019</v>
          </cell>
          <cell r="D36970" t="str">
            <v>הדסה - 274</v>
          </cell>
          <cell r="E36970" t="str">
            <v>RT806</v>
          </cell>
          <cell r="F36970">
            <v>27669.268</v>
          </cell>
        </row>
        <row r="36971">
          <cell r="C36971" t="str">
            <v>ספטמבר 2019</v>
          </cell>
          <cell r="D36971" t="str">
            <v>הדסה - 274</v>
          </cell>
          <cell r="E36971" t="str">
            <v>RT807</v>
          </cell>
          <cell r="F36971">
            <v>7733.473</v>
          </cell>
        </row>
        <row r="36972">
          <cell r="C36972" t="str">
            <v>ספטמבר 2019</v>
          </cell>
          <cell r="D36972" t="str">
            <v>הדסה - 274</v>
          </cell>
          <cell r="E36972" t="str">
            <v>GT100</v>
          </cell>
          <cell r="F36972">
            <v>3580647.2409999999</v>
          </cell>
        </row>
        <row r="36973">
          <cell r="C36973" t="str">
            <v>ספטמבר 2019</v>
          </cell>
          <cell r="D36973" t="str">
            <v>הדסה - 274</v>
          </cell>
          <cell r="E36973" t="str">
            <v>GT200</v>
          </cell>
          <cell r="F36973">
            <v>73920.985000000001</v>
          </cell>
        </row>
        <row r="36974">
          <cell r="C36974" t="str">
            <v>ספטמבר 2019</v>
          </cell>
          <cell r="D36974" t="str">
            <v>הדסה - 274</v>
          </cell>
          <cell r="E36974" t="str">
            <v>GT201</v>
          </cell>
          <cell r="F36974">
            <v>3414.6559999999999</v>
          </cell>
        </row>
        <row r="36975">
          <cell r="C36975" t="str">
            <v>ספטמבר 2019</v>
          </cell>
          <cell r="D36975" t="str">
            <v>הדסה - 274</v>
          </cell>
          <cell r="E36975" t="str">
            <v>GT202</v>
          </cell>
          <cell r="F36975">
            <v>6148.3090000000002</v>
          </cell>
        </row>
        <row r="36976">
          <cell r="C36976" t="str">
            <v>ספטמבר 2019</v>
          </cell>
          <cell r="D36976" t="str">
            <v>הדסה - 274</v>
          </cell>
          <cell r="E36976" t="str">
            <v>GT211</v>
          </cell>
          <cell r="F36976">
            <v>693.45299999999997</v>
          </cell>
        </row>
        <row r="36977">
          <cell r="C36977" t="str">
            <v>ספטמבר 2019</v>
          </cell>
          <cell r="D36977" t="str">
            <v>הדסה - 274</v>
          </cell>
          <cell r="E36977" t="str">
            <v>GT212</v>
          </cell>
          <cell r="F36977">
            <v>6418.8729999999996</v>
          </cell>
        </row>
        <row r="36978">
          <cell r="C36978" t="str">
            <v>ספטמבר 2019</v>
          </cell>
          <cell r="D36978" t="str">
            <v>הדסה - 274</v>
          </cell>
          <cell r="E36978" t="str">
            <v>GT217</v>
          </cell>
          <cell r="F36978">
            <v>504.85599999999999</v>
          </cell>
        </row>
        <row r="36979">
          <cell r="C36979" t="str">
            <v>ספטמבר 2019</v>
          </cell>
          <cell r="D36979" t="str">
            <v>הדסה - 274</v>
          </cell>
          <cell r="E36979" t="str">
            <v>PT201</v>
          </cell>
          <cell r="F36979">
            <v>16342.19</v>
          </cell>
        </row>
        <row r="36980">
          <cell r="C36980" t="str">
            <v>ספטמבר 2019</v>
          </cell>
          <cell r="D36980" t="str">
            <v>הדסה - 274</v>
          </cell>
          <cell r="E36980" t="str">
            <v>GT300</v>
          </cell>
          <cell r="F36980">
            <v>87480.144</v>
          </cell>
        </row>
        <row r="36981">
          <cell r="C36981" t="str">
            <v>ספטמבר 2019</v>
          </cell>
          <cell r="D36981" t="str">
            <v>הדסה - 274</v>
          </cell>
          <cell r="E36981" t="str">
            <v>GT301</v>
          </cell>
          <cell r="F36981">
            <v>59503.743999999999</v>
          </cell>
        </row>
        <row r="36982">
          <cell r="C36982" t="str">
            <v>ספטמבר 2019</v>
          </cell>
          <cell r="D36982" t="str">
            <v>הדסה - 274</v>
          </cell>
          <cell r="E36982" t="str">
            <v>GT317</v>
          </cell>
          <cell r="F36982">
            <v>28204.513999999999</v>
          </cell>
        </row>
        <row r="36983">
          <cell r="C36983" t="str">
            <v>ספטמבר 2019</v>
          </cell>
          <cell r="D36983" t="str">
            <v>הדסה - 274</v>
          </cell>
          <cell r="E36983" t="str">
            <v>GT400</v>
          </cell>
          <cell r="F36983">
            <v>20809.400000000001</v>
          </cell>
        </row>
        <row r="36984">
          <cell r="C36984" t="str">
            <v>ספטמבר 2019</v>
          </cell>
          <cell r="D36984" t="str">
            <v>הדסה - 274</v>
          </cell>
          <cell r="E36984" t="str">
            <v>GT401</v>
          </cell>
          <cell r="F36984">
            <v>151011.842</v>
          </cell>
        </row>
        <row r="36985">
          <cell r="C36985" t="str">
            <v>ספטמבר 2019</v>
          </cell>
          <cell r="D36985" t="str">
            <v>הדסה - 274</v>
          </cell>
          <cell r="E36985" t="str">
            <v>GT402</v>
          </cell>
          <cell r="F36985">
            <v>3361.2249999999999</v>
          </cell>
        </row>
        <row r="36986">
          <cell r="C36986" t="str">
            <v>ספטמבר 2019</v>
          </cell>
          <cell r="D36986" t="str">
            <v>הדסה - 274</v>
          </cell>
          <cell r="E36986" t="str">
            <v>GT404</v>
          </cell>
          <cell r="F36986">
            <v>11645.608</v>
          </cell>
        </row>
        <row r="36987">
          <cell r="C36987" t="str">
            <v>ספטמבר 2019</v>
          </cell>
          <cell r="D36987" t="str">
            <v>הדסה - 274</v>
          </cell>
          <cell r="E36987" t="str">
            <v>GT410</v>
          </cell>
          <cell r="F36987">
            <v>7710.9290000000001</v>
          </cell>
        </row>
        <row r="36988">
          <cell r="C36988" t="str">
            <v>ספטמבר 2019</v>
          </cell>
          <cell r="D36988" t="str">
            <v>הדסה - 274</v>
          </cell>
          <cell r="E36988" t="str">
            <v>GT417</v>
          </cell>
          <cell r="F36988">
            <v>141254.34400000001</v>
          </cell>
        </row>
        <row r="36989">
          <cell r="C36989" t="str">
            <v>ספטמבר 2019</v>
          </cell>
          <cell r="D36989" t="str">
            <v>הדסה - 274</v>
          </cell>
          <cell r="E36989" t="str">
            <v>PT400</v>
          </cell>
          <cell r="F36989">
            <v>27120.017</v>
          </cell>
        </row>
        <row r="36990">
          <cell r="C36990" t="str">
            <v>ספטמבר 2019</v>
          </cell>
          <cell r="D36990" t="str">
            <v>הדסה - 274</v>
          </cell>
          <cell r="E36990" t="str">
            <v>GT501</v>
          </cell>
          <cell r="F36990">
            <v>11342.773999999999</v>
          </cell>
        </row>
        <row r="36991">
          <cell r="C36991" t="str">
            <v>ספטמבר 2019</v>
          </cell>
          <cell r="D36991" t="str">
            <v>הדסה - 274</v>
          </cell>
          <cell r="E36991" t="str">
            <v>GT504</v>
          </cell>
          <cell r="F36991">
            <v>15966.852000000001</v>
          </cell>
        </row>
        <row r="36992">
          <cell r="C36992" t="str">
            <v>ספטמבר 2019</v>
          </cell>
          <cell r="D36992" t="str">
            <v>הדסה - 274</v>
          </cell>
          <cell r="E36992" t="str">
            <v>GT517</v>
          </cell>
          <cell r="F36992">
            <v>25188.674999999999</v>
          </cell>
        </row>
        <row r="36993">
          <cell r="C36993" t="str">
            <v>ספטמבר 2019</v>
          </cell>
          <cell r="D36993" t="str">
            <v>הדסה - 274</v>
          </cell>
          <cell r="E36993" t="str">
            <v>PT500</v>
          </cell>
          <cell r="F36993">
            <v>28224.172999999999</v>
          </cell>
        </row>
        <row r="36994">
          <cell r="C36994" t="str">
            <v>ספטמבר 2019</v>
          </cell>
          <cell r="D36994" t="str">
            <v>הדסה - 274</v>
          </cell>
          <cell r="E36994" t="str">
            <v>PT501</v>
          </cell>
          <cell r="F36994">
            <v>3112.8890000000001</v>
          </cell>
        </row>
        <row r="36995">
          <cell r="C36995" t="str">
            <v>ספטמבר 2019</v>
          </cell>
          <cell r="D36995" t="str">
            <v>הדסה - 274</v>
          </cell>
          <cell r="E36995" t="str">
            <v>GT700</v>
          </cell>
          <cell r="F36995">
            <v>229758.92300000001</v>
          </cell>
        </row>
        <row r="36996">
          <cell r="C36996" t="str">
            <v>ספטמבר 2019</v>
          </cell>
          <cell r="D36996" t="str">
            <v>הדסה - 274</v>
          </cell>
          <cell r="E36996" t="str">
            <v>GT701</v>
          </cell>
          <cell r="F36996">
            <v>-1381.808</v>
          </cell>
        </row>
        <row r="36997">
          <cell r="C36997" t="str">
            <v>ספטמבר 2019</v>
          </cell>
          <cell r="D36997" t="str">
            <v>הדסה - 274</v>
          </cell>
          <cell r="E36997" t="str">
            <v>GT702</v>
          </cell>
          <cell r="F36997">
            <v>-20348.827000000001</v>
          </cell>
        </row>
        <row r="36998">
          <cell r="C36998" t="str">
            <v>ספטמבר 2019</v>
          </cell>
          <cell r="D36998" t="str">
            <v>הדסה - 274</v>
          </cell>
          <cell r="E36998" t="str">
            <v>GT705</v>
          </cell>
          <cell r="F36998">
            <v>182.08099999999999</v>
          </cell>
        </row>
        <row r="36999">
          <cell r="C36999" t="str">
            <v>ספטמבר 2019</v>
          </cell>
          <cell r="D36999" t="str">
            <v>הדסה - 274</v>
          </cell>
          <cell r="E36999" t="str">
            <v>GT717</v>
          </cell>
          <cell r="F36999">
            <v>-9.9130000000000003</v>
          </cell>
        </row>
        <row r="37000">
          <cell r="C37000" t="str">
            <v>ספטמבר 2019</v>
          </cell>
          <cell r="D37000" t="str">
            <v>הדסה - 274</v>
          </cell>
          <cell r="E37000" t="str">
            <v>GT800</v>
          </cell>
          <cell r="F37000">
            <v>3992616.693</v>
          </cell>
        </row>
        <row r="37001">
          <cell r="C37001" t="str">
            <v>ספטמבר 2019</v>
          </cell>
          <cell r="D37001" t="str">
            <v>הדסה - 274</v>
          </cell>
          <cell r="E37001" t="str">
            <v>GT801</v>
          </cell>
          <cell r="F37001">
            <v>223891.20800000001</v>
          </cell>
        </row>
        <row r="37002">
          <cell r="C37002" t="str">
            <v>ספטמבר 2019</v>
          </cell>
          <cell r="D37002" t="str">
            <v>הדסה - 274</v>
          </cell>
          <cell r="E37002" t="str">
            <v>GT802</v>
          </cell>
          <cell r="F37002">
            <v>-10839.293</v>
          </cell>
        </row>
        <row r="37003">
          <cell r="C37003" t="str">
            <v>ספטמבר 2019</v>
          </cell>
          <cell r="D37003" t="str">
            <v>הדסה - 274</v>
          </cell>
          <cell r="E37003" t="str">
            <v>GT804</v>
          </cell>
          <cell r="F37003">
            <v>27612.46</v>
          </cell>
        </row>
        <row r="37004">
          <cell r="C37004" t="str">
            <v>ספטמבר 2019</v>
          </cell>
          <cell r="D37004" t="str">
            <v>הדסה - 274</v>
          </cell>
          <cell r="E37004" t="str">
            <v>GT805</v>
          </cell>
          <cell r="F37004">
            <v>182.08099999999999</v>
          </cell>
        </row>
        <row r="37005">
          <cell r="C37005" t="str">
            <v>ספטמבר 2019</v>
          </cell>
          <cell r="D37005" t="str">
            <v>הדסה - 274</v>
          </cell>
          <cell r="E37005" t="str">
            <v>GT810</v>
          </cell>
          <cell r="F37005">
            <v>7710.9290000000001</v>
          </cell>
        </row>
        <row r="37006">
          <cell r="C37006" t="str">
            <v>ספטמבר 2019</v>
          </cell>
          <cell r="D37006" t="str">
            <v>הדסה - 274</v>
          </cell>
          <cell r="E37006" t="str">
            <v>GT811</v>
          </cell>
          <cell r="F37006">
            <v>693.45299999999997</v>
          </cell>
        </row>
        <row r="37007">
          <cell r="C37007" t="str">
            <v>ספטמבר 2019</v>
          </cell>
          <cell r="D37007" t="str">
            <v>הדסה - 274</v>
          </cell>
          <cell r="E37007" t="str">
            <v>GT812</v>
          </cell>
          <cell r="F37007">
            <v>6418.8729999999996</v>
          </cell>
        </row>
        <row r="37008">
          <cell r="C37008" t="str">
            <v>ספטמבר 2019</v>
          </cell>
          <cell r="D37008" t="str">
            <v>הדסה - 274</v>
          </cell>
          <cell r="E37008" t="str">
            <v>GT817</v>
          </cell>
          <cell r="F37008">
            <v>195142.47500000001</v>
          </cell>
        </row>
        <row r="37009">
          <cell r="C37009" t="str">
            <v>ספטמבר 2019</v>
          </cell>
          <cell r="D37009" t="str">
            <v>הדסה - 274</v>
          </cell>
          <cell r="E37009" t="str">
            <v>PT800</v>
          </cell>
          <cell r="F37009">
            <v>55344.19</v>
          </cell>
        </row>
        <row r="37010">
          <cell r="C37010" t="str">
            <v>ספטמבר 2019</v>
          </cell>
          <cell r="D37010" t="str">
            <v>הדסה - 274</v>
          </cell>
          <cell r="E37010" t="str">
            <v>PT801</v>
          </cell>
          <cell r="F37010">
            <v>19455.079000000002</v>
          </cell>
        </row>
        <row r="37011">
          <cell r="C37011" t="str">
            <v>ספטמבר 2019</v>
          </cell>
          <cell r="D37011" t="str">
            <v>נתיב -332</v>
          </cell>
          <cell r="E37011" t="str">
            <v>DE1</v>
          </cell>
          <cell r="F37011">
            <v>18687722.147</v>
          </cell>
        </row>
        <row r="37012">
          <cell r="C37012" t="str">
            <v>ספטמבר 2019</v>
          </cell>
          <cell r="D37012" t="str">
            <v>נתיב -332</v>
          </cell>
          <cell r="E37012" t="str">
            <v>DA12</v>
          </cell>
          <cell r="F37012">
            <v>3.0310000000000001</v>
          </cell>
        </row>
        <row r="37013">
          <cell r="C37013" t="str">
            <v>ספטמבר 2019</v>
          </cell>
          <cell r="D37013" t="str">
            <v>נתיב -332</v>
          </cell>
          <cell r="E37013" t="str">
            <v>DT11</v>
          </cell>
          <cell r="F37013">
            <v>0.58899999999999997</v>
          </cell>
        </row>
        <row r="37014">
          <cell r="C37014" t="str">
            <v>ספטמבר 2019</v>
          </cell>
          <cell r="D37014" t="str">
            <v>נתיב -332</v>
          </cell>
          <cell r="E37014" t="str">
            <v>DA10</v>
          </cell>
          <cell r="F37014">
            <v>199043.47899999999</v>
          </cell>
        </row>
        <row r="37015">
          <cell r="C37015" t="str">
            <v>ספטמבר 2019</v>
          </cell>
          <cell r="D37015" t="str">
            <v>נתיב -332</v>
          </cell>
          <cell r="E37015" t="str">
            <v>DT420</v>
          </cell>
          <cell r="F37015">
            <v>300012.288</v>
          </cell>
        </row>
        <row r="37016">
          <cell r="C37016" t="str">
            <v>ספטמבר 2019</v>
          </cell>
          <cell r="D37016" t="str">
            <v>נתיב -332</v>
          </cell>
          <cell r="E37016" t="str">
            <v>DT15</v>
          </cell>
          <cell r="F37016">
            <v>55675.548999999999</v>
          </cell>
        </row>
        <row r="37017">
          <cell r="C37017" t="str">
            <v>ספטמבר 2019</v>
          </cell>
          <cell r="D37017" t="str">
            <v>נתיב -332</v>
          </cell>
          <cell r="E37017" t="str">
            <v>DT16</v>
          </cell>
          <cell r="F37017">
            <v>10412.433999999999</v>
          </cell>
        </row>
        <row r="37018">
          <cell r="C37018" t="str">
            <v>ספטמבר 2019</v>
          </cell>
          <cell r="D37018" t="str">
            <v>נתיב -332</v>
          </cell>
          <cell r="E37018" t="str">
            <v>DA9</v>
          </cell>
          <cell r="F37018">
            <v>183578.87700000001</v>
          </cell>
        </row>
        <row r="37019">
          <cell r="C37019" t="str">
            <v>ספטמבר 2019</v>
          </cell>
          <cell r="D37019" t="str">
            <v>נתיב -332</v>
          </cell>
          <cell r="E37019" t="str">
            <v>DT400</v>
          </cell>
          <cell r="F37019">
            <v>892841.82799999998</v>
          </cell>
        </row>
        <row r="37020">
          <cell r="C37020" t="str">
            <v>ספטמבר 2019</v>
          </cell>
          <cell r="D37020" t="str">
            <v>נתיב -332</v>
          </cell>
          <cell r="E37020" t="str">
            <v>DT3</v>
          </cell>
          <cell r="F37020">
            <v>16921333.267000001</v>
          </cell>
        </row>
        <row r="37021">
          <cell r="C37021" t="str">
            <v>ספטמבר 2019</v>
          </cell>
          <cell r="D37021" t="str">
            <v>נתיב -332</v>
          </cell>
          <cell r="E37021" t="str">
            <v>DT513</v>
          </cell>
          <cell r="F37021">
            <v>14566.3</v>
          </cell>
        </row>
        <row r="37022">
          <cell r="C37022" t="str">
            <v>ספטמבר 2019</v>
          </cell>
          <cell r="D37022" t="str">
            <v>נתיב -332</v>
          </cell>
          <cell r="E37022" t="str">
            <v>DT111</v>
          </cell>
          <cell r="F37022">
            <v>27750</v>
          </cell>
        </row>
        <row r="37023">
          <cell r="C37023" t="str">
            <v>ספטמבר 2019</v>
          </cell>
          <cell r="D37023" t="str">
            <v>נתיב -332</v>
          </cell>
          <cell r="E37023" t="str">
            <v>DT54</v>
          </cell>
          <cell r="F37023">
            <v>38992.849000000002</v>
          </cell>
        </row>
        <row r="37024">
          <cell r="C37024" t="str">
            <v>ספטמבר 2019</v>
          </cell>
          <cell r="D37024" t="str">
            <v>נתיב -332</v>
          </cell>
          <cell r="E37024" t="str">
            <v>DT55</v>
          </cell>
          <cell r="F37024">
            <v>-77488.342999999993</v>
          </cell>
        </row>
        <row r="37025">
          <cell r="C37025" t="str">
            <v>ספטמבר 2019</v>
          </cell>
          <cell r="D37025" t="str">
            <v>נתיב -332</v>
          </cell>
          <cell r="E37025" t="str">
            <v>DT546</v>
          </cell>
          <cell r="F37025">
            <v>121000</v>
          </cell>
        </row>
        <row r="37026">
          <cell r="C37026" t="str">
            <v>ספטמבר 2019</v>
          </cell>
          <cell r="D37026" t="str">
            <v>נתיב -332</v>
          </cell>
          <cell r="E37026" t="str">
            <v>AT999</v>
          </cell>
          <cell r="F37026">
            <v>1548689.2479999999</v>
          </cell>
        </row>
        <row r="37027">
          <cell r="C37027" t="str">
            <v>ספטמבר 2019</v>
          </cell>
          <cell r="D37027" t="str">
            <v>נתיב -332</v>
          </cell>
          <cell r="E37027" t="str">
            <v>AT24</v>
          </cell>
          <cell r="F37027">
            <v>473562.27299999999</v>
          </cell>
        </row>
        <row r="37028">
          <cell r="C37028" t="str">
            <v>ספטמבר 2019</v>
          </cell>
          <cell r="D37028" t="str">
            <v>נתיב -332</v>
          </cell>
          <cell r="E37028" t="str">
            <v>AT420</v>
          </cell>
          <cell r="F37028">
            <v>1050049.622</v>
          </cell>
        </row>
        <row r="37029">
          <cell r="C37029" t="str">
            <v>ספטמבר 2019</v>
          </cell>
          <cell r="D37029" t="str">
            <v>נתיב -332</v>
          </cell>
          <cell r="E37029" t="str">
            <v>AT21</v>
          </cell>
          <cell r="F37029">
            <v>25077.351999999999</v>
          </cell>
        </row>
        <row r="37030">
          <cell r="C37030" t="str">
            <v>ספטמבר 2019</v>
          </cell>
          <cell r="D37030" t="str">
            <v>נתיב -332</v>
          </cell>
          <cell r="E37030" t="str">
            <v>BT999</v>
          </cell>
          <cell r="F37030">
            <v>1491289.0349999999</v>
          </cell>
        </row>
        <row r="37031">
          <cell r="C37031" t="str">
            <v>ספטמבר 2019</v>
          </cell>
          <cell r="D37031" t="str">
            <v>נתיב -332</v>
          </cell>
          <cell r="E37031" t="str">
            <v>BT34</v>
          </cell>
          <cell r="F37031">
            <v>141289.02600000001</v>
          </cell>
        </row>
        <row r="37032">
          <cell r="C37032" t="str">
            <v>ספטמבר 2019</v>
          </cell>
          <cell r="D37032" t="str">
            <v>נתיב -332</v>
          </cell>
          <cell r="E37032" t="str">
            <v>BT420</v>
          </cell>
          <cell r="F37032">
            <v>1350000</v>
          </cell>
        </row>
        <row r="37033">
          <cell r="C37033" t="str">
            <v>ספטמבר 2019</v>
          </cell>
          <cell r="D37033" t="str">
            <v>נתיב -332</v>
          </cell>
          <cell r="E37033" t="str">
            <v>BT72</v>
          </cell>
          <cell r="F37033">
            <v>8.9999999999999993E-3</v>
          </cell>
        </row>
        <row r="37034">
          <cell r="C37034" t="str">
            <v>ספטמבר 2019</v>
          </cell>
          <cell r="D37034" t="str">
            <v>נתיב -332</v>
          </cell>
          <cell r="E37034" t="str">
            <v>A1</v>
          </cell>
          <cell r="F37034">
            <v>16647.132000000001</v>
          </cell>
        </row>
        <row r="37035">
          <cell r="C37035" t="str">
            <v>ספטמבר 2019</v>
          </cell>
          <cell r="D37035" t="str">
            <v>נתיב -332</v>
          </cell>
          <cell r="E37035" t="str">
            <v>AT411</v>
          </cell>
          <cell r="F37035">
            <v>10571.129000000001</v>
          </cell>
        </row>
        <row r="37036">
          <cell r="C37036" t="str">
            <v>ספטמבר 2019</v>
          </cell>
          <cell r="D37036" t="str">
            <v>נתיב -332</v>
          </cell>
          <cell r="E37036" t="str">
            <v>AT255</v>
          </cell>
          <cell r="F37036">
            <v>4316.2659999999996</v>
          </cell>
        </row>
        <row r="37037">
          <cell r="C37037" t="str">
            <v>ספטמבר 2019</v>
          </cell>
          <cell r="D37037" t="str">
            <v>נתיב -332</v>
          </cell>
          <cell r="E37037" t="str">
            <v>AT86</v>
          </cell>
          <cell r="F37037">
            <v>674.78300000000002</v>
          </cell>
        </row>
        <row r="37038">
          <cell r="C37038" t="str">
            <v>ספטמבר 2019</v>
          </cell>
          <cell r="D37038" t="str">
            <v>נתיב -332</v>
          </cell>
          <cell r="E37038" t="str">
            <v>AT88</v>
          </cell>
          <cell r="F37038">
            <v>1084.954</v>
          </cell>
        </row>
        <row r="37039">
          <cell r="C37039" t="str">
            <v>ספטמבר 2019</v>
          </cell>
          <cell r="D37039" t="str">
            <v>נתיב -332</v>
          </cell>
          <cell r="E37039" t="str">
            <v>B1</v>
          </cell>
          <cell r="F37039">
            <v>74047.345000000001</v>
          </cell>
        </row>
        <row r="37040">
          <cell r="C37040" t="str">
            <v>ספטמבר 2019</v>
          </cell>
          <cell r="D37040" t="str">
            <v>נתיב -332</v>
          </cell>
          <cell r="E37040" t="str">
            <v>BT137</v>
          </cell>
          <cell r="F37040">
            <v>802.81600000000003</v>
          </cell>
        </row>
        <row r="37041">
          <cell r="C37041" t="str">
            <v>ספטמבר 2019</v>
          </cell>
          <cell r="D37041" t="str">
            <v>נתיב -332</v>
          </cell>
          <cell r="E37041" t="str">
            <v>BT98</v>
          </cell>
          <cell r="F37041">
            <v>25.428000000000001</v>
          </cell>
        </row>
        <row r="37042">
          <cell r="C37042" t="str">
            <v>ספטמבר 2019</v>
          </cell>
          <cell r="D37042" t="str">
            <v>נתיב -332</v>
          </cell>
          <cell r="E37042" t="str">
            <v>BT6</v>
          </cell>
          <cell r="F37042">
            <v>54351.921000000002</v>
          </cell>
        </row>
        <row r="37043">
          <cell r="C37043" t="str">
            <v>ספטמבר 2019</v>
          </cell>
          <cell r="D37043" t="str">
            <v>נתיב -332</v>
          </cell>
          <cell r="E37043" t="str">
            <v>BT7</v>
          </cell>
          <cell r="F37043">
            <v>1030.193</v>
          </cell>
        </row>
        <row r="37044">
          <cell r="C37044" t="str">
            <v>ספטמבר 2019</v>
          </cell>
          <cell r="D37044" t="str">
            <v>נתיב -332</v>
          </cell>
          <cell r="E37044" t="str">
            <v>BT8</v>
          </cell>
          <cell r="F37044">
            <v>15534.135</v>
          </cell>
        </row>
        <row r="37045">
          <cell r="C37045" t="str">
            <v>ספטמבר 2019</v>
          </cell>
          <cell r="D37045" t="str">
            <v>נתיב -332</v>
          </cell>
          <cell r="E37045" t="str">
            <v>BT11</v>
          </cell>
          <cell r="F37045">
            <v>1290.461</v>
          </cell>
        </row>
        <row r="37046">
          <cell r="C37046" t="str">
            <v>ספטמבר 2019</v>
          </cell>
          <cell r="D37046" t="str">
            <v>נתיב -332</v>
          </cell>
          <cell r="E37046" t="str">
            <v>BF4</v>
          </cell>
          <cell r="F37046">
            <v>1008.2190000000001</v>
          </cell>
        </row>
        <row r="37047">
          <cell r="C37047" t="str">
            <v>ספטמבר 2019</v>
          </cell>
          <cell r="D37047" t="str">
            <v>נתיב -332</v>
          </cell>
          <cell r="E37047" t="str">
            <v>BT634</v>
          </cell>
          <cell r="F37047">
            <v>4.17</v>
          </cell>
        </row>
        <row r="37048">
          <cell r="C37048" t="str">
            <v>ספטמבר 2019</v>
          </cell>
          <cell r="D37048" t="str">
            <v>נתיב -332</v>
          </cell>
          <cell r="E37048" t="str">
            <v>KT31</v>
          </cell>
          <cell r="F37048">
            <v>3096</v>
          </cell>
        </row>
        <row r="37049">
          <cell r="C37049" t="str">
            <v>ספטמבר 2019</v>
          </cell>
          <cell r="D37049" t="str">
            <v>נתיב -332</v>
          </cell>
          <cell r="E37049" t="str">
            <v>KT32</v>
          </cell>
          <cell r="F37049">
            <v>8940</v>
          </cell>
        </row>
        <row r="37050">
          <cell r="C37050" t="str">
            <v>ספטמבר 2019</v>
          </cell>
          <cell r="D37050" t="str">
            <v>נתיב -332</v>
          </cell>
          <cell r="E37050" t="str">
            <v>KT33</v>
          </cell>
          <cell r="F37050">
            <v>7523</v>
          </cell>
        </row>
        <row r="37051">
          <cell r="C37051" t="str">
            <v>ספטמבר 2019</v>
          </cell>
          <cell r="D37051" t="str">
            <v>נתיב -332</v>
          </cell>
          <cell r="E37051" t="str">
            <v>KT34</v>
          </cell>
          <cell r="F37051">
            <v>167</v>
          </cell>
        </row>
        <row r="37052">
          <cell r="C37052" t="str">
            <v>ספטמבר 2019</v>
          </cell>
          <cell r="D37052" t="str">
            <v>נתיב -332</v>
          </cell>
          <cell r="E37052" t="str">
            <v>KT35</v>
          </cell>
          <cell r="F37052">
            <v>4258</v>
          </cell>
        </row>
        <row r="37053">
          <cell r="C37053" t="str">
            <v>ספטמבר 2019</v>
          </cell>
          <cell r="D37053" t="str">
            <v>נתיב -332</v>
          </cell>
          <cell r="E37053" t="str">
            <v>KT601</v>
          </cell>
          <cell r="F37053">
            <v>18687722.147</v>
          </cell>
        </row>
        <row r="37054">
          <cell r="C37054" t="str">
            <v>ספטמבר 2019</v>
          </cell>
          <cell r="D37054" t="str">
            <v>נתיב -332</v>
          </cell>
          <cell r="E37054" t="str">
            <v>KT451</v>
          </cell>
          <cell r="F37054">
            <v>632.37599999999998</v>
          </cell>
        </row>
        <row r="37055">
          <cell r="C37055" t="str">
            <v>ספטמבר 2019</v>
          </cell>
          <cell r="D37055" t="str">
            <v>נתיב -332</v>
          </cell>
          <cell r="E37055" t="str">
            <v>KT453</v>
          </cell>
          <cell r="F37055">
            <v>346.18299999999999</v>
          </cell>
        </row>
        <row r="37056">
          <cell r="C37056" t="str">
            <v>ספטמבר 2019</v>
          </cell>
          <cell r="D37056" t="str">
            <v>נתיב -332</v>
          </cell>
          <cell r="E37056" t="str">
            <v>KT22</v>
          </cell>
          <cell r="F37056">
            <v>0.71</v>
          </cell>
        </row>
        <row r="37057">
          <cell r="C37057" t="str">
            <v>ספטמבר 2019</v>
          </cell>
          <cell r="D37057" t="str">
            <v>נתיב -332</v>
          </cell>
          <cell r="E37057" t="str">
            <v>KT51</v>
          </cell>
          <cell r="F37057">
            <v>10.398999999999999</v>
          </cell>
        </row>
        <row r="37058">
          <cell r="C37058" t="str">
            <v>ספטמבר 2019</v>
          </cell>
          <cell r="D37058" t="str">
            <v>נתיב -332</v>
          </cell>
          <cell r="E37058" t="str">
            <v>KT502</v>
          </cell>
          <cell r="F37058">
            <v>131664.842</v>
          </cell>
        </row>
        <row r="37059">
          <cell r="C37059" t="str">
            <v>ספטמבר 2019</v>
          </cell>
          <cell r="D37059" t="str">
            <v>נתיב -332</v>
          </cell>
          <cell r="E37059" t="str">
            <v>KT503</v>
          </cell>
          <cell r="F37059">
            <v>1778089.602</v>
          </cell>
        </row>
        <row r="37060">
          <cell r="C37060" t="str">
            <v>ספטמבר 2019</v>
          </cell>
          <cell r="D37060" t="str">
            <v>נתיב -332</v>
          </cell>
          <cell r="E37060" t="str">
            <v>KT762</v>
          </cell>
          <cell r="F37060">
            <v>0.58899999999999997</v>
          </cell>
        </row>
        <row r="37061">
          <cell r="C37061" t="str">
            <v>ספטמבר 2019</v>
          </cell>
          <cell r="D37061" t="str">
            <v>נתיב -332</v>
          </cell>
          <cell r="E37061" t="str">
            <v>KT945</v>
          </cell>
          <cell r="F37061">
            <v>0.6</v>
          </cell>
        </row>
        <row r="37062">
          <cell r="C37062" t="str">
            <v>ספטמבר 2019</v>
          </cell>
          <cell r="D37062" t="str">
            <v>נתיב -332</v>
          </cell>
          <cell r="E37062" t="str">
            <v>AT81</v>
          </cell>
          <cell r="F37062">
            <v>9357.1110000000008</v>
          </cell>
        </row>
        <row r="37063">
          <cell r="C37063" t="str">
            <v>ספטמבר 2019</v>
          </cell>
          <cell r="D37063" t="str">
            <v>נתיב -332</v>
          </cell>
          <cell r="E37063" t="str">
            <v>KT625</v>
          </cell>
          <cell r="F37063">
            <v>22613.019</v>
          </cell>
        </row>
        <row r="37064">
          <cell r="C37064" t="str">
            <v>ספטמבר 2019</v>
          </cell>
          <cell r="D37064" t="str">
            <v>נתיב -332</v>
          </cell>
          <cell r="E37064" t="str">
            <v>KT650</v>
          </cell>
          <cell r="F37064">
            <v>95193571</v>
          </cell>
        </row>
        <row r="37065">
          <cell r="C37065" t="str">
            <v>ספטמבר 2019</v>
          </cell>
          <cell r="D37065" t="str">
            <v>נתיב -332</v>
          </cell>
          <cell r="E37065" t="str">
            <v>KT651</v>
          </cell>
          <cell r="F37065">
            <v>95190502</v>
          </cell>
        </row>
        <row r="37066">
          <cell r="C37066" t="str">
            <v>ספטמבר 2019</v>
          </cell>
          <cell r="D37066" t="str">
            <v>נתיב -332</v>
          </cell>
          <cell r="E37066" t="str">
            <v>KT652</v>
          </cell>
          <cell r="F37066">
            <v>29432870262</v>
          </cell>
        </row>
        <row r="37067">
          <cell r="C37067" t="str">
            <v>ספטמבר 2019</v>
          </cell>
          <cell r="D37067" t="str">
            <v>נתיב -332</v>
          </cell>
          <cell r="E37067" t="str">
            <v>KT653</v>
          </cell>
          <cell r="F37067">
            <v>1006613430</v>
          </cell>
        </row>
        <row r="37068">
          <cell r="C37068" t="str">
            <v>ספטמבר 2019</v>
          </cell>
          <cell r="D37068" t="str">
            <v>נתיב -332</v>
          </cell>
          <cell r="E37068" t="str">
            <v>KT654</v>
          </cell>
          <cell r="F37068">
            <v>79100122605</v>
          </cell>
        </row>
        <row r="37069">
          <cell r="C37069" t="str">
            <v>ספטמבר 2019</v>
          </cell>
          <cell r="D37069" t="str">
            <v>נתיב -332</v>
          </cell>
          <cell r="E37069" t="str">
            <v>KT655</v>
          </cell>
          <cell r="F37069">
            <v>30324256507</v>
          </cell>
        </row>
        <row r="37070">
          <cell r="C37070" t="str">
            <v>ספטמבר 2019</v>
          </cell>
          <cell r="D37070" t="str">
            <v>נתיב -332</v>
          </cell>
          <cell r="E37070" t="str">
            <v>KT656</v>
          </cell>
          <cell r="F37070">
            <v>21195807017</v>
          </cell>
        </row>
        <row r="37071">
          <cell r="C37071" t="str">
            <v>ספטמבר 2019</v>
          </cell>
          <cell r="D37071" t="str">
            <v>נתיב -332</v>
          </cell>
          <cell r="E37071" t="str">
            <v>KT657</v>
          </cell>
          <cell r="F37071">
            <v>21195416017</v>
          </cell>
        </row>
        <row r="37072">
          <cell r="C37072" t="str">
            <v>ספטמבר 2019</v>
          </cell>
          <cell r="D37072" t="str">
            <v>נתיב -332</v>
          </cell>
          <cell r="E37072" t="str">
            <v>KT658</v>
          </cell>
          <cell r="F37072">
            <v>22973080500</v>
          </cell>
        </row>
        <row r="37073">
          <cell r="C37073" t="str">
            <v>ספטמבר 2019</v>
          </cell>
          <cell r="D37073" t="str">
            <v>נתיב -332</v>
          </cell>
          <cell r="E37073" t="str">
            <v>KT659</v>
          </cell>
          <cell r="F37073">
            <v>113</v>
          </cell>
        </row>
        <row r="37074">
          <cell r="C37074" t="str">
            <v>ספטמבר 2019</v>
          </cell>
          <cell r="D37074" t="str">
            <v>נתיב -332</v>
          </cell>
          <cell r="E37074" t="str">
            <v>KT660</v>
          </cell>
          <cell r="F37074">
            <v>95130507</v>
          </cell>
        </row>
        <row r="37075">
          <cell r="C37075" t="str">
            <v>ספטמבר 2019</v>
          </cell>
          <cell r="D37075" t="str">
            <v>נתיב -332</v>
          </cell>
          <cell r="E37075" t="str">
            <v>KT661</v>
          </cell>
          <cell r="F37075">
            <v>95130591</v>
          </cell>
        </row>
        <row r="37076">
          <cell r="C37076" t="str">
            <v>ספטמבר 2019</v>
          </cell>
          <cell r="D37076" t="str">
            <v>נתיב -332</v>
          </cell>
          <cell r="E37076" t="str">
            <v>KT662</v>
          </cell>
          <cell r="F37076">
            <v>95198092</v>
          </cell>
        </row>
        <row r="37077">
          <cell r="C37077" t="str">
            <v>ספטמבר 2019</v>
          </cell>
          <cell r="D37077" t="str">
            <v>נתיב -332</v>
          </cell>
          <cell r="E37077" t="str">
            <v>KT663</v>
          </cell>
          <cell r="F37077">
            <v>95124311</v>
          </cell>
        </row>
        <row r="37078">
          <cell r="C37078" t="str">
            <v>ספטמבר 2019</v>
          </cell>
          <cell r="D37078" t="str">
            <v>נתיב -332</v>
          </cell>
          <cell r="E37078" t="str">
            <v>KT664</v>
          </cell>
          <cell r="F37078">
            <v>95124334</v>
          </cell>
        </row>
        <row r="37079">
          <cell r="C37079" t="str">
            <v>ספטמבר 2019</v>
          </cell>
          <cell r="D37079" t="str">
            <v>נתיב -332</v>
          </cell>
          <cell r="E37079" t="str">
            <v>FT650</v>
          </cell>
          <cell r="F37079">
            <v>510657554</v>
          </cell>
        </row>
        <row r="37080">
          <cell r="C37080" t="str">
            <v>ספטמבר 2019</v>
          </cell>
          <cell r="D37080" t="str">
            <v>נתיב -332</v>
          </cell>
          <cell r="E37080" t="str">
            <v>FT651</v>
          </cell>
          <cell r="F37080">
            <v>511974834</v>
          </cell>
        </row>
        <row r="37081">
          <cell r="C37081" t="str">
            <v>ספטמבר 2019</v>
          </cell>
          <cell r="D37081" t="str">
            <v>נתיב -332</v>
          </cell>
          <cell r="E37081" t="str">
            <v>FT652</v>
          </cell>
          <cell r="F37081">
            <v>520029084</v>
          </cell>
        </row>
        <row r="37082">
          <cell r="C37082" t="str">
            <v>ספטמבר 2019</v>
          </cell>
          <cell r="D37082" t="str">
            <v>נתיב -332</v>
          </cell>
          <cell r="E37082" t="str">
            <v>FT653</v>
          </cell>
          <cell r="F37082">
            <v>520007030</v>
          </cell>
        </row>
        <row r="37083">
          <cell r="C37083" t="str">
            <v>ספטמבר 2019</v>
          </cell>
          <cell r="D37083" t="str">
            <v>נתיב -332</v>
          </cell>
          <cell r="E37083" t="str">
            <v>FT654</v>
          </cell>
          <cell r="F37083">
            <v>520018078</v>
          </cell>
        </row>
        <row r="37084">
          <cell r="C37084" t="str">
            <v>ספטמבר 2019</v>
          </cell>
          <cell r="D37084" t="str">
            <v>נתיב -332</v>
          </cell>
          <cell r="E37084" t="str">
            <v>FT655</v>
          </cell>
          <cell r="F37084">
            <v>520018078</v>
          </cell>
        </row>
        <row r="37085">
          <cell r="C37085" t="str">
            <v>ספטמבר 2019</v>
          </cell>
          <cell r="D37085" t="str">
            <v>נתיב -332</v>
          </cell>
          <cell r="E37085" t="str">
            <v>FT656</v>
          </cell>
          <cell r="F37085">
            <v>520000522</v>
          </cell>
        </row>
        <row r="37086">
          <cell r="C37086" t="str">
            <v>ספטמבר 2019</v>
          </cell>
          <cell r="D37086" t="str">
            <v>נתיב -332</v>
          </cell>
          <cell r="E37086" t="str">
            <v>FT657</v>
          </cell>
          <cell r="F37086">
            <v>520000522</v>
          </cell>
        </row>
        <row r="37087">
          <cell r="C37087" t="str">
            <v>ספטמבר 2019</v>
          </cell>
          <cell r="D37087" t="str">
            <v>נתיב -332</v>
          </cell>
          <cell r="E37087" t="str">
            <v>FT658</v>
          </cell>
          <cell r="F37087">
            <v>520000118</v>
          </cell>
        </row>
        <row r="37088">
          <cell r="C37088" t="str">
            <v>ספטמבר 2019</v>
          </cell>
          <cell r="D37088" t="str">
            <v>נתיב -332</v>
          </cell>
          <cell r="E37088" t="str">
            <v>FT659</v>
          </cell>
          <cell r="F37088">
            <v>512515081</v>
          </cell>
        </row>
        <row r="37089">
          <cell r="C37089" t="str">
            <v>ספטמבר 2019</v>
          </cell>
          <cell r="D37089" t="str">
            <v>נתיב -332</v>
          </cell>
          <cell r="E37089" t="str">
            <v>FT660</v>
          </cell>
          <cell r="F37089">
            <v>510528276</v>
          </cell>
        </row>
        <row r="37090">
          <cell r="C37090" t="str">
            <v>ספטמבר 2019</v>
          </cell>
          <cell r="D37090" t="str">
            <v>נתיב -332</v>
          </cell>
          <cell r="E37090" t="str">
            <v>FT661</v>
          </cell>
          <cell r="F37090">
            <v>510528276</v>
          </cell>
        </row>
        <row r="37091">
          <cell r="C37091" t="str">
            <v>ספטמבר 2019</v>
          </cell>
          <cell r="D37091" t="str">
            <v>נתיב -332</v>
          </cell>
          <cell r="E37091" t="str">
            <v>FT662</v>
          </cell>
          <cell r="F37091">
            <v>512199381</v>
          </cell>
        </row>
        <row r="37092">
          <cell r="C37092" t="str">
            <v>ספטמבר 2019</v>
          </cell>
          <cell r="D37092" t="str">
            <v>נתיב -332</v>
          </cell>
          <cell r="E37092" t="str">
            <v>FT663</v>
          </cell>
          <cell r="F37092">
            <v>513765396</v>
          </cell>
        </row>
        <row r="37093">
          <cell r="C37093" t="str">
            <v>ספטמבר 2019</v>
          </cell>
          <cell r="D37093" t="str">
            <v>נתיב -332</v>
          </cell>
          <cell r="E37093" t="str">
            <v>FT664</v>
          </cell>
          <cell r="F37093">
            <v>513765396</v>
          </cell>
        </row>
        <row r="37094">
          <cell r="C37094" t="str">
            <v>ספטמבר 2019</v>
          </cell>
          <cell r="D37094" t="str">
            <v>נתיב -332</v>
          </cell>
          <cell r="E37094" t="str">
            <v>KT770</v>
          </cell>
          <cell r="F37094">
            <v>7</v>
          </cell>
        </row>
        <row r="37095">
          <cell r="C37095" t="str">
            <v>ספטמבר 2019</v>
          </cell>
          <cell r="D37095" t="str">
            <v>נתיב -332</v>
          </cell>
          <cell r="E37095" t="str">
            <v>KT771</v>
          </cell>
          <cell r="F37095">
            <v>5</v>
          </cell>
        </row>
        <row r="37096">
          <cell r="C37096" t="str">
            <v>ספטמבר 2019</v>
          </cell>
          <cell r="D37096" t="str">
            <v>נתיב -332</v>
          </cell>
          <cell r="E37096" t="str">
            <v>KT772</v>
          </cell>
          <cell r="F37096">
            <v>5</v>
          </cell>
        </row>
        <row r="37097">
          <cell r="C37097" t="str">
            <v>ספטמבר 2019</v>
          </cell>
          <cell r="D37097" t="str">
            <v>נתיב -332</v>
          </cell>
          <cell r="E37097" t="str">
            <v>KT773</v>
          </cell>
          <cell r="F37097">
            <v>4</v>
          </cell>
        </row>
        <row r="37098">
          <cell r="C37098" t="str">
            <v>ספטמבר 2019</v>
          </cell>
          <cell r="D37098" t="str">
            <v>נתיב -332</v>
          </cell>
          <cell r="E37098" t="str">
            <v>KT774</v>
          </cell>
          <cell r="F37098">
            <v>3</v>
          </cell>
        </row>
        <row r="37099">
          <cell r="C37099" t="str">
            <v>ספטמבר 2019</v>
          </cell>
          <cell r="D37099" t="str">
            <v>נתיב -332</v>
          </cell>
          <cell r="E37099" t="str">
            <v>KT775</v>
          </cell>
          <cell r="F37099">
            <v>3</v>
          </cell>
        </row>
        <row r="37100">
          <cell r="C37100" t="str">
            <v>ספטמבר 2019</v>
          </cell>
          <cell r="D37100" t="str">
            <v>נתיב -332</v>
          </cell>
          <cell r="E37100" t="str">
            <v>KT778</v>
          </cell>
          <cell r="F37100">
            <v>4</v>
          </cell>
        </row>
        <row r="37101">
          <cell r="C37101" t="str">
            <v>ספטמבר 2019</v>
          </cell>
          <cell r="D37101" t="str">
            <v>נתיב -332</v>
          </cell>
          <cell r="E37101" t="str">
            <v>KT779</v>
          </cell>
          <cell r="F37101">
            <v>1</v>
          </cell>
        </row>
        <row r="37102">
          <cell r="C37102" t="str">
            <v>ספטמבר 2019</v>
          </cell>
          <cell r="D37102" t="str">
            <v>נתיב -332</v>
          </cell>
          <cell r="E37102" t="str">
            <v>KT780</v>
          </cell>
          <cell r="F37102">
            <v>7</v>
          </cell>
        </row>
        <row r="37103">
          <cell r="C37103" t="str">
            <v>ספטמבר 2019</v>
          </cell>
          <cell r="D37103" t="str">
            <v>נתיב -332</v>
          </cell>
          <cell r="E37103" t="str">
            <v>KT781</v>
          </cell>
          <cell r="F37103">
            <v>1</v>
          </cell>
        </row>
        <row r="37104">
          <cell r="C37104" t="str">
            <v>ספטמבר 2019</v>
          </cell>
          <cell r="D37104" t="str">
            <v>נתיב -332</v>
          </cell>
          <cell r="E37104" t="str">
            <v>KT782</v>
          </cell>
          <cell r="F37104">
            <v>9</v>
          </cell>
        </row>
        <row r="37105">
          <cell r="C37105" t="str">
            <v>ספטמבר 2019</v>
          </cell>
          <cell r="D37105" t="str">
            <v>נתיב -332</v>
          </cell>
          <cell r="E37105" t="str">
            <v>KT783</v>
          </cell>
          <cell r="F37105">
            <v>2</v>
          </cell>
        </row>
        <row r="37106">
          <cell r="C37106" t="str">
            <v>ספטמבר 2019</v>
          </cell>
          <cell r="D37106" t="str">
            <v>נתיב -332</v>
          </cell>
          <cell r="E37106" t="str">
            <v>KT784</v>
          </cell>
          <cell r="F37106">
            <v>4</v>
          </cell>
        </row>
        <row r="37107">
          <cell r="C37107" t="str">
            <v>ספטמבר 2019</v>
          </cell>
          <cell r="D37107" t="str">
            <v>נתיב -332</v>
          </cell>
          <cell r="E37107" t="str">
            <v>KT800</v>
          </cell>
          <cell r="F37107">
            <v>1</v>
          </cell>
        </row>
        <row r="37108">
          <cell r="C37108" t="str">
            <v>ספטמבר 2019</v>
          </cell>
          <cell r="D37108" t="str">
            <v>נתיב -332</v>
          </cell>
          <cell r="E37108" t="str">
            <v>KT801</v>
          </cell>
          <cell r="F37108">
            <v>1</v>
          </cell>
        </row>
        <row r="37109">
          <cell r="C37109" t="str">
            <v>ספטמבר 2019</v>
          </cell>
          <cell r="D37109" t="str">
            <v>נתיב -332</v>
          </cell>
          <cell r="E37109" t="str">
            <v>KT802</v>
          </cell>
          <cell r="F37109">
            <v>1</v>
          </cell>
        </row>
        <row r="37110">
          <cell r="C37110" t="str">
            <v>ספטמבר 2019</v>
          </cell>
          <cell r="D37110" t="str">
            <v>נתיב -332</v>
          </cell>
          <cell r="E37110" t="str">
            <v>KT803</v>
          </cell>
          <cell r="F37110">
            <v>1</v>
          </cell>
        </row>
        <row r="37111">
          <cell r="C37111" t="str">
            <v>ספטמבר 2019</v>
          </cell>
          <cell r="D37111" t="str">
            <v>נתיב -332</v>
          </cell>
          <cell r="E37111" t="str">
            <v>KT804</v>
          </cell>
          <cell r="F37111">
            <v>1</v>
          </cell>
        </row>
        <row r="37112">
          <cell r="C37112" t="str">
            <v>ספטמבר 2019</v>
          </cell>
          <cell r="D37112" t="str">
            <v>נתיב -332</v>
          </cell>
          <cell r="E37112" t="str">
            <v>KT806</v>
          </cell>
          <cell r="F37112">
            <v>1</v>
          </cell>
        </row>
        <row r="37113">
          <cell r="C37113" t="str">
            <v>ספטמבר 2019</v>
          </cell>
          <cell r="D37113" t="str">
            <v>נתיב -332</v>
          </cell>
          <cell r="E37113" t="str">
            <v>KT808</v>
          </cell>
          <cell r="F37113">
            <v>1</v>
          </cell>
        </row>
        <row r="37114">
          <cell r="C37114" t="str">
            <v>ספטמבר 2019</v>
          </cell>
          <cell r="D37114" t="str">
            <v>נתיב -332</v>
          </cell>
          <cell r="E37114" t="str">
            <v>KT809</v>
          </cell>
          <cell r="F37114">
            <v>1</v>
          </cell>
        </row>
        <row r="37115">
          <cell r="C37115" t="str">
            <v>ספטמבר 2019</v>
          </cell>
          <cell r="D37115" t="str">
            <v>נתיב -332</v>
          </cell>
          <cell r="E37115" t="str">
            <v>KT810</v>
          </cell>
          <cell r="F37115">
            <v>1</v>
          </cell>
        </row>
        <row r="37116">
          <cell r="C37116" t="str">
            <v>ספטמבר 2019</v>
          </cell>
          <cell r="D37116" t="str">
            <v>נתיב -332</v>
          </cell>
          <cell r="E37116" t="str">
            <v>KT813</v>
          </cell>
          <cell r="F37116">
            <v>1</v>
          </cell>
        </row>
        <row r="37117">
          <cell r="C37117" t="str">
            <v>ספטמבר 2019</v>
          </cell>
          <cell r="D37117" t="str">
            <v>נתיב -332</v>
          </cell>
          <cell r="E37117" t="str">
            <v>KT814</v>
          </cell>
          <cell r="F37117">
            <v>1</v>
          </cell>
        </row>
        <row r="37118">
          <cell r="C37118" t="str">
            <v>ספטמבר 2019</v>
          </cell>
          <cell r="D37118" t="str">
            <v>נתיב -332</v>
          </cell>
          <cell r="E37118" t="str">
            <v>RT100</v>
          </cell>
          <cell r="F37118">
            <v>17814175.094999999</v>
          </cell>
        </row>
        <row r="37119">
          <cell r="C37119" t="str">
            <v>ספטמבר 2019</v>
          </cell>
          <cell r="D37119" t="str">
            <v>נתיב -332</v>
          </cell>
          <cell r="E37119" t="str">
            <v>RT101</v>
          </cell>
          <cell r="F37119">
            <v>249666.859</v>
          </cell>
        </row>
        <row r="37120">
          <cell r="C37120" t="str">
            <v>ספטמבר 2019</v>
          </cell>
          <cell r="D37120" t="str">
            <v>נתיב -332</v>
          </cell>
          <cell r="E37120" t="str">
            <v>RT601</v>
          </cell>
          <cell r="F37120">
            <v>27750</v>
          </cell>
        </row>
        <row r="37121">
          <cell r="C37121" t="str">
            <v>ספטמבר 2019</v>
          </cell>
          <cell r="D37121" t="str">
            <v>נתיב -332</v>
          </cell>
          <cell r="E37121" t="str">
            <v>RT701</v>
          </cell>
          <cell r="F37121">
            <v>513625.098</v>
          </cell>
        </row>
        <row r="37122">
          <cell r="C37122" t="str">
            <v>ספטמבר 2019</v>
          </cell>
          <cell r="D37122" t="str">
            <v>נתיב -332</v>
          </cell>
          <cell r="E37122" t="str">
            <v>RT702</v>
          </cell>
          <cell r="F37122">
            <v>0.58899999999999997</v>
          </cell>
        </row>
        <row r="37123">
          <cell r="C37123" t="str">
            <v>ספטמבר 2019</v>
          </cell>
          <cell r="D37123" t="str">
            <v>נתיב -332</v>
          </cell>
          <cell r="E37123" t="str">
            <v>RT800</v>
          </cell>
          <cell r="F37123">
            <v>17814175.094999999</v>
          </cell>
        </row>
        <row r="37124">
          <cell r="C37124" t="str">
            <v>ספטמבר 2019</v>
          </cell>
          <cell r="D37124" t="str">
            <v>נתיב -332</v>
          </cell>
          <cell r="E37124" t="str">
            <v>RT801</v>
          </cell>
          <cell r="F37124">
            <v>791041.95700000005</v>
          </cell>
        </row>
        <row r="37125">
          <cell r="C37125" t="str">
            <v>ספטמבר 2019</v>
          </cell>
          <cell r="D37125" t="str">
            <v>נתיב -332</v>
          </cell>
          <cell r="E37125" t="str">
            <v>RT802</v>
          </cell>
          <cell r="F37125">
            <v>0.58899999999999997</v>
          </cell>
        </row>
        <row r="37126">
          <cell r="C37126" t="str">
            <v>ספטמבר 2019</v>
          </cell>
          <cell r="D37126" t="str">
            <v>נתיב -332</v>
          </cell>
          <cell r="E37126" t="str">
            <v>GT100</v>
          </cell>
          <cell r="F37126">
            <v>18063841.954</v>
          </cell>
        </row>
        <row r="37127">
          <cell r="C37127" t="str">
            <v>ספטמבר 2019</v>
          </cell>
          <cell r="D37127" t="str">
            <v>נתיב -332</v>
          </cell>
          <cell r="E37127" t="str">
            <v>GT600</v>
          </cell>
          <cell r="F37127">
            <v>27750</v>
          </cell>
        </row>
        <row r="37128">
          <cell r="C37128" t="str">
            <v>ספטמבר 2019</v>
          </cell>
          <cell r="D37128" t="str">
            <v>נתיב -332</v>
          </cell>
          <cell r="E37128" t="str">
            <v>GT700</v>
          </cell>
          <cell r="F37128">
            <v>513625.68699999998</v>
          </cell>
        </row>
        <row r="37129">
          <cell r="C37129" t="str">
            <v>ספטמבר 2019</v>
          </cell>
          <cell r="D37129" t="str">
            <v>נתיב -332</v>
          </cell>
          <cell r="E37129" t="str">
            <v>GT800</v>
          </cell>
          <cell r="F37129">
            <v>18605217.640999999</v>
          </cell>
        </row>
        <row r="37130">
          <cell r="C37130" t="str">
            <v>אוקטובר 2019</v>
          </cell>
          <cell r="D37130" t="str">
            <v>מבטחים - 316</v>
          </cell>
          <cell r="E37130" t="str">
            <v>DE1</v>
          </cell>
          <cell r="F37130">
            <v>213051718.368</v>
          </cell>
        </row>
        <row r="37131">
          <cell r="C37131" t="str">
            <v>אוקטובר 2019</v>
          </cell>
          <cell r="D37131" t="str">
            <v>מבטחים - 316</v>
          </cell>
          <cell r="E37131" t="str">
            <v>DA12</v>
          </cell>
          <cell r="F37131">
            <v>903528.14500000002</v>
          </cell>
        </row>
        <row r="37132">
          <cell r="C37132" t="str">
            <v>אוקטובר 2019</v>
          </cell>
          <cell r="D37132" t="str">
            <v>מבטחים - 316</v>
          </cell>
          <cell r="E37132" t="str">
            <v>DT11</v>
          </cell>
          <cell r="F37132">
            <v>304691.815</v>
          </cell>
        </row>
        <row r="37133">
          <cell r="C37133" t="str">
            <v>אוקטובר 2019</v>
          </cell>
          <cell r="D37133" t="str">
            <v>מבטחים - 316</v>
          </cell>
          <cell r="E37133" t="str">
            <v>DA10</v>
          </cell>
          <cell r="F37133">
            <v>1059126.9550000001</v>
          </cell>
        </row>
        <row r="37134">
          <cell r="C37134" t="str">
            <v>אוקטובר 2019</v>
          </cell>
          <cell r="D37134" t="str">
            <v>מבטחים - 316</v>
          </cell>
          <cell r="E37134" t="str">
            <v>DT420</v>
          </cell>
          <cell r="F37134">
            <v>39206.362999999998</v>
          </cell>
        </row>
        <row r="37135">
          <cell r="C37135" t="str">
            <v>אוקטובר 2019</v>
          </cell>
          <cell r="D37135" t="str">
            <v>מבטחים - 316</v>
          </cell>
          <cell r="E37135" t="str">
            <v>DT13</v>
          </cell>
          <cell r="F37135">
            <v>19187352.008000001</v>
          </cell>
        </row>
        <row r="37136">
          <cell r="C37136" t="str">
            <v>אוקטובר 2019</v>
          </cell>
          <cell r="D37136" t="str">
            <v>מבטחים - 316</v>
          </cell>
          <cell r="E37136" t="str">
            <v>DT15</v>
          </cell>
          <cell r="F37136">
            <v>12248363.513</v>
          </cell>
        </row>
        <row r="37137">
          <cell r="C37137" t="str">
            <v>אוקטובר 2019</v>
          </cell>
          <cell r="D37137" t="str">
            <v>מבטחים - 316</v>
          </cell>
          <cell r="E37137" t="str">
            <v>DT16</v>
          </cell>
          <cell r="F37137">
            <v>1761321.7209999999</v>
          </cell>
        </row>
        <row r="37138">
          <cell r="C37138" t="str">
            <v>אוקטובר 2019</v>
          </cell>
          <cell r="D37138" t="str">
            <v>מבטחים - 316</v>
          </cell>
          <cell r="E37138" t="str">
            <v>DA9</v>
          </cell>
          <cell r="F37138">
            <v>122697.49800000001</v>
          </cell>
        </row>
        <row r="37139">
          <cell r="C37139" t="str">
            <v>אוקטובר 2019</v>
          </cell>
          <cell r="D37139" t="str">
            <v>מבטחים - 316</v>
          </cell>
          <cell r="E37139" t="str">
            <v>DT1</v>
          </cell>
          <cell r="F37139">
            <v>5721818.591</v>
          </cell>
        </row>
        <row r="37140">
          <cell r="C37140" t="str">
            <v>אוקטובר 2019</v>
          </cell>
          <cell r="D37140" t="str">
            <v>מבטחים - 316</v>
          </cell>
          <cell r="E37140" t="str">
            <v>DT400</v>
          </cell>
          <cell r="F37140">
            <v>52323778.740999997</v>
          </cell>
        </row>
        <row r="37141">
          <cell r="C37141" t="str">
            <v>אוקטובר 2019</v>
          </cell>
          <cell r="D37141" t="str">
            <v>מבטחים - 316</v>
          </cell>
          <cell r="E37141" t="str">
            <v>DT3</v>
          </cell>
          <cell r="F37141">
            <v>63151011.284000002</v>
          </cell>
        </row>
        <row r="37142">
          <cell r="C37142" t="str">
            <v>אוקטובר 2019</v>
          </cell>
          <cell r="D37142" t="str">
            <v>מבטחים - 316</v>
          </cell>
          <cell r="E37142" t="str">
            <v>DT17</v>
          </cell>
          <cell r="F37142">
            <v>1217864.7949999999</v>
          </cell>
        </row>
        <row r="37143">
          <cell r="C37143" t="str">
            <v>אוקטובר 2019</v>
          </cell>
          <cell r="D37143" t="str">
            <v>מבטחים - 316</v>
          </cell>
          <cell r="E37143" t="str">
            <v>DT301</v>
          </cell>
          <cell r="F37143">
            <v>1430250.83</v>
          </cell>
        </row>
        <row r="37144">
          <cell r="C37144" t="str">
            <v>אוקטובר 2019</v>
          </cell>
          <cell r="D37144" t="str">
            <v>מבטחים - 316</v>
          </cell>
          <cell r="E37144" t="str">
            <v>DT303</v>
          </cell>
          <cell r="F37144">
            <v>110200.818</v>
          </cell>
        </row>
        <row r="37145">
          <cell r="C37145" t="str">
            <v>אוקטובר 2019</v>
          </cell>
          <cell r="D37145" t="str">
            <v>מבטחים - 316</v>
          </cell>
          <cell r="E37145" t="str">
            <v>DT307</v>
          </cell>
          <cell r="F37145">
            <v>152237.15900000001</v>
          </cell>
        </row>
        <row r="37146">
          <cell r="C37146" t="str">
            <v>אוקטובר 2019</v>
          </cell>
          <cell r="D37146" t="str">
            <v>מבטחים - 316</v>
          </cell>
          <cell r="E37146" t="str">
            <v>DT309</v>
          </cell>
          <cell r="F37146">
            <v>100348.005</v>
          </cell>
        </row>
        <row r="37147">
          <cell r="C37147" t="str">
            <v>אוקטובר 2019</v>
          </cell>
          <cell r="D37147" t="str">
            <v>מבטחים - 316</v>
          </cell>
          <cell r="E37147" t="str">
            <v>DT308</v>
          </cell>
          <cell r="F37147">
            <v>20320.150000000001</v>
          </cell>
        </row>
        <row r="37148">
          <cell r="C37148" t="str">
            <v>אוקטובר 2019</v>
          </cell>
          <cell r="D37148" t="str">
            <v>מבטחים - 316</v>
          </cell>
          <cell r="E37148" t="str">
            <v>DT319</v>
          </cell>
          <cell r="F37148">
            <v>2561196.3139999998</v>
          </cell>
        </row>
        <row r="37149">
          <cell r="C37149" t="str">
            <v>אוקטובר 2019</v>
          </cell>
          <cell r="D37149" t="str">
            <v>מבטחים - 316</v>
          </cell>
          <cell r="E37149" t="str">
            <v>DT321</v>
          </cell>
          <cell r="F37149">
            <v>280892.859</v>
          </cell>
        </row>
        <row r="37150">
          <cell r="C37150" t="str">
            <v>אוקטובר 2019</v>
          </cell>
          <cell r="D37150" t="str">
            <v>מבטחים - 316</v>
          </cell>
          <cell r="E37150" t="str">
            <v>DT320</v>
          </cell>
          <cell r="F37150">
            <v>26210.686000000002</v>
          </cell>
        </row>
        <row r="37151">
          <cell r="C37151" t="str">
            <v>אוקטובר 2019</v>
          </cell>
          <cell r="D37151" t="str">
            <v>מבטחים - 316</v>
          </cell>
          <cell r="E37151" t="str">
            <v>DT325</v>
          </cell>
          <cell r="F37151">
            <v>353786.92499999999</v>
          </cell>
        </row>
        <row r="37152">
          <cell r="C37152" t="str">
            <v>אוקטובר 2019</v>
          </cell>
          <cell r="D37152" t="str">
            <v>מבטחים - 316</v>
          </cell>
          <cell r="E37152" t="str">
            <v>DT327</v>
          </cell>
          <cell r="F37152">
            <v>54946.817000000003</v>
          </cell>
        </row>
        <row r="37153">
          <cell r="C37153" t="str">
            <v>אוקטובר 2019</v>
          </cell>
          <cell r="D37153" t="str">
            <v>מבטחים - 316</v>
          </cell>
          <cell r="E37153" t="str">
            <v>DT338</v>
          </cell>
          <cell r="F37153">
            <v>20787.463</v>
          </cell>
        </row>
        <row r="37154">
          <cell r="C37154" t="str">
            <v>אוקטובר 2019</v>
          </cell>
          <cell r="D37154" t="str">
            <v>מבטחים - 316</v>
          </cell>
          <cell r="E37154" t="str">
            <v>DT455</v>
          </cell>
          <cell r="F37154">
            <v>602038.72499999998</v>
          </cell>
        </row>
        <row r="37155">
          <cell r="C37155" t="str">
            <v>אוקטובר 2019</v>
          </cell>
          <cell r="D37155" t="str">
            <v>מבטחים - 316</v>
          </cell>
          <cell r="E37155" t="str">
            <v>DT457</v>
          </cell>
          <cell r="F37155">
            <v>27656.614000000001</v>
          </cell>
        </row>
        <row r="37156">
          <cell r="C37156" t="str">
            <v>אוקטובר 2019</v>
          </cell>
          <cell r="D37156" t="str">
            <v>מבטחים - 316</v>
          </cell>
          <cell r="E37156" t="str">
            <v>DT458</v>
          </cell>
          <cell r="F37156">
            <v>166535.87100000001</v>
          </cell>
        </row>
        <row r="37157">
          <cell r="C37157" t="str">
            <v>אוקטובר 2019</v>
          </cell>
          <cell r="D37157" t="str">
            <v>מבטחים - 316</v>
          </cell>
          <cell r="E37157" t="str">
            <v>DT463</v>
          </cell>
          <cell r="F37157">
            <v>373625.43800000002</v>
          </cell>
        </row>
        <row r="37158">
          <cell r="C37158" t="str">
            <v>אוקטובר 2019</v>
          </cell>
          <cell r="D37158" t="str">
            <v>מבטחים - 316</v>
          </cell>
          <cell r="E37158" t="str">
            <v>DT465</v>
          </cell>
          <cell r="F37158">
            <v>1265939.804</v>
          </cell>
        </row>
        <row r="37159">
          <cell r="C37159" t="str">
            <v>אוקטובר 2019</v>
          </cell>
          <cell r="D37159" t="str">
            <v>מבטחים - 316</v>
          </cell>
          <cell r="E37159" t="str">
            <v>DT402</v>
          </cell>
          <cell r="F37159">
            <v>3129190.04</v>
          </cell>
        </row>
        <row r="37160">
          <cell r="C37160" t="str">
            <v>אוקטובר 2019</v>
          </cell>
          <cell r="D37160" t="str">
            <v>מבטחים - 316</v>
          </cell>
          <cell r="E37160" t="str">
            <v>DT403</v>
          </cell>
          <cell r="F37160">
            <v>87196.284</v>
          </cell>
        </row>
        <row r="37161">
          <cell r="C37161" t="str">
            <v>אוקטובר 2019</v>
          </cell>
          <cell r="D37161" t="str">
            <v>מבטחים - 316</v>
          </cell>
          <cell r="E37161" t="str">
            <v>DC9</v>
          </cell>
          <cell r="F37161">
            <v>198275.098</v>
          </cell>
        </row>
        <row r="37162">
          <cell r="C37162" t="str">
            <v>אוקטובר 2019</v>
          </cell>
          <cell r="D37162" t="str">
            <v>מבטחים - 316</v>
          </cell>
          <cell r="E37162" t="str">
            <v>DT28</v>
          </cell>
          <cell r="F37162">
            <v>169750.48199999999</v>
          </cell>
        </row>
        <row r="37163">
          <cell r="C37163" t="str">
            <v>אוקטובר 2019</v>
          </cell>
          <cell r="D37163" t="str">
            <v>מבטחים - 316</v>
          </cell>
          <cell r="E37163" t="str">
            <v>DT30</v>
          </cell>
          <cell r="F37163">
            <v>384680.42300000001</v>
          </cell>
        </row>
        <row r="37164">
          <cell r="C37164" t="str">
            <v>אוקטובר 2019</v>
          </cell>
          <cell r="D37164" t="str">
            <v>מבטחים - 316</v>
          </cell>
          <cell r="E37164" t="str">
            <v>DT83</v>
          </cell>
          <cell r="F37164">
            <v>1240957.524</v>
          </cell>
        </row>
        <row r="37165">
          <cell r="C37165" t="str">
            <v>אוקטובר 2019</v>
          </cell>
          <cell r="D37165" t="str">
            <v>מבטחים - 316</v>
          </cell>
          <cell r="E37165" t="str">
            <v>DT360</v>
          </cell>
          <cell r="F37165">
            <v>575350.18400000001</v>
          </cell>
        </row>
        <row r="37166">
          <cell r="C37166" t="str">
            <v>אוקטובר 2019</v>
          </cell>
          <cell r="D37166" t="str">
            <v>מבטחים - 316</v>
          </cell>
          <cell r="E37166" t="str">
            <v>DT366</v>
          </cell>
          <cell r="F37166">
            <v>15051160.949999999</v>
          </cell>
        </row>
        <row r="37167">
          <cell r="C37167" t="str">
            <v>אוקטובר 2019</v>
          </cell>
          <cell r="D37167" t="str">
            <v>מבטחים - 316</v>
          </cell>
          <cell r="E37167" t="str">
            <v>DT367</v>
          </cell>
          <cell r="F37167">
            <v>637635.554</v>
          </cell>
        </row>
        <row r="37168">
          <cell r="C37168" t="str">
            <v>אוקטובר 2019</v>
          </cell>
          <cell r="D37168" t="str">
            <v>מבטחים - 316</v>
          </cell>
          <cell r="E37168" t="str">
            <v>DT701</v>
          </cell>
          <cell r="F37168">
            <v>514471.46600000001</v>
          </cell>
        </row>
        <row r="37169">
          <cell r="C37169" t="str">
            <v>אוקטובר 2019</v>
          </cell>
          <cell r="D37169" t="str">
            <v>מבטחים - 316</v>
          </cell>
          <cell r="E37169" t="str">
            <v>DT703</v>
          </cell>
          <cell r="F37169">
            <v>3931789.2540000002</v>
          </cell>
        </row>
        <row r="37170">
          <cell r="C37170" t="str">
            <v>אוקטובר 2019</v>
          </cell>
          <cell r="D37170" t="str">
            <v>מבטחים - 316</v>
          </cell>
          <cell r="E37170" t="str">
            <v>DT53</v>
          </cell>
          <cell r="F37170">
            <v>478486.52399999998</v>
          </cell>
        </row>
        <row r="37171">
          <cell r="C37171" t="str">
            <v>אוקטובר 2019</v>
          </cell>
          <cell r="D37171" t="str">
            <v>מבטחים - 316</v>
          </cell>
          <cell r="E37171" t="str">
            <v>DT225</v>
          </cell>
          <cell r="F37171">
            <v>100255.986</v>
          </cell>
        </row>
        <row r="37172">
          <cell r="C37172" t="str">
            <v>אוקטובר 2019</v>
          </cell>
          <cell r="D37172" t="str">
            <v>מבטחים - 316</v>
          </cell>
          <cell r="E37172" t="str">
            <v>DT52</v>
          </cell>
          <cell r="F37172">
            <v>969554.26800000004</v>
          </cell>
        </row>
        <row r="37173">
          <cell r="C37173" t="str">
            <v>אוקטובר 2019</v>
          </cell>
          <cell r="D37173" t="str">
            <v>מבטחים - 316</v>
          </cell>
          <cell r="E37173" t="str">
            <v>DT226</v>
          </cell>
          <cell r="F37173">
            <v>858026.13100000005</v>
          </cell>
        </row>
        <row r="37174">
          <cell r="C37174" t="str">
            <v>אוקטובר 2019</v>
          </cell>
          <cell r="D37174" t="str">
            <v>מבטחים - 316</v>
          </cell>
          <cell r="E37174" t="str">
            <v>DT88</v>
          </cell>
          <cell r="F37174">
            <v>4376560.2570000002</v>
          </cell>
        </row>
        <row r="37175">
          <cell r="C37175" t="str">
            <v>אוקטובר 2019</v>
          </cell>
          <cell r="D37175" t="str">
            <v>מבטחים - 316</v>
          </cell>
          <cell r="E37175" t="str">
            <v>DT441</v>
          </cell>
          <cell r="F37175">
            <v>37728.839</v>
          </cell>
        </row>
        <row r="37176">
          <cell r="C37176" t="str">
            <v>אוקטובר 2019</v>
          </cell>
          <cell r="D37176" t="str">
            <v>מבטחים - 316</v>
          </cell>
          <cell r="E37176" t="str">
            <v>DT442</v>
          </cell>
          <cell r="F37176">
            <v>245226.83300000001</v>
          </cell>
        </row>
        <row r="37177">
          <cell r="C37177" t="str">
            <v>אוקטובר 2019</v>
          </cell>
          <cell r="D37177" t="str">
            <v>מבטחים - 316</v>
          </cell>
          <cell r="E37177" t="str">
            <v>DT443</v>
          </cell>
          <cell r="F37177">
            <v>894.07799999999997</v>
          </cell>
        </row>
        <row r="37178">
          <cell r="C37178" t="str">
            <v>אוקטובר 2019</v>
          </cell>
          <cell r="D37178" t="str">
            <v>מבטחים - 316</v>
          </cell>
          <cell r="E37178" t="str">
            <v>DT444</v>
          </cell>
          <cell r="F37178">
            <v>33644.230000000003</v>
          </cell>
        </row>
        <row r="37179">
          <cell r="C37179" t="str">
            <v>אוקטובר 2019</v>
          </cell>
          <cell r="D37179" t="str">
            <v>מבטחים - 316</v>
          </cell>
          <cell r="E37179" t="str">
            <v>DT445</v>
          </cell>
          <cell r="F37179">
            <v>-8343.7990000000009</v>
          </cell>
        </row>
        <row r="37180">
          <cell r="C37180" t="str">
            <v>אוקטובר 2019</v>
          </cell>
          <cell r="D37180" t="str">
            <v>מבטחים - 316</v>
          </cell>
          <cell r="E37180" t="str">
            <v>DT446</v>
          </cell>
          <cell r="F37180">
            <v>149175.05100000001</v>
          </cell>
        </row>
        <row r="37181">
          <cell r="C37181" t="str">
            <v>אוקטובר 2019</v>
          </cell>
          <cell r="D37181" t="str">
            <v>מבטחים - 316</v>
          </cell>
          <cell r="E37181" t="str">
            <v>DT447</v>
          </cell>
          <cell r="F37181">
            <v>-148223.342</v>
          </cell>
        </row>
        <row r="37182">
          <cell r="C37182" t="str">
            <v>אוקטובר 2019</v>
          </cell>
          <cell r="D37182" t="str">
            <v>מבטחים - 316</v>
          </cell>
          <cell r="E37182" t="str">
            <v>DT448</v>
          </cell>
          <cell r="F37182">
            <v>16775.39</v>
          </cell>
        </row>
        <row r="37183">
          <cell r="C37183" t="str">
            <v>אוקטובר 2019</v>
          </cell>
          <cell r="D37183" t="str">
            <v>מבטחים - 316</v>
          </cell>
          <cell r="E37183" t="str">
            <v>DT449</v>
          </cell>
          <cell r="F37183">
            <v>-178851.565</v>
          </cell>
        </row>
        <row r="37184">
          <cell r="C37184" t="str">
            <v>אוקטובר 2019</v>
          </cell>
          <cell r="D37184" t="str">
            <v>מבטחים - 316</v>
          </cell>
          <cell r="E37184" t="str">
            <v>DT669</v>
          </cell>
          <cell r="F37184">
            <v>332193.99900000001</v>
          </cell>
        </row>
        <row r="37185">
          <cell r="C37185" t="str">
            <v>אוקטובר 2019</v>
          </cell>
          <cell r="D37185" t="str">
            <v>מבטחים - 316</v>
          </cell>
          <cell r="E37185" t="str">
            <v>DT503</v>
          </cell>
          <cell r="F37185">
            <v>0.35899999999999999</v>
          </cell>
        </row>
        <row r="37186">
          <cell r="C37186" t="str">
            <v>אוקטובר 2019</v>
          </cell>
          <cell r="D37186" t="str">
            <v>מבטחים - 316</v>
          </cell>
          <cell r="E37186" t="str">
            <v>DT451</v>
          </cell>
          <cell r="F37186">
            <v>2486049.7850000001</v>
          </cell>
        </row>
        <row r="37187">
          <cell r="C37187" t="str">
            <v>אוקטובר 2019</v>
          </cell>
          <cell r="D37187" t="str">
            <v>מבטחים - 316</v>
          </cell>
          <cell r="E37187" t="str">
            <v>DT506</v>
          </cell>
          <cell r="F37187">
            <v>2752271.4759999998</v>
          </cell>
        </row>
        <row r="37188">
          <cell r="C37188" t="str">
            <v>אוקטובר 2019</v>
          </cell>
          <cell r="D37188" t="str">
            <v>מבטחים - 316</v>
          </cell>
          <cell r="E37188" t="str">
            <v>DT507</v>
          </cell>
          <cell r="F37188">
            <v>122277.689</v>
          </cell>
        </row>
        <row r="37189">
          <cell r="C37189" t="str">
            <v>אוקטובר 2019</v>
          </cell>
          <cell r="D37189" t="str">
            <v>מבטחים - 316</v>
          </cell>
          <cell r="E37189" t="str">
            <v>DT577</v>
          </cell>
          <cell r="F37189">
            <v>853800.495</v>
          </cell>
        </row>
        <row r="37190">
          <cell r="C37190" t="str">
            <v>אוקטובר 2019</v>
          </cell>
          <cell r="D37190" t="str">
            <v>מבטחים - 316</v>
          </cell>
          <cell r="E37190" t="str">
            <v>DT513</v>
          </cell>
          <cell r="F37190">
            <v>406506.30800000002</v>
          </cell>
        </row>
        <row r="37191">
          <cell r="C37191" t="str">
            <v>אוקטובר 2019</v>
          </cell>
          <cell r="D37191" t="str">
            <v>מבטחים - 316</v>
          </cell>
          <cell r="E37191" t="str">
            <v>DT514</v>
          </cell>
          <cell r="F37191">
            <v>4693886.4809999997</v>
          </cell>
        </row>
        <row r="37192">
          <cell r="C37192" t="str">
            <v>אוקטובר 2019</v>
          </cell>
          <cell r="D37192" t="str">
            <v>מבטחים - 316</v>
          </cell>
          <cell r="E37192" t="str">
            <v>DT516</v>
          </cell>
          <cell r="F37192">
            <v>100146.514</v>
          </cell>
        </row>
        <row r="37193">
          <cell r="C37193" t="str">
            <v>אוקטובר 2019</v>
          </cell>
          <cell r="D37193" t="str">
            <v>מבטחים - 316</v>
          </cell>
          <cell r="E37193" t="str">
            <v>DT517</v>
          </cell>
          <cell r="F37193">
            <v>203115</v>
          </cell>
        </row>
        <row r="37194">
          <cell r="C37194" t="str">
            <v>אוקטובר 2019</v>
          </cell>
          <cell r="D37194" t="str">
            <v>מבטחים - 316</v>
          </cell>
          <cell r="E37194" t="str">
            <v>DT518</v>
          </cell>
          <cell r="F37194">
            <v>173999.462</v>
          </cell>
        </row>
        <row r="37195">
          <cell r="C37195" t="str">
            <v>אוקטובר 2019</v>
          </cell>
          <cell r="D37195" t="str">
            <v>מבטחים - 316</v>
          </cell>
          <cell r="E37195" t="str">
            <v>DT111</v>
          </cell>
          <cell r="F37195">
            <v>108712.723</v>
          </cell>
        </row>
        <row r="37196">
          <cell r="C37196" t="str">
            <v>אוקטובר 2019</v>
          </cell>
          <cell r="D37196" t="str">
            <v>מבטחים - 316</v>
          </cell>
          <cell r="E37196" t="str">
            <v>DT62</v>
          </cell>
          <cell r="F37196">
            <v>1732.2819999999999</v>
          </cell>
        </row>
        <row r="37197">
          <cell r="C37197" t="str">
            <v>אוקטובר 2019</v>
          </cell>
          <cell r="D37197" t="str">
            <v>מבטחים - 316</v>
          </cell>
          <cell r="E37197" t="str">
            <v>DT54</v>
          </cell>
          <cell r="F37197">
            <v>354077.071</v>
          </cell>
        </row>
        <row r="37198">
          <cell r="C37198" t="str">
            <v>אוקטובר 2019</v>
          </cell>
          <cell r="D37198" t="str">
            <v>מבטחים - 316</v>
          </cell>
          <cell r="E37198" t="str">
            <v>DT55</v>
          </cell>
          <cell r="F37198">
            <v>-919153.32499999995</v>
          </cell>
        </row>
        <row r="37199">
          <cell r="C37199" t="str">
            <v>אוקטובר 2019</v>
          </cell>
          <cell r="D37199" t="str">
            <v>מבטחים - 316</v>
          </cell>
          <cell r="E37199" t="str">
            <v>DT546</v>
          </cell>
          <cell r="F37199">
            <v>2943000</v>
          </cell>
        </row>
        <row r="37200">
          <cell r="C37200" t="str">
            <v>אוקטובר 2019</v>
          </cell>
          <cell r="D37200" t="str">
            <v>מבטחים - 316</v>
          </cell>
          <cell r="E37200" t="str">
            <v>AT999</v>
          </cell>
          <cell r="F37200">
            <v>3951364.855</v>
          </cell>
        </row>
        <row r="37201">
          <cell r="C37201" t="str">
            <v>אוקטובר 2019</v>
          </cell>
          <cell r="D37201" t="str">
            <v>מבטחים - 316</v>
          </cell>
          <cell r="E37201" t="str">
            <v>AT24</v>
          </cell>
          <cell r="F37201">
            <v>1549233.1669999999</v>
          </cell>
        </row>
        <row r="37202">
          <cell r="C37202" t="str">
            <v>אוקטובר 2019</v>
          </cell>
          <cell r="D37202" t="str">
            <v>מבטחים - 316</v>
          </cell>
          <cell r="E37202" t="str">
            <v>AT420</v>
          </cell>
          <cell r="F37202">
            <v>39203.980000000003</v>
          </cell>
        </row>
        <row r="37203">
          <cell r="C37203" t="str">
            <v>אוקטובר 2019</v>
          </cell>
          <cell r="D37203" t="str">
            <v>מבטחים - 316</v>
          </cell>
          <cell r="E37203" t="str">
            <v>AT19</v>
          </cell>
          <cell r="F37203">
            <v>120681.5</v>
          </cell>
        </row>
        <row r="37204">
          <cell r="C37204" t="str">
            <v>אוקטובר 2019</v>
          </cell>
          <cell r="D37204" t="str">
            <v>מבטחים - 316</v>
          </cell>
          <cell r="E37204" t="str">
            <v>AT121</v>
          </cell>
          <cell r="F37204">
            <v>674710.43</v>
          </cell>
        </row>
        <row r="37205">
          <cell r="C37205" t="str">
            <v>אוקטובר 2019</v>
          </cell>
          <cell r="D37205" t="str">
            <v>מבטחים - 316</v>
          </cell>
          <cell r="E37205" t="str">
            <v>AT21</v>
          </cell>
          <cell r="F37205">
            <v>257226.291</v>
          </cell>
        </row>
        <row r="37206">
          <cell r="C37206" t="str">
            <v>אוקטובר 2019</v>
          </cell>
          <cell r="D37206" t="str">
            <v>מבטחים - 316</v>
          </cell>
          <cell r="E37206" t="str">
            <v>AT8</v>
          </cell>
          <cell r="F37206">
            <v>135809.73000000001</v>
          </cell>
        </row>
        <row r="37207">
          <cell r="C37207" t="str">
            <v>אוקטובר 2019</v>
          </cell>
          <cell r="D37207" t="str">
            <v>מבטחים - 316</v>
          </cell>
          <cell r="E37207" t="str">
            <v>AT400</v>
          </cell>
          <cell r="F37207">
            <v>110676.069</v>
          </cell>
        </row>
        <row r="37208">
          <cell r="C37208" t="str">
            <v>אוקטובר 2019</v>
          </cell>
          <cell r="D37208" t="str">
            <v>מבטחים - 316</v>
          </cell>
          <cell r="E37208" t="str">
            <v>AT20</v>
          </cell>
          <cell r="F37208">
            <v>934.78300000000002</v>
          </cell>
        </row>
        <row r="37209">
          <cell r="C37209" t="str">
            <v>אוקטובר 2019</v>
          </cell>
          <cell r="D37209" t="str">
            <v>מבטחים - 316</v>
          </cell>
          <cell r="E37209" t="str">
            <v>AT301</v>
          </cell>
          <cell r="F37209">
            <v>8860.9220000000005</v>
          </cell>
        </row>
        <row r="37210">
          <cell r="C37210" t="str">
            <v>אוקטובר 2019</v>
          </cell>
          <cell r="D37210" t="str">
            <v>מבטחים - 316</v>
          </cell>
          <cell r="E37210" t="str">
            <v>AT307</v>
          </cell>
          <cell r="F37210">
            <v>625.53800000000001</v>
          </cell>
        </row>
        <row r="37211">
          <cell r="C37211" t="str">
            <v>אוקטובר 2019</v>
          </cell>
          <cell r="D37211" t="str">
            <v>מבטחים - 316</v>
          </cell>
          <cell r="E37211" t="str">
            <v>AT319</v>
          </cell>
          <cell r="F37211">
            <v>30915.191999999999</v>
          </cell>
        </row>
        <row r="37212">
          <cell r="C37212" t="str">
            <v>אוקטובר 2019</v>
          </cell>
          <cell r="D37212" t="str">
            <v>מבטחים - 316</v>
          </cell>
          <cell r="E37212" t="str">
            <v>AT321</v>
          </cell>
          <cell r="F37212">
            <v>8766.4500000000007</v>
          </cell>
        </row>
        <row r="37213">
          <cell r="C37213" t="str">
            <v>אוקטובר 2019</v>
          </cell>
          <cell r="D37213" t="str">
            <v>מבטחים - 316</v>
          </cell>
          <cell r="E37213" t="str">
            <v>AT325</v>
          </cell>
          <cell r="F37213">
            <v>3878.1759999999999</v>
          </cell>
        </row>
        <row r="37214">
          <cell r="C37214" t="str">
            <v>אוקטובר 2019</v>
          </cell>
          <cell r="D37214" t="str">
            <v>מבטחים - 316</v>
          </cell>
          <cell r="E37214" t="str">
            <v>AT338</v>
          </cell>
          <cell r="F37214">
            <v>552.84699999999998</v>
          </cell>
        </row>
        <row r="37215">
          <cell r="C37215" t="str">
            <v>אוקטובר 2019</v>
          </cell>
          <cell r="D37215" t="str">
            <v>מבטחים - 316</v>
          </cell>
          <cell r="E37215" t="str">
            <v>AT458</v>
          </cell>
          <cell r="F37215">
            <v>553.65899999999999</v>
          </cell>
        </row>
        <row r="37216">
          <cell r="C37216" t="str">
            <v>אוקטובר 2019</v>
          </cell>
          <cell r="D37216" t="str">
            <v>מבטחים - 316</v>
          </cell>
          <cell r="E37216" t="str">
            <v>AT463</v>
          </cell>
          <cell r="F37216">
            <v>63708.978000000003</v>
          </cell>
        </row>
        <row r="37217">
          <cell r="C37217" t="str">
            <v>אוקטובר 2019</v>
          </cell>
          <cell r="D37217" t="str">
            <v>מבטחים - 316</v>
          </cell>
          <cell r="E37217" t="str">
            <v>AT465</v>
          </cell>
          <cell r="F37217">
            <v>50389.904000000002</v>
          </cell>
        </row>
        <row r="37218">
          <cell r="C37218" t="str">
            <v>אוקטובר 2019</v>
          </cell>
          <cell r="D37218" t="str">
            <v>מבטחים - 316</v>
          </cell>
          <cell r="E37218" t="str">
            <v>AT402</v>
          </cell>
          <cell r="F37218">
            <v>61254.421000000002</v>
          </cell>
        </row>
        <row r="37219">
          <cell r="C37219" t="str">
            <v>אוקטובר 2019</v>
          </cell>
          <cell r="D37219" t="str">
            <v>מבטחים - 316</v>
          </cell>
          <cell r="E37219" t="str">
            <v>AT403</v>
          </cell>
          <cell r="F37219">
            <v>6103.2910000000002</v>
          </cell>
        </row>
        <row r="37220">
          <cell r="C37220" t="str">
            <v>אוקטובר 2019</v>
          </cell>
          <cell r="D37220" t="str">
            <v>מבטחים - 316</v>
          </cell>
          <cell r="E37220" t="str">
            <v>AT58</v>
          </cell>
          <cell r="F37220">
            <v>80</v>
          </cell>
        </row>
        <row r="37221">
          <cell r="C37221" t="str">
            <v>אוקטובר 2019</v>
          </cell>
          <cell r="D37221" t="str">
            <v>מבטחים - 316</v>
          </cell>
          <cell r="E37221" t="str">
            <v>AT37</v>
          </cell>
          <cell r="F37221">
            <v>27799.166000000001</v>
          </cell>
        </row>
        <row r="37222">
          <cell r="C37222" t="str">
            <v>אוקטובר 2019</v>
          </cell>
          <cell r="D37222" t="str">
            <v>מבטחים - 316</v>
          </cell>
          <cell r="E37222" t="str">
            <v>AT125</v>
          </cell>
          <cell r="F37222">
            <v>638.91899999999998</v>
          </cell>
        </row>
        <row r="37223">
          <cell r="C37223" t="str">
            <v>אוקטובר 2019</v>
          </cell>
          <cell r="D37223" t="str">
            <v>מבטחים - 316</v>
          </cell>
          <cell r="E37223" t="str">
            <v>AT360</v>
          </cell>
          <cell r="F37223">
            <v>57.414999999999999</v>
          </cell>
        </row>
        <row r="37224">
          <cell r="C37224" t="str">
            <v>אוקטובר 2019</v>
          </cell>
          <cell r="D37224" t="str">
            <v>מבטחים - 316</v>
          </cell>
          <cell r="E37224" t="str">
            <v>AT366</v>
          </cell>
          <cell r="F37224">
            <v>312505.984</v>
          </cell>
        </row>
        <row r="37225">
          <cell r="C37225" t="str">
            <v>אוקטובר 2019</v>
          </cell>
          <cell r="D37225" t="str">
            <v>מבטחים - 316</v>
          </cell>
          <cell r="E37225" t="str">
            <v>AT367</v>
          </cell>
          <cell r="F37225">
            <v>437.93900000000002</v>
          </cell>
        </row>
        <row r="37226">
          <cell r="C37226" t="str">
            <v>אוקטובר 2019</v>
          </cell>
          <cell r="D37226" t="str">
            <v>מבטחים - 316</v>
          </cell>
          <cell r="E37226" t="str">
            <v>AT701</v>
          </cell>
          <cell r="F37226">
            <v>182.66</v>
          </cell>
        </row>
        <row r="37227">
          <cell r="C37227" t="str">
            <v>אוקטובר 2019</v>
          </cell>
          <cell r="D37227" t="str">
            <v>מבטחים - 316</v>
          </cell>
          <cell r="E37227" t="str">
            <v>AT703</v>
          </cell>
          <cell r="F37227">
            <v>622.81700000000001</v>
          </cell>
        </row>
        <row r="37228">
          <cell r="C37228" t="str">
            <v>אוקטובר 2019</v>
          </cell>
          <cell r="D37228" t="str">
            <v>מבטחים - 316</v>
          </cell>
          <cell r="E37228" t="str">
            <v>AT61</v>
          </cell>
          <cell r="F37228">
            <v>627.00900000000001</v>
          </cell>
        </row>
        <row r="37229">
          <cell r="C37229" t="str">
            <v>אוקטובר 2019</v>
          </cell>
          <cell r="D37229" t="str">
            <v>מבטחים - 316</v>
          </cell>
          <cell r="E37229" t="str">
            <v>AT60</v>
          </cell>
          <cell r="F37229">
            <v>4489.5640000000003</v>
          </cell>
        </row>
        <row r="37230">
          <cell r="C37230" t="str">
            <v>אוקטובר 2019</v>
          </cell>
          <cell r="D37230" t="str">
            <v>מבטחים - 316</v>
          </cell>
          <cell r="E37230" t="str">
            <v>AT226</v>
          </cell>
          <cell r="F37230">
            <v>3028.241</v>
          </cell>
        </row>
        <row r="37231">
          <cell r="C37231" t="str">
            <v>אוקטובר 2019</v>
          </cell>
          <cell r="D37231" t="str">
            <v>מבטחים - 316</v>
          </cell>
          <cell r="E37231" t="str">
            <v>AT137</v>
          </cell>
          <cell r="F37231">
            <v>65975.292000000001</v>
          </cell>
        </row>
        <row r="37232">
          <cell r="C37232" t="str">
            <v>אוקטובר 2019</v>
          </cell>
          <cell r="D37232" t="str">
            <v>מבטחים - 316</v>
          </cell>
          <cell r="E37232" t="str">
            <v>AT442</v>
          </cell>
          <cell r="F37232">
            <v>25993.571</v>
          </cell>
        </row>
        <row r="37233">
          <cell r="C37233" t="str">
            <v>אוקטובר 2019</v>
          </cell>
          <cell r="D37233" t="str">
            <v>מבטחים - 316</v>
          </cell>
          <cell r="E37233" t="str">
            <v>AT444</v>
          </cell>
          <cell r="F37233">
            <v>1319.848</v>
          </cell>
        </row>
        <row r="37234">
          <cell r="C37234" t="str">
            <v>אוקטובר 2019</v>
          </cell>
          <cell r="D37234" t="str">
            <v>מבטחים - 316</v>
          </cell>
          <cell r="E37234" t="str">
            <v>AT445</v>
          </cell>
          <cell r="F37234">
            <v>1819.107</v>
          </cell>
        </row>
        <row r="37235">
          <cell r="C37235" t="str">
            <v>אוקטובר 2019</v>
          </cell>
          <cell r="D37235" t="str">
            <v>מבטחים - 316</v>
          </cell>
          <cell r="E37235" t="str">
            <v>AT447</v>
          </cell>
          <cell r="F37235">
            <v>314868.43199999997</v>
          </cell>
        </row>
        <row r="37236">
          <cell r="C37236" t="str">
            <v>אוקטובר 2019</v>
          </cell>
          <cell r="D37236" t="str">
            <v>מבטחים - 316</v>
          </cell>
          <cell r="E37236" t="str">
            <v>AT503</v>
          </cell>
          <cell r="F37236">
            <v>3.0000000000000001E-3</v>
          </cell>
        </row>
        <row r="37237">
          <cell r="C37237" t="str">
            <v>אוקטובר 2019</v>
          </cell>
          <cell r="D37237" t="str">
            <v>מבטחים - 316</v>
          </cell>
          <cell r="E37237" t="str">
            <v>AT451</v>
          </cell>
          <cell r="F37237">
            <v>24303.829000000002</v>
          </cell>
        </row>
        <row r="37238">
          <cell r="C37238" t="str">
            <v>אוקטובר 2019</v>
          </cell>
          <cell r="D37238" t="str">
            <v>מבטחים - 316</v>
          </cell>
          <cell r="E37238" t="str">
            <v>AT506</v>
          </cell>
          <cell r="F37238">
            <v>11722.779</v>
          </cell>
        </row>
        <row r="37239">
          <cell r="C37239" t="str">
            <v>אוקטובר 2019</v>
          </cell>
          <cell r="D37239" t="str">
            <v>מבטחים - 316</v>
          </cell>
          <cell r="E37239" t="str">
            <v>AT577</v>
          </cell>
          <cell r="F37239">
            <v>23154.489000000001</v>
          </cell>
        </row>
        <row r="37240">
          <cell r="C37240" t="str">
            <v>אוקטובר 2019</v>
          </cell>
          <cell r="D37240" t="str">
            <v>מבטחים - 316</v>
          </cell>
          <cell r="E37240" t="str">
            <v>AT162</v>
          </cell>
          <cell r="F37240">
            <v>882.40599999999995</v>
          </cell>
        </row>
        <row r="37241">
          <cell r="C37241" t="str">
            <v>אוקטובר 2019</v>
          </cell>
          <cell r="D37241" t="str">
            <v>מבטחים - 316</v>
          </cell>
          <cell r="E37241" t="str">
            <v>AT63</v>
          </cell>
          <cell r="F37241">
            <v>6734.4210000000003</v>
          </cell>
        </row>
        <row r="37242">
          <cell r="C37242" t="str">
            <v>אוקטובר 2019</v>
          </cell>
          <cell r="D37242" t="str">
            <v>מבטחים - 316</v>
          </cell>
          <cell r="E37242" t="str">
            <v>AT168</v>
          </cell>
          <cell r="F37242">
            <v>35.634</v>
          </cell>
        </row>
        <row r="37243">
          <cell r="C37243" t="str">
            <v>אוקטובר 2019</v>
          </cell>
          <cell r="D37243" t="str">
            <v>מבטחים - 316</v>
          </cell>
          <cell r="E37243" t="str">
            <v>BT999</v>
          </cell>
          <cell r="F37243">
            <v>2779630.0819999999</v>
          </cell>
        </row>
        <row r="37244">
          <cell r="C37244" t="str">
            <v>אוקטובר 2019</v>
          </cell>
          <cell r="D37244" t="str">
            <v>מבטחים - 316</v>
          </cell>
          <cell r="E37244" t="str">
            <v>BT34</v>
          </cell>
          <cell r="F37244">
            <v>1263636.5379999999</v>
          </cell>
        </row>
        <row r="37245">
          <cell r="C37245" t="str">
            <v>אוקטובר 2019</v>
          </cell>
          <cell r="D37245" t="str">
            <v>מבטחים - 316</v>
          </cell>
          <cell r="E37245" t="str">
            <v>BT420</v>
          </cell>
          <cell r="F37245">
            <v>39204</v>
          </cell>
        </row>
        <row r="37246">
          <cell r="C37246" t="str">
            <v>אוקטובר 2019</v>
          </cell>
          <cell r="D37246" t="str">
            <v>מבטחים - 316</v>
          </cell>
          <cell r="E37246" t="str">
            <v>BT400</v>
          </cell>
          <cell r="F37246">
            <v>326915</v>
          </cell>
        </row>
        <row r="37247">
          <cell r="C37247" t="str">
            <v>אוקטובר 2019</v>
          </cell>
          <cell r="D37247" t="str">
            <v>מבטחים - 316</v>
          </cell>
          <cell r="E37247" t="str">
            <v>BT321</v>
          </cell>
          <cell r="F37247">
            <v>96250</v>
          </cell>
        </row>
        <row r="37248">
          <cell r="C37248" t="str">
            <v>אוקטובר 2019</v>
          </cell>
          <cell r="D37248" t="str">
            <v>מבטחים - 316</v>
          </cell>
          <cell r="E37248" t="str">
            <v>BT465</v>
          </cell>
          <cell r="F37248">
            <v>63648.847999999998</v>
          </cell>
        </row>
        <row r="37249">
          <cell r="C37249" t="str">
            <v>אוקטובר 2019</v>
          </cell>
          <cell r="D37249" t="str">
            <v>מבטחים - 316</v>
          </cell>
          <cell r="E37249" t="str">
            <v>BT402</v>
          </cell>
          <cell r="F37249">
            <v>85063.718999999997</v>
          </cell>
        </row>
        <row r="37250">
          <cell r="C37250" t="str">
            <v>אוקטובר 2019</v>
          </cell>
          <cell r="D37250" t="str">
            <v>מבטחים - 316</v>
          </cell>
          <cell r="E37250" t="str">
            <v>BT44</v>
          </cell>
          <cell r="F37250">
            <v>2834.674</v>
          </cell>
        </row>
        <row r="37251">
          <cell r="C37251" t="str">
            <v>אוקטובר 2019</v>
          </cell>
          <cell r="D37251" t="str">
            <v>מבטחים - 316</v>
          </cell>
          <cell r="E37251" t="str">
            <v>BT366</v>
          </cell>
          <cell r="F37251">
            <v>426914.73599999998</v>
          </cell>
        </row>
        <row r="37252">
          <cell r="C37252" t="str">
            <v>אוקטובר 2019</v>
          </cell>
          <cell r="D37252" t="str">
            <v>מבטחים - 316</v>
          </cell>
          <cell r="E37252" t="str">
            <v>BT701</v>
          </cell>
          <cell r="F37252">
            <v>46502.894999999997</v>
          </cell>
        </row>
        <row r="37253">
          <cell r="C37253" t="str">
            <v>אוקטובר 2019</v>
          </cell>
          <cell r="D37253" t="str">
            <v>מבטחים - 316</v>
          </cell>
          <cell r="E37253" t="str">
            <v>BT703</v>
          </cell>
          <cell r="F37253">
            <v>2.6850000000000001</v>
          </cell>
        </row>
        <row r="37254">
          <cell r="C37254" t="str">
            <v>אוקטובר 2019</v>
          </cell>
          <cell r="D37254" t="str">
            <v>מבטחים - 316</v>
          </cell>
          <cell r="E37254" t="str">
            <v>BT70</v>
          </cell>
          <cell r="F37254">
            <v>11.97</v>
          </cell>
        </row>
        <row r="37255">
          <cell r="C37255" t="str">
            <v>אוקטובר 2019</v>
          </cell>
          <cell r="D37255" t="str">
            <v>מבטחים - 316</v>
          </cell>
          <cell r="E37255" t="str">
            <v>BT69</v>
          </cell>
          <cell r="F37255">
            <v>6087.27</v>
          </cell>
        </row>
        <row r="37256">
          <cell r="C37256" t="str">
            <v>אוקטובר 2019</v>
          </cell>
          <cell r="D37256" t="str">
            <v>מבטחים - 316</v>
          </cell>
          <cell r="E37256" t="str">
            <v>BT226</v>
          </cell>
          <cell r="F37256">
            <v>61575.813000000002</v>
          </cell>
        </row>
        <row r="37257">
          <cell r="C37257" t="str">
            <v>אוקטובר 2019</v>
          </cell>
          <cell r="D37257" t="str">
            <v>מבטחים - 316</v>
          </cell>
          <cell r="E37257" t="str">
            <v>BT117</v>
          </cell>
          <cell r="F37257">
            <v>55236.563999999998</v>
          </cell>
        </row>
        <row r="37258">
          <cell r="C37258" t="str">
            <v>אוקטובר 2019</v>
          </cell>
          <cell r="D37258" t="str">
            <v>מבטחים - 316</v>
          </cell>
          <cell r="E37258" t="str">
            <v>BT442</v>
          </cell>
          <cell r="F37258">
            <v>6046.91</v>
          </cell>
        </row>
        <row r="37259">
          <cell r="C37259" t="str">
            <v>אוקטובר 2019</v>
          </cell>
          <cell r="D37259" t="str">
            <v>מבטחים - 316</v>
          </cell>
          <cell r="E37259" t="str">
            <v>BT444</v>
          </cell>
          <cell r="F37259">
            <v>3519.5949999999998</v>
          </cell>
        </row>
        <row r="37260">
          <cell r="C37260" t="str">
            <v>אוקטובר 2019</v>
          </cell>
          <cell r="D37260" t="str">
            <v>מבטחים - 316</v>
          </cell>
          <cell r="E37260" t="str">
            <v>BT445</v>
          </cell>
          <cell r="F37260">
            <v>2410.2739999999999</v>
          </cell>
        </row>
        <row r="37261">
          <cell r="C37261" t="str">
            <v>אוקטובר 2019</v>
          </cell>
          <cell r="D37261" t="str">
            <v>מבטחים - 316</v>
          </cell>
          <cell r="E37261" t="str">
            <v>BT447</v>
          </cell>
          <cell r="F37261">
            <v>257494.99299999999</v>
          </cell>
        </row>
        <row r="37262">
          <cell r="C37262" t="str">
            <v>אוקטובר 2019</v>
          </cell>
          <cell r="D37262" t="str">
            <v>מבטחים - 316</v>
          </cell>
          <cell r="E37262" t="str">
            <v>BT451</v>
          </cell>
          <cell r="F37262">
            <v>30000</v>
          </cell>
        </row>
        <row r="37263">
          <cell r="C37263" t="str">
            <v>אוקטובר 2019</v>
          </cell>
          <cell r="D37263" t="str">
            <v>מבטחים - 316</v>
          </cell>
          <cell r="E37263" t="str">
            <v>BT506</v>
          </cell>
          <cell r="F37263">
            <v>4431.0379999999996</v>
          </cell>
        </row>
        <row r="37264">
          <cell r="C37264" t="str">
            <v>אוקטובר 2019</v>
          </cell>
          <cell r="D37264" t="str">
            <v>מבטחים - 316</v>
          </cell>
          <cell r="E37264" t="str">
            <v>BT119</v>
          </cell>
          <cell r="F37264">
            <v>1842.559</v>
          </cell>
        </row>
        <row r="37265">
          <cell r="C37265" t="str">
            <v>אוקטובר 2019</v>
          </cell>
          <cell r="D37265" t="str">
            <v>מבטחים - 316</v>
          </cell>
          <cell r="E37265" t="str">
            <v>A1</v>
          </cell>
          <cell r="F37265">
            <v>169792.83799999999</v>
          </cell>
        </row>
        <row r="37266">
          <cell r="C37266" t="str">
            <v>אוקטובר 2019</v>
          </cell>
          <cell r="D37266" t="str">
            <v>מבטחים - 316</v>
          </cell>
          <cell r="E37266" t="str">
            <v>AT411</v>
          </cell>
          <cell r="F37266">
            <v>113054.061</v>
          </cell>
        </row>
        <row r="37267">
          <cell r="C37267" t="str">
            <v>אוקטובר 2019</v>
          </cell>
          <cell r="D37267" t="str">
            <v>מבטחים - 316</v>
          </cell>
          <cell r="E37267" t="str">
            <v>AT255</v>
          </cell>
          <cell r="F37267">
            <v>36471.044999999998</v>
          </cell>
        </row>
        <row r="37268">
          <cell r="C37268" t="str">
            <v>אוקטובר 2019</v>
          </cell>
          <cell r="D37268" t="str">
            <v>מבטחים - 316</v>
          </cell>
          <cell r="E37268" t="str">
            <v>AT88</v>
          </cell>
          <cell r="F37268">
            <v>18734.592000000001</v>
          </cell>
        </row>
        <row r="37269">
          <cell r="C37269" t="str">
            <v>אוקטובר 2019</v>
          </cell>
          <cell r="D37269" t="str">
            <v>מבטחים - 316</v>
          </cell>
          <cell r="E37269" t="str">
            <v>AT108</v>
          </cell>
          <cell r="F37269">
            <v>22.08</v>
          </cell>
        </row>
        <row r="37270">
          <cell r="C37270" t="str">
            <v>אוקטובר 2019</v>
          </cell>
          <cell r="D37270" t="str">
            <v>מבטחים - 316</v>
          </cell>
          <cell r="E37270" t="str">
            <v>AT72</v>
          </cell>
          <cell r="F37270">
            <v>354.209</v>
          </cell>
        </row>
        <row r="37271">
          <cell r="C37271" t="str">
            <v>אוקטובר 2019</v>
          </cell>
          <cell r="D37271" t="str">
            <v>מבטחים - 316</v>
          </cell>
          <cell r="E37271" t="str">
            <v>AT69</v>
          </cell>
          <cell r="F37271">
            <v>1156.8510000000001</v>
          </cell>
        </row>
        <row r="37272">
          <cell r="C37272" t="str">
            <v>אוקטובר 2019</v>
          </cell>
          <cell r="D37272" t="str">
            <v>מבטחים - 316</v>
          </cell>
          <cell r="E37272" t="str">
            <v>B1</v>
          </cell>
          <cell r="F37272">
            <v>744124.85800000001</v>
          </cell>
        </row>
        <row r="37273">
          <cell r="C37273" t="str">
            <v>אוקטובר 2019</v>
          </cell>
          <cell r="D37273" t="str">
            <v>מבטחים - 316</v>
          </cell>
          <cell r="E37273" t="str">
            <v>BT137</v>
          </cell>
          <cell r="F37273">
            <v>15783.609</v>
          </cell>
        </row>
        <row r="37274">
          <cell r="C37274" t="str">
            <v>אוקטובר 2019</v>
          </cell>
          <cell r="D37274" t="str">
            <v>מבטחים - 316</v>
          </cell>
          <cell r="E37274" t="str">
            <v>BT98</v>
          </cell>
          <cell r="F37274">
            <v>22033.627</v>
          </cell>
        </row>
        <row r="37275">
          <cell r="C37275" t="str">
            <v>אוקטובר 2019</v>
          </cell>
          <cell r="D37275" t="str">
            <v>מבטחים - 316</v>
          </cell>
          <cell r="E37275" t="str">
            <v>BT6</v>
          </cell>
          <cell r="F37275">
            <v>540615.46900000004</v>
          </cell>
        </row>
        <row r="37276">
          <cell r="C37276" t="str">
            <v>אוקטובר 2019</v>
          </cell>
          <cell r="D37276" t="str">
            <v>מבטחים - 316</v>
          </cell>
          <cell r="E37276" t="str">
            <v>BT7</v>
          </cell>
          <cell r="F37276">
            <v>10379.858</v>
          </cell>
        </row>
        <row r="37277">
          <cell r="C37277" t="str">
            <v>אוקטובר 2019</v>
          </cell>
          <cell r="D37277" t="str">
            <v>מבטחים - 316</v>
          </cell>
          <cell r="E37277" t="str">
            <v>BT8</v>
          </cell>
          <cell r="F37277">
            <v>81369.036999999997</v>
          </cell>
        </row>
        <row r="37278">
          <cell r="C37278" t="str">
            <v>אוקטובר 2019</v>
          </cell>
          <cell r="D37278" t="str">
            <v>מבטחים - 316</v>
          </cell>
          <cell r="E37278" t="str">
            <v>BT11</v>
          </cell>
          <cell r="F37278">
            <v>12654.291999999999</v>
          </cell>
        </row>
        <row r="37279">
          <cell r="C37279" t="str">
            <v>אוקטובר 2019</v>
          </cell>
          <cell r="D37279" t="str">
            <v>מבטחים - 316</v>
          </cell>
          <cell r="E37279" t="str">
            <v>BT4</v>
          </cell>
          <cell r="F37279">
            <v>4580.0510000000004</v>
          </cell>
        </row>
        <row r="37280">
          <cell r="C37280" t="str">
            <v>אוקטובר 2019</v>
          </cell>
          <cell r="D37280" t="str">
            <v>מבטחים - 316</v>
          </cell>
          <cell r="E37280" t="str">
            <v>BT178</v>
          </cell>
          <cell r="F37280">
            <v>24301.192999999999</v>
          </cell>
        </row>
        <row r="37281">
          <cell r="C37281" t="str">
            <v>אוקטובר 2019</v>
          </cell>
          <cell r="D37281" t="str">
            <v>מבטחים - 316</v>
          </cell>
          <cell r="E37281" t="str">
            <v>BF4</v>
          </cell>
          <cell r="F37281">
            <v>4821.5640000000003</v>
          </cell>
        </row>
        <row r="37282">
          <cell r="C37282" t="str">
            <v>אוקטובר 2019</v>
          </cell>
          <cell r="D37282" t="str">
            <v>מבטחים - 316</v>
          </cell>
          <cell r="E37282" t="str">
            <v>BT84</v>
          </cell>
          <cell r="F37282">
            <v>26100.701000000001</v>
          </cell>
        </row>
        <row r="37283">
          <cell r="C37283" t="str">
            <v>אוקטובר 2019</v>
          </cell>
          <cell r="D37283" t="str">
            <v>מבטחים - 316</v>
          </cell>
          <cell r="E37283" t="str">
            <v>BT634</v>
          </cell>
          <cell r="F37283">
            <v>1485.4570000000001</v>
          </cell>
        </row>
        <row r="37284">
          <cell r="C37284" t="str">
            <v>אוקטובר 2019</v>
          </cell>
          <cell r="D37284" t="str">
            <v>מבטחים - 316</v>
          </cell>
          <cell r="E37284" t="str">
            <v>KT31</v>
          </cell>
          <cell r="F37284">
            <v>44146</v>
          </cell>
        </row>
        <row r="37285">
          <cell r="C37285" t="str">
            <v>אוקטובר 2019</v>
          </cell>
          <cell r="D37285" t="str">
            <v>מבטחים - 316</v>
          </cell>
          <cell r="E37285" t="str">
            <v>KT32</v>
          </cell>
          <cell r="F37285">
            <v>202182</v>
          </cell>
        </row>
        <row r="37286">
          <cell r="C37286" t="str">
            <v>אוקטובר 2019</v>
          </cell>
          <cell r="D37286" t="str">
            <v>מבטחים - 316</v>
          </cell>
          <cell r="E37286" t="str">
            <v>KT33</v>
          </cell>
          <cell r="F37286">
            <v>94760</v>
          </cell>
        </row>
        <row r="37287">
          <cell r="C37287" t="str">
            <v>אוקטובר 2019</v>
          </cell>
          <cell r="D37287" t="str">
            <v>מבטחים - 316</v>
          </cell>
          <cell r="E37287" t="str">
            <v>KT34</v>
          </cell>
          <cell r="F37287">
            <v>2242</v>
          </cell>
        </row>
        <row r="37288">
          <cell r="C37288" t="str">
            <v>אוקטובר 2019</v>
          </cell>
          <cell r="D37288" t="str">
            <v>מבטחים - 316</v>
          </cell>
          <cell r="E37288" t="str">
            <v>KT35</v>
          </cell>
          <cell r="F37288">
            <v>28283</v>
          </cell>
        </row>
        <row r="37289">
          <cell r="C37289" t="str">
            <v>אוקטובר 2019</v>
          </cell>
          <cell r="D37289" t="str">
            <v>מבטחים - 316</v>
          </cell>
          <cell r="E37289" t="str">
            <v>KT22</v>
          </cell>
          <cell r="F37289">
            <v>1.681</v>
          </cell>
        </row>
        <row r="37290">
          <cell r="C37290" t="str">
            <v>אוקטובר 2019</v>
          </cell>
          <cell r="D37290" t="str">
            <v>מבטחים - 316</v>
          </cell>
          <cell r="E37290" t="str">
            <v>KT51</v>
          </cell>
          <cell r="F37290">
            <v>15.976000000000001</v>
          </cell>
        </row>
        <row r="37291">
          <cell r="C37291" t="str">
            <v>אוקטובר 2019</v>
          </cell>
          <cell r="D37291" t="str">
            <v>מבטחים - 316</v>
          </cell>
          <cell r="E37291" t="str">
            <v>KT502</v>
          </cell>
          <cell r="F37291">
            <v>3520495.0189999999</v>
          </cell>
        </row>
        <row r="37292">
          <cell r="C37292" t="str">
            <v>אוקטובר 2019</v>
          </cell>
          <cell r="D37292" t="str">
            <v>מבטחים - 316</v>
          </cell>
          <cell r="E37292" t="str">
            <v>KT503</v>
          </cell>
          <cell r="F37292">
            <v>29630754.259</v>
          </cell>
        </row>
        <row r="37293">
          <cell r="C37293" t="str">
            <v>אוקטובר 2019</v>
          </cell>
          <cell r="D37293" t="str">
            <v>מבטחים - 316</v>
          </cell>
          <cell r="E37293" t="str">
            <v>KT14</v>
          </cell>
          <cell r="F37293">
            <v>13442.25</v>
          </cell>
        </row>
        <row r="37294">
          <cell r="C37294" t="str">
            <v>אוקטובר 2019</v>
          </cell>
          <cell r="D37294" t="str">
            <v>מבטחים - 316</v>
          </cell>
          <cell r="E37294" t="str">
            <v>KT551</v>
          </cell>
          <cell r="F37294">
            <v>92946.823999999993</v>
          </cell>
        </row>
        <row r="37295">
          <cell r="C37295" t="str">
            <v>אוקטובר 2019</v>
          </cell>
          <cell r="D37295" t="str">
            <v>מבטחים - 316</v>
          </cell>
          <cell r="E37295" t="str">
            <v>KT305</v>
          </cell>
          <cell r="F37295">
            <v>-5594968.1940000001</v>
          </cell>
        </row>
        <row r="37296">
          <cell r="C37296" t="str">
            <v>אוקטובר 2019</v>
          </cell>
          <cell r="D37296" t="str">
            <v>מבטחים - 316</v>
          </cell>
          <cell r="E37296" t="str">
            <v>KT461</v>
          </cell>
          <cell r="F37296">
            <v>4863707.0219999999</v>
          </cell>
        </row>
        <row r="37297">
          <cell r="C37297" t="str">
            <v>אוקטובר 2019</v>
          </cell>
          <cell r="D37297" t="str">
            <v>מבטחים - 316</v>
          </cell>
          <cell r="E37297" t="str">
            <v>KT717</v>
          </cell>
          <cell r="F37297">
            <v>1</v>
          </cell>
        </row>
        <row r="37298">
          <cell r="C37298" t="str">
            <v>אוקטובר 2019</v>
          </cell>
          <cell r="D37298" t="str">
            <v>מבטחים - 316</v>
          </cell>
          <cell r="E37298" t="str">
            <v>KT549</v>
          </cell>
          <cell r="F37298">
            <v>3385755.966</v>
          </cell>
        </row>
        <row r="37299">
          <cell r="C37299" t="str">
            <v>אוקטובר 2019</v>
          </cell>
          <cell r="D37299" t="str">
            <v>מבטחים - 316</v>
          </cell>
          <cell r="E37299" t="str">
            <v>KT761</v>
          </cell>
          <cell r="F37299">
            <v>29964251.261</v>
          </cell>
        </row>
        <row r="37300">
          <cell r="C37300" t="str">
            <v>אוקטובר 2019</v>
          </cell>
          <cell r="D37300" t="str">
            <v>מבטחים - 316</v>
          </cell>
          <cell r="E37300" t="str">
            <v>KT762</v>
          </cell>
          <cell r="F37300">
            <v>41742825.262000002</v>
          </cell>
        </row>
        <row r="37301">
          <cell r="C37301" t="str">
            <v>אוקטובר 2019</v>
          </cell>
          <cell r="D37301" t="str">
            <v>מבטחים - 316</v>
          </cell>
          <cell r="E37301" t="str">
            <v>KT763</v>
          </cell>
          <cell r="F37301">
            <v>32104982.987</v>
          </cell>
        </row>
        <row r="37302">
          <cell r="C37302" t="str">
            <v>אוקטובר 2019</v>
          </cell>
          <cell r="D37302" t="str">
            <v>מבטחים - 316</v>
          </cell>
          <cell r="E37302" t="str">
            <v>KT943</v>
          </cell>
          <cell r="F37302">
            <v>30030814.203000002</v>
          </cell>
        </row>
        <row r="37303">
          <cell r="C37303" t="str">
            <v>אוקטובר 2019</v>
          </cell>
          <cell r="D37303" t="str">
            <v>מבטחים - 316</v>
          </cell>
          <cell r="E37303" t="str">
            <v>KT944</v>
          </cell>
          <cell r="F37303">
            <v>32239554.662999999</v>
          </cell>
        </row>
        <row r="37304">
          <cell r="C37304" t="str">
            <v>אוקטובר 2019</v>
          </cell>
          <cell r="D37304" t="str">
            <v>מבטחים - 316</v>
          </cell>
          <cell r="E37304" t="str">
            <v>KT945</v>
          </cell>
          <cell r="F37304">
            <v>42192956.605999999</v>
          </cell>
        </row>
        <row r="37305">
          <cell r="C37305" t="str">
            <v>אוקטובר 2019</v>
          </cell>
          <cell r="D37305" t="str">
            <v>מבטחים - 316</v>
          </cell>
          <cell r="E37305" t="str">
            <v>KT932</v>
          </cell>
          <cell r="F37305">
            <v>186606.98</v>
          </cell>
        </row>
        <row r="37306">
          <cell r="C37306" t="str">
            <v>אוקטובר 2019</v>
          </cell>
          <cell r="D37306" t="str">
            <v>מבטחים - 316</v>
          </cell>
          <cell r="E37306" t="str">
            <v>KT933</v>
          </cell>
          <cell r="F37306">
            <v>3085785.889</v>
          </cell>
        </row>
        <row r="37307">
          <cell r="C37307" t="str">
            <v>אוקטובר 2019</v>
          </cell>
          <cell r="D37307" t="str">
            <v>מבטחים - 316</v>
          </cell>
          <cell r="E37307" t="str">
            <v>KT934</v>
          </cell>
          <cell r="F37307">
            <v>1552556.8540000001</v>
          </cell>
        </row>
        <row r="37308">
          <cell r="C37308" t="str">
            <v>אוקטובר 2019</v>
          </cell>
          <cell r="D37308" t="str">
            <v>מבטחים - 316</v>
          </cell>
          <cell r="E37308" t="str">
            <v>KT935</v>
          </cell>
          <cell r="F37308">
            <v>194404.41</v>
          </cell>
        </row>
        <row r="37309">
          <cell r="C37309" t="str">
            <v>אוקטובר 2019</v>
          </cell>
          <cell r="D37309" t="str">
            <v>מבטחים - 316</v>
          </cell>
          <cell r="E37309" t="str">
            <v>KT939</v>
          </cell>
          <cell r="F37309">
            <v>9950.393</v>
          </cell>
        </row>
        <row r="37310">
          <cell r="C37310" t="str">
            <v>אוקטובר 2019</v>
          </cell>
          <cell r="D37310" t="str">
            <v>מבטחים - 316</v>
          </cell>
          <cell r="E37310" t="str">
            <v>KT45</v>
          </cell>
          <cell r="F37310">
            <v>326915</v>
          </cell>
        </row>
        <row r="37311">
          <cell r="C37311" t="str">
            <v>אוקטובר 2019</v>
          </cell>
          <cell r="D37311" t="str">
            <v>מבטחים - 316</v>
          </cell>
          <cell r="E37311" t="str">
            <v>KT46</v>
          </cell>
          <cell r="F37311">
            <v>337813</v>
          </cell>
        </row>
        <row r="37312">
          <cell r="C37312" t="str">
            <v>אוקטובר 2019</v>
          </cell>
          <cell r="D37312" t="str">
            <v>מבטחים - 316</v>
          </cell>
          <cell r="E37312" t="str">
            <v>KT42</v>
          </cell>
          <cell r="F37312">
            <v>250000</v>
          </cell>
        </row>
        <row r="37313">
          <cell r="C37313" t="str">
            <v>אוקטובר 2019</v>
          </cell>
          <cell r="D37313" t="str">
            <v>מבטחים - 316</v>
          </cell>
          <cell r="E37313" t="str">
            <v>KT43</v>
          </cell>
          <cell r="F37313">
            <v>300000</v>
          </cell>
        </row>
        <row r="37314">
          <cell r="C37314" t="str">
            <v>אוקטובר 2019</v>
          </cell>
          <cell r="D37314" t="str">
            <v>מבטחים - 316</v>
          </cell>
          <cell r="E37314" t="str">
            <v>KT44</v>
          </cell>
          <cell r="F37314">
            <v>275000</v>
          </cell>
        </row>
        <row r="37315">
          <cell r="C37315" t="str">
            <v>אוקטובר 2019</v>
          </cell>
          <cell r="D37315" t="str">
            <v>מבטחים - 316</v>
          </cell>
          <cell r="E37315" t="str">
            <v>KT650</v>
          </cell>
          <cell r="F37315">
            <v>95193571</v>
          </cell>
        </row>
        <row r="37316">
          <cell r="C37316" t="str">
            <v>אוקטובר 2019</v>
          </cell>
          <cell r="D37316" t="str">
            <v>מבטחים - 316</v>
          </cell>
          <cell r="E37316" t="str">
            <v>KT651</v>
          </cell>
          <cell r="F37316">
            <v>95190502</v>
          </cell>
        </row>
        <row r="37317">
          <cell r="C37317" t="str">
            <v>אוקטובר 2019</v>
          </cell>
          <cell r="D37317" t="str">
            <v>מבטחים - 316</v>
          </cell>
          <cell r="E37317" t="str">
            <v>KT652</v>
          </cell>
          <cell r="F37317">
            <v>29432870262</v>
          </cell>
        </row>
        <row r="37318">
          <cell r="C37318" t="str">
            <v>אוקטובר 2019</v>
          </cell>
          <cell r="D37318" t="str">
            <v>מבטחים - 316</v>
          </cell>
          <cell r="E37318" t="str">
            <v>KT653</v>
          </cell>
          <cell r="F37318">
            <v>47002870852</v>
          </cell>
        </row>
        <row r="37319">
          <cell r="C37319" t="str">
            <v>אוקטובר 2019</v>
          </cell>
          <cell r="D37319" t="str">
            <v>מבטחים - 316</v>
          </cell>
          <cell r="E37319" t="str">
            <v>KT654</v>
          </cell>
          <cell r="F37319">
            <v>87511274801</v>
          </cell>
        </row>
        <row r="37320">
          <cell r="C37320" t="str">
            <v>אוקטובר 2019</v>
          </cell>
          <cell r="D37320" t="str">
            <v>מבטחים - 316</v>
          </cell>
          <cell r="E37320" t="str">
            <v>KT655</v>
          </cell>
          <cell r="F37320">
            <v>1006613430</v>
          </cell>
        </row>
        <row r="37321">
          <cell r="C37321" t="str">
            <v>אוקטובר 2019</v>
          </cell>
          <cell r="D37321" t="str">
            <v>מבטחים - 316</v>
          </cell>
          <cell r="E37321" t="str">
            <v>KT656</v>
          </cell>
          <cell r="F37321">
            <v>1007791430</v>
          </cell>
        </row>
        <row r="37322">
          <cell r="C37322" t="str">
            <v>אוקטובר 2019</v>
          </cell>
          <cell r="D37322" t="str">
            <v>מבטחים - 316</v>
          </cell>
          <cell r="E37322" t="str">
            <v>KT657</v>
          </cell>
          <cell r="F37322">
            <v>95533562</v>
          </cell>
        </row>
        <row r="37323">
          <cell r="C37323" t="str">
            <v>אוקטובר 2019</v>
          </cell>
          <cell r="D37323" t="str">
            <v>מבטחים - 316</v>
          </cell>
          <cell r="E37323" t="str">
            <v>KT658</v>
          </cell>
          <cell r="F37323">
            <v>73708801904</v>
          </cell>
        </row>
        <row r="37324">
          <cell r="C37324" t="str">
            <v>אוקטובר 2019</v>
          </cell>
          <cell r="D37324" t="str">
            <v>מבטחים - 316</v>
          </cell>
          <cell r="E37324" t="str">
            <v>KT659</v>
          </cell>
          <cell r="F37324">
            <v>79100122605</v>
          </cell>
        </row>
        <row r="37325">
          <cell r="C37325" t="str">
            <v>אוקטובר 2019</v>
          </cell>
          <cell r="D37325" t="str">
            <v>מבטחים - 316</v>
          </cell>
          <cell r="E37325" t="str">
            <v>KT660</v>
          </cell>
          <cell r="F37325">
            <v>21595544012</v>
          </cell>
        </row>
        <row r="37326">
          <cell r="C37326" t="str">
            <v>אוקטובר 2019</v>
          </cell>
          <cell r="D37326" t="str">
            <v>מבטחים - 316</v>
          </cell>
          <cell r="E37326" t="str">
            <v>KT661</v>
          </cell>
          <cell r="F37326">
            <v>21195467010</v>
          </cell>
        </row>
        <row r="37327">
          <cell r="C37327" t="str">
            <v>אוקטובר 2019</v>
          </cell>
          <cell r="D37327" t="str">
            <v>מבטחים - 316</v>
          </cell>
          <cell r="E37327" t="str">
            <v>KT662</v>
          </cell>
          <cell r="F37327">
            <v>21195807017</v>
          </cell>
        </row>
        <row r="37328">
          <cell r="C37328" t="str">
            <v>אוקטובר 2019</v>
          </cell>
          <cell r="D37328" t="str">
            <v>מבטחים - 316</v>
          </cell>
          <cell r="E37328" t="str">
            <v>KT663</v>
          </cell>
          <cell r="F37328">
            <v>22973080500</v>
          </cell>
        </row>
        <row r="37329">
          <cell r="C37329" t="str">
            <v>אוקטובר 2019</v>
          </cell>
          <cell r="D37329" t="str">
            <v>מבטחים - 316</v>
          </cell>
          <cell r="E37329" t="str">
            <v>KT664</v>
          </cell>
          <cell r="F37329">
            <v>83081036600</v>
          </cell>
        </row>
        <row r="37330">
          <cell r="C37330" t="str">
            <v>אוקטובר 2019</v>
          </cell>
          <cell r="D37330" t="str">
            <v>מבטחים - 316</v>
          </cell>
          <cell r="E37330" t="str">
            <v>KT665</v>
          </cell>
          <cell r="F37330">
            <v>95138906</v>
          </cell>
        </row>
        <row r="37331">
          <cell r="C37331" t="str">
            <v>אוקטובר 2019</v>
          </cell>
          <cell r="D37331" t="str">
            <v>מבטחים - 316</v>
          </cell>
          <cell r="E37331" t="str">
            <v>KT666</v>
          </cell>
          <cell r="F37331">
            <v>95130508</v>
          </cell>
        </row>
        <row r="37332">
          <cell r="C37332" t="str">
            <v>אוקטובר 2019</v>
          </cell>
          <cell r="D37332" t="str">
            <v>מבטחים - 316</v>
          </cell>
          <cell r="E37332" t="str">
            <v>KT667</v>
          </cell>
          <cell r="F37332">
            <v>95130507</v>
          </cell>
        </row>
        <row r="37333">
          <cell r="C37333" t="str">
            <v>אוקטובר 2019</v>
          </cell>
          <cell r="D37333" t="str">
            <v>מבטחים - 316</v>
          </cell>
          <cell r="E37333" t="str">
            <v>KT668</v>
          </cell>
          <cell r="F37333">
            <v>95190238</v>
          </cell>
        </row>
        <row r="37334">
          <cell r="C37334" t="str">
            <v>אוקטובר 2019</v>
          </cell>
          <cell r="D37334" t="str">
            <v>מבטחים - 316</v>
          </cell>
          <cell r="E37334" t="str">
            <v>KT669</v>
          </cell>
          <cell r="F37334">
            <v>95124348</v>
          </cell>
        </row>
        <row r="37335">
          <cell r="C37335" t="str">
            <v>אוקטובר 2019</v>
          </cell>
          <cell r="D37335" t="str">
            <v>מבטחים - 316</v>
          </cell>
          <cell r="E37335" t="str">
            <v>KT670</v>
          </cell>
          <cell r="F37335">
            <v>95124311</v>
          </cell>
        </row>
        <row r="37336">
          <cell r="C37336" t="str">
            <v>אוקטובר 2019</v>
          </cell>
          <cell r="D37336" t="str">
            <v>מבטחים - 316</v>
          </cell>
          <cell r="E37336" t="str">
            <v>KT671</v>
          </cell>
          <cell r="F37336">
            <v>95124334</v>
          </cell>
        </row>
        <row r="37337">
          <cell r="C37337" t="str">
            <v>אוקטובר 2019</v>
          </cell>
          <cell r="D37337" t="str">
            <v>מבטחים - 316</v>
          </cell>
          <cell r="E37337" t="str">
            <v>FT650</v>
          </cell>
          <cell r="F37337">
            <v>510657554</v>
          </cell>
        </row>
        <row r="37338">
          <cell r="C37338" t="str">
            <v>אוקטובר 2019</v>
          </cell>
          <cell r="D37338" t="str">
            <v>מבטחים - 316</v>
          </cell>
          <cell r="E37338" t="str">
            <v>FT651</v>
          </cell>
          <cell r="F37338">
            <v>511974834</v>
          </cell>
        </row>
        <row r="37339">
          <cell r="C37339" t="str">
            <v>אוקטובר 2019</v>
          </cell>
          <cell r="D37339" t="str">
            <v>מבטחים - 316</v>
          </cell>
          <cell r="E37339" t="str">
            <v>FT652</v>
          </cell>
          <cell r="F37339">
            <v>520029084</v>
          </cell>
        </row>
        <row r="37340">
          <cell r="C37340" t="str">
            <v>אוקטובר 2019</v>
          </cell>
          <cell r="D37340" t="str">
            <v>מבטחים - 316</v>
          </cell>
          <cell r="E37340" t="str">
            <v>FT653</v>
          </cell>
          <cell r="F37340">
            <v>520029084</v>
          </cell>
        </row>
        <row r="37341">
          <cell r="C37341" t="str">
            <v>אוקטובר 2019</v>
          </cell>
          <cell r="D37341" t="str">
            <v>מבטחים - 316</v>
          </cell>
          <cell r="E37341" t="str">
            <v>FT654</v>
          </cell>
          <cell r="F37341">
            <v>513765396</v>
          </cell>
        </row>
        <row r="37342">
          <cell r="C37342" t="str">
            <v>אוקטובר 2019</v>
          </cell>
          <cell r="D37342" t="str">
            <v>מבטחים - 316</v>
          </cell>
          <cell r="E37342" t="str">
            <v>FT655</v>
          </cell>
          <cell r="F37342">
            <v>520007030</v>
          </cell>
        </row>
        <row r="37343">
          <cell r="C37343" t="str">
            <v>אוקטובר 2019</v>
          </cell>
          <cell r="D37343" t="str">
            <v>מבטחים - 316</v>
          </cell>
          <cell r="E37343" t="str">
            <v>FT656</v>
          </cell>
          <cell r="F37343">
            <v>520007030</v>
          </cell>
        </row>
        <row r="37344">
          <cell r="C37344" t="str">
            <v>אוקטובר 2019</v>
          </cell>
          <cell r="D37344" t="str">
            <v>מבטחים - 316</v>
          </cell>
          <cell r="E37344" t="str">
            <v>FT657</v>
          </cell>
          <cell r="F37344">
            <v>520025636</v>
          </cell>
        </row>
        <row r="37345">
          <cell r="C37345" t="str">
            <v>אוקטובר 2019</v>
          </cell>
          <cell r="D37345" t="str">
            <v>מבטחים - 316</v>
          </cell>
          <cell r="E37345" t="str">
            <v>FT658</v>
          </cell>
          <cell r="F37345">
            <v>520018078</v>
          </cell>
        </row>
        <row r="37346">
          <cell r="C37346" t="str">
            <v>אוקטובר 2019</v>
          </cell>
          <cell r="D37346" t="str">
            <v>מבטחים - 316</v>
          </cell>
          <cell r="E37346" t="str">
            <v>FT659</v>
          </cell>
          <cell r="F37346">
            <v>520018078</v>
          </cell>
        </row>
        <row r="37347">
          <cell r="C37347" t="str">
            <v>אוקטובר 2019</v>
          </cell>
          <cell r="D37347" t="str">
            <v>מבטחים - 316</v>
          </cell>
          <cell r="E37347" t="str">
            <v>FT660</v>
          </cell>
          <cell r="F37347">
            <v>520000522</v>
          </cell>
        </row>
        <row r="37348">
          <cell r="C37348" t="str">
            <v>אוקטובר 2019</v>
          </cell>
          <cell r="D37348" t="str">
            <v>מבטחים - 316</v>
          </cell>
          <cell r="E37348" t="str">
            <v>FT661</v>
          </cell>
          <cell r="F37348">
            <v>520000522</v>
          </cell>
        </row>
        <row r="37349">
          <cell r="C37349" t="str">
            <v>אוקטובר 2019</v>
          </cell>
          <cell r="D37349" t="str">
            <v>מבטחים - 316</v>
          </cell>
          <cell r="E37349" t="str">
            <v>FT662</v>
          </cell>
          <cell r="F37349">
            <v>520000522</v>
          </cell>
        </row>
        <row r="37350">
          <cell r="C37350" t="str">
            <v>אוקטובר 2019</v>
          </cell>
          <cell r="D37350" t="str">
            <v>מבטחים - 316</v>
          </cell>
          <cell r="E37350" t="str">
            <v>FT663</v>
          </cell>
          <cell r="F37350">
            <v>520000118</v>
          </cell>
        </row>
        <row r="37351">
          <cell r="C37351" t="str">
            <v>אוקטובר 2019</v>
          </cell>
          <cell r="D37351" t="str">
            <v>מבטחים - 316</v>
          </cell>
          <cell r="E37351" t="str">
            <v>FT664</v>
          </cell>
          <cell r="F37351">
            <v>520000118</v>
          </cell>
        </row>
        <row r="37352">
          <cell r="C37352" t="str">
            <v>אוקטובר 2019</v>
          </cell>
          <cell r="D37352" t="str">
            <v>מבטחים - 316</v>
          </cell>
          <cell r="E37352" t="str">
            <v>FT665</v>
          </cell>
          <cell r="F37352">
            <v>513052910</v>
          </cell>
        </row>
        <row r="37353">
          <cell r="C37353" t="str">
            <v>אוקטובר 2019</v>
          </cell>
          <cell r="D37353" t="str">
            <v>מבטחים - 316</v>
          </cell>
          <cell r="E37353" t="str">
            <v>FT666</v>
          </cell>
          <cell r="F37353">
            <v>510528276</v>
          </cell>
        </row>
        <row r="37354">
          <cell r="C37354" t="str">
            <v>אוקטובר 2019</v>
          </cell>
          <cell r="D37354" t="str">
            <v>מבטחים - 316</v>
          </cell>
          <cell r="E37354" t="str">
            <v>FT667</v>
          </cell>
          <cell r="F37354">
            <v>510528276</v>
          </cell>
        </row>
        <row r="37355">
          <cell r="C37355" t="str">
            <v>אוקטובר 2019</v>
          </cell>
          <cell r="D37355" t="str">
            <v>מבטחים - 316</v>
          </cell>
          <cell r="E37355" t="str">
            <v>FT668</v>
          </cell>
          <cell r="F37355">
            <v>512199381</v>
          </cell>
        </row>
        <row r="37356">
          <cell r="C37356" t="str">
            <v>אוקטובר 2019</v>
          </cell>
          <cell r="D37356" t="str">
            <v>מבטחים - 316</v>
          </cell>
          <cell r="E37356" t="str">
            <v>FT669</v>
          </cell>
          <cell r="F37356">
            <v>513765396</v>
          </cell>
        </row>
        <row r="37357">
          <cell r="C37357" t="str">
            <v>אוקטובר 2019</v>
          </cell>
          <cell r="D37357" t="str">
            <v>מבטחים - 316</v>
          </cell>
          <cell r="E37357" t="str">
            <v>FT670</v>
          </cell>
          <cell r="F37357">
            <v>513765396</v>
          </cell>
        </row>
        <row r="37358">
          <cell r="C37358" t="str">
            <v>אוקטובר 2019</v>
          </cell>
          <cell r="D37358" t="str">
            <v>מבטחים - 316</v>
          </cell>
          <cell r="E37358" t="str">
            <v>FT671</v>
          </cell>
          <cell r="F37358">
            <v>513765396</v>
          </cell>
        </row>
        <row r="37359">
          <cell r="C37359" t="str">
            <v>אוקטובר 2019</v>
          </cell>
          <cell r="D37359" t="str">
            <v>מבטחים - 316</v>
          </cell>
          <cell r="E37359" t="str">
            <v>KT770</v>
          </cell>
          <cell r="F37359">
            <v>7</v>
          </cell>
        </row>
        <row r="37360">
          <cell r="C37360" t="str">
            <v>אוקטובר 2019</v>
          </cell>
          <cell r="D37360" t="str">
            <v>מבטחים - 316</v>
          </cell>
          <cell r="E37360" t="str">
            <v>KT771</v>
          </cell>
          <cell r="F37360">
            <v>5</v>
          </cell>
        </row>
        <row r="37361">
          <cell r="C37361" t="str">
            <v>אוקטובר 2019</v>
          </cell>
          <cell r="D37361" t="str">
            <v>מבטחים - 316</v>
          </cell>
          <cell r="E37361" t="str">
            <v>KT772</v>
          </cell>
          <cell r="F37361">
            <v>5</v>
          </cell>
        </row>
        <row r="37362">
          <cell r="C37362" t="str">
            <v>אוקטובר 2019</v>
          </cell>
          <cell r="D37362" t="str">
            <v>מבטחים - 316</v>
          </cell>
          <cell r="E37362" t="str">
            <v>KT773</v>
          </cell>
          <cell r="F37362">
            <v>2</v>
          </cell>
        </row>
        <row r="37363">
          <cell r="C37363" t="str">
            <v>אוקטובר 2019</v>
          </cell>
          <cell r="D37363" t="str">
            <v>מבטחים - 316</v>
          </cell>
          <cell r="E37363" t="str">
            <v>KT774</v>
          </cell>
          <cell r="F37363">
            <v>2</v>
          </cell>
        </row>
        <row r="37364">
          <cell r="C37364" t="str">
            <v>אוקטובר 2019</v>
          </cell>
          <cell r="D37364" t="str">
            <v>מבטחים - 316</v>
          </cell>
          <cell r="E37364" t="str">
            <v>KT775</v>
          </cell>
          <cell r="F37364">
            <v>4</v>
          </cell>
        </row>
        <row r="37365">
          <cell r="C37365" t="str">
            <v>אוקטובר 2019</v>
          </cell>
          <cell r="D37365" t="str">
            <v>מבטחים - 316</v>
          </cell>
          <cell r="E37365" t="str">
            <v>KT776</v>
          </cell>
          <cell r="F37365">
            <v>6</v>
          </cell>
        </row>
        <row r="37366">
          <cell r="C37366" t="str">
            <v>אוקטובר 2019</v>
          </cell>
          <cell r="D37366" t="str">
            <v>מבטחים - 316</v>
          </cell>
          <cell r="E37366" t="str">
            <v>KT777</v>
          </cell>
          <cell r="F37366">
            <v>5</v>
          </cell>
        </row>
        <row r="37367">
          <cell r="C37367" t="str">
            <v>אוקטובר 2019</v>
          </cell>
          <cell r="D37367" t="str">
            <v>מבטחים - 316</v>
          </cell>
          <cell r="E37367" t="str">
            <v>KT778</v>
          </cell>
          <cell r="F37367">
            <v>4</v>
          </cell>
        </row>
        <row r="37368">
          <cell r="C37368" t="str">
            <v>אוקטובר 2019</v>
          </cell>
          <cell r="D37368" t="str">
            <v>מבטחים - 316</v>
          </cell>
          <cell r="E37368" t="str">
            <v>KT779</v>
          </cell>
          <cell r="F37368">
            <v>3</v>
          </cell>
        </row>
        <row r="37369">
          <cell r="C37369" t="str">
            <v>אוקטובר 2019</v>
          </cell>
          <cell r="D37369" t="str">
            <v>מבטחים - 316</v>
          </cell>
          <cell r="E37369" t="str">
            <v>KT780</v>
          </cell>
          <cell r="F37369">
            <v>2</v>
          </cell>
        </row>
        <row r="37370">
          <cell r="C37370" t="str">
            <v>אוקטובר 2019</v>
          </cell>
          <cell r="D37370" t="str">
            <v>מבטחים - 316</v>
          </cell>
          <cell r="E37370" t="str">
            <v>KT783</v>
          </cell>
          <cell r="F37370">
            <v>4</v>
          </cell>
        </row>
        <row r="37371">
          <cell r="C37371" t="str">
            <v>אוקטובר 2019</v>
          </cell>
          <cell r="D37371" t="str">
            <v>מבטחים - 316</v>
          </cell>
          <cell r="E37371" t="str">
            <v>KT784</v>
          </cell>
          <cell r="F37371">
            <v>5</v>
          </cell>
        </row>
        <row r="37372">
          <cell r="C37372" t="str">
            <v>אוקטובר 2019</v>
          </cell>
          <cell r="D37372" t="str">
            <v>מבטחים - 316</v>
          </cell>
          <cell r="E37372" t="str">
            <v>KT785</v>
          </cell>
          <cell r="F37372">
            <v>3</v>
          </cell>
        </row>
        <row r="37373">
          <cell r="C37373" t="str">
            <v>אוקטובר 2019</v>
          </cell>
          <cell r="D37373" t="str">
            <v>מבטחים - 316</v>
          </cell>
          <cell r="E37373" t="str">
            <v>KT786</v>
          </cell>
          <cell r="F37373">
            <v>5</v>
          </cell>
        </row>
        <row r="37374">
          <cell r="C37374" t="str">
            <v>אוקטובר 2019</v>
          </cell>
          <cell r="D37374" t="str">
            <v>מבטחים - 316</v>
          </cell>
          <cell r="E37374" t="str">
            <v>KT787</v>
          </cell>
          <cell r="F37374">
            <v>7</v>
          </cell>
        </row>
        <row r="37375">
          <cell r="C37375" t="str">
            <v>אוקטובר 2019</v>
          </cell>
          <cell r="D37375" t="str">
            <v>מבטחים - 316</v>
          </cell>
          <cell r="E37375" t="str">
            <v>KT788</v>
          </cell>
          <cell r="F37375">
            <v>6</v>
          </cell>
        </row>
        <row r="37376">
          <cell r="C37376" t="str">
            <v>אוקטובר 2019</v>
          </cell>
          <cell r="D37376" t="str">
            <v>מבטחים - 316</v>
          </cell>
          <cell r="E37376" t="str">
            <v>KT789</v>
          </cell>
          <cell r="F37376">
            <v>4</v>
          </cell>
        </row>
        <row r="37377">
          <cell r="C37377" t="str">
            <v>אוקטובר 2019</v>
          </cell>
          <cell r="D37377" t="str">
            <v>מבטחים - 316</v>
          </cell>
          <cell r="E37377" t="str">
            <v>KT790</v>
          </cell>
          <cell r="F37377">
            <v>2</v>
          </cell>
        </row>
        <row r="37378">
          <cell r="C37378" t="str">
            <v>אוקטובר 2019</v>
          </cell>
          <cell r="D37378" t="str">
            <v>מבטחים - 316</v>
          </cell>
          <cell r="E37378" t="str">
            <v>KT791</v>
          </cell>
          <cell r="F37378">
            <v>4</v>
          </cell>
        </row>
        <row r="37379">
          <cell r="C37379" t="str">
            <v>אוקטובר 2019</v>
          </cell>
          <cell r="D37379" t="str">
            <v>מבטחים - 316</v>
          </cell>
          <cell r="E37379" t="str">
            <v>KT800</v>
          </cell>
          <cell r="F37379">
            <v>1</v>
          </cell>
        </row>
        <row r="37380">
          <cell r="C37380" t="str">
            <v>אוקטובר 2019</v>
          </cell>
          <cell r="D37380" t="str">
            <v>מבטחים - 316</v>
          </cell>
          <cell r="E37380" t="str">
            <v>KT801</v>
          </cell>
          <cell r="F37380">
            <v>1</v>
          </cell>
        </row>
        <row r="37381">
          <cell r="C37381" t="str">
            <v>אוקטובר 2019</v>
          </cell>
          <cell r="D37381" t="str">
            <v>מבטחים - 316</v>
          </cell>
          <cell r="E37381" t="str">
            <v>KT802</v>
          </cell>
          <cell r="F37381">
            <v>1</v>
          </cell>
        </row>
        <row r="37382">
          <cell r="C37382" t="str">
            <v>אוקטובר 2019</v>
          </cell>
          <cell r="D37382" t="str">
            <v>מבטחים - 316</v>
          </cell>
          <cell r="E37382" t="str">
            <v>KT805</v>
          </cell>
          <cell r="F37382">
            <v>1</v>
          </cell>
        </row>
        <row r="37383">
          <cell r="C37383" t="str">
            <v>אוקטובר 2019</v>
          </cell>
          <cell r="D37383" t="str">
            <v>מבטחים - 316</v>
          </cell>
          <cell r="E37383" t="str">
            <v>KT809</v>
          </cell>
          <cell r="F37383">
            <v>1</v>
          </cell>
        </row>
        <row r="37384">
          <cell r="C37384" t="str">
            <v>אוקטובר 2019</v>
          </cell>
          <cell r="D37384" t="str">
            <v>מבטחים - 316</v>
          </cell>
          <cell r="E37384" t="str">
            <v>KT812</v>
          </cell>
          <cell r="F37384">
            <v>1</v>
          </cell>
        </row>
        <row r="37385">
          <cell r="C37385" t="str">
            <v>אוקטובר 2019</v>
          </cell>
          <cell r="D37385" t="str">
            <v>מבטחים - 316</v>
          </cell>
          <cell r="E37385" t="str">
            <v>KT813</v>
          </cell>
          <cell r="F37385">
            <v>1</v>
          </cell>
        </row>
        <row r="37386">
          <cell r="C37386" t="str">
            <v>אוקטובר 2019</v>
          </cell>
          <cell r="D37386" t="str">
            <v>מבטחים - 316</v>
          </cell>
          <cell r="E37386" t="str">
            <v>KT817</v>
          </cell>
          <cell r="F37386">
            <v>1</v>
          </cell>
        </row>
        <row r="37387">
          <cell r="C37387" t="str">
            <v>אוקטובר 2019</v>
          </cell>
          <cell r="D37387" t="str">
            <v>מבטחים - 316</v>
          </cell>
          <cell r="E37387" t="str">
            <v>KT820</v>
          </cell>
          <cell r="F37387">
            <v>1</v>
          </cell>
        </row>
        <row r="37388">
          <cell r="C37388" t="str">
            <v>אוקטובר 2019</v>
          </cell>
          <cell r="D37388" t="str">
            <v>מבטחים - 316</v>
          </cell>
          <cell r="E37388" t="str">
            <v>KT821</v>
          </cell>
          <cell r="F37388">
            <v>1</v>
          </cell>
        </row>
        <row r="37389">
          <cell r="C37389" t="str">
            <v>אוקטובר 2019</v>
          </cell>
          <cell r="D37389" t="str">
            <v>מקפת - 313</v>
          </cell>
          <cell r="E37389" t="str">
            <v>DE1</v>
          </cell>
          <cell r="F37389">
            <v>63906887.528999999</v>
          </cell>
        </row>
        <row r="37390">
          <cell r="C37390" t="str">
            <v>אוקטובר 2019</v>
          </cell>
          <cell r="D37390" t="str">
            <v>מקפת - 313</v>
          </cell>
          <cell r="E37390" t="str">
            <v>DA12</v>
          </cell>
          <cell r="F37390">
            <v>270466.69900000002</v>
          </cell>
        </row>
        <row r="37391">
          <cell r="C37391" t="str">
            <v>אוקטובר 2019</v>
          </cell>
          <cell r="D37391" t="str">
            <v>מקפת - 313</v>
          </cell>
          <cell r="E37391" t="str">
            <v>DT11</v>
          </cell>
          <cell r="F37391">
            <v>101518.29</v>
          </cell>
        </row>
        <row r="37392">
          <cell r="C37392" t="str">
            <v>אוקטובר 2019</v>
          </cell>
          <cell r="D37392" t="str">
            <v>מקפת - 313</v>
          </cell>
          <cell r="E37392" t="str">
            <v>DA10</v>
          </cell>
          <cell r="F37392">
            <v>375816.136</v>
          </cell>
        </row>
        <row r="37393">
          <cell r="C37393" t="str">
            <v>אוקטובר 2019</v>
          </cell>
          <cell r="D37393" t="str">
            <v>מקפת - 313</v>
          </cell>
          <cell r="E37393" t="str">
            <v>DT13</v>
          </cell>
          <cell r="F37393">
            <v>5405570.5959999999</v>
          </cell>
        </row>
        <row r="37394">
          <cell r="C37394" t="str">
            <v>אוקטובר 2019</v>
          </cell>
          <cell r="D37394" t="str">
            <v>מקפת - 313</v>
          </cell>
          <cell r="E37394" t="str">
            <v>DT15</v>
          </cell>
          <cell r="F37394">
            <v>3014320.2910000002</v>
          </cell>
        </row>
        <row r="37395">
          <cell r="C37395" t="str">
            <v>אוקטובר 2019</v>
          </cell>
          <cell r="D37395" t="str">
            <v>מקפת - 313</v>
          </cell>
          <cell r="E37395" t="str">
            <v>DT16</v>
          </cell>
          <cell r="F37395">
            <v>251485.236</v>
          </cell>
        </row>
        <row r="37396">
          <cell r="C37396" t="str">
            <v>אוקטובר 2019</v>
          </cell>
          <cell r="D37396" t="str">
            <v>מקפת - 313</v>
          </cell>
          <cell r="E37396" t="str">
            <v>DA9</v>
          </cell>
          <cell r="F37396">
            <v>272571.38</v>
          </cell>
        </row>
        <row r="37397">
          <cell r="C37397" t="str">
            <v>אוקטובר 2019</v>
          </cell>
          <cell r="D37397" t="str">
            <v>מקפת - 313</v>
          </cell>
          <cell r="E37397" t="str">
            <v>DT1</v>
          </cell>
          <cell r="F37397">
            <v>1999167.4509999999</v>
          </cell>
        </row>
        <row r="37398">
          <cell r="C37398" t="str">
            <v>אוקטובר 2019</v>
          </cell>
          <cell r="D37398" t="str">
            <v>מקפת - 313</v>
          </cell>
          <cell r="E37398" t="str">
            <v>DT400</v>
          </cell>
          <cell r="F37398">
            <v>15961424.835000001</v>
          </cell>
        </row>
        <row r="37399">
          <cell r="C37399" t="str">
            <v>אוקטובר 2019</v>
          </cell>
          <cell r="D37399" t="str">
            <v>מקפת - 313</v>
          </cell>
          <cell r="E37399" t="str">
            <v>DT3</v>
          </cell>
          <cell r="F37399">
            <v>17523351.362</v>
          </cell>
        </row>
        <row r="37400">
          <cell r="C37400" t="str">
            <v>אוקטובר 2019</v>
          </cell>
          <cell r="D37400" t="str">
            <v>מקפת - 313</v>
          </cell>
          <cell r="E37400" t="str">
            <v>DT17</v>
          </cell>
          <cell r="F37400">
            <v>345154.32500000001</v>
          </cell>
        </row>
        <row r="37401">
          <cell r="C37401" t="str">
            <v>אוקטובר 2019</v>
          </cell>
          <cell r="D37401" t="str">
            <v>מקפת - 313</v>
          </cell>
          <cell r="E37401" t="str">
            <v>DT301</v>
          </cell>
          <cell r="F37401">
            <v>460738.446</v>
          </cell>
        </row>
        <row r="37402">
          <cell r="C37402" t="str">
            <v>אוקטובר 2019</v>
          </cell>
          <cell r="D37402" t="str">
            <v>מקפת - 313</v>
          </cell>
          <cell r="E37402" t="str">
            <v>DT303</v>
          </cell>
          <cell r="F37402">
            <v>34490.557000000001</v>
          </cell>
        </row>
        <row r="37403">
          <cell r="C37403" t="str">
            <v>אוקטובר 2019</v>
          </cell>
          <cell r="D37403" t="str">
            <v>מקפת - 313</v>
          </cell>
          <cell r="E37403" t="str">
            <v>DT307</v>
          </cell>
          <cell r="F37403">
            <v>62237.462</v>
          </cell>
        </row>
        <row r="37404">
          <cell r="C37404" t="str">
            <v>אוקטובר 2019</v>
          </cell>
          <cell r="D37404" t="str">
            <v>מקפת - 313</v>
          </cell>
          <cell r="E37404" t="str">
            <v>DT309</v>
          </cell>
          <cell r="F37404">
            <v>7806.7</v>
          </cell>
        </row>
        <row r="37405">
          <cell r="C37405" t="str">
            <v>אוקטובר 2019</v>
          </cell>
          <cell r="D37405" t="str">
            <v>מקפת - 313</v>
          </cell>
          <cell r="E37405" t="str">
            <v>DT308</v>
          </cell>
          <cell r="F37405">
            <v>6037.2209999999995</v>
          </cell>
        </row>
        <row r="37406">
          <cell r="C37406" t="str">
            <v>אוקטובר 2019</v>
          </cell>
          <cell r="D37406" t="str">
            <v>מקפת - 313</v>
          </cell>
          <cell r="E37406" t="str">
            <v>DT319</v>
          </cell>
          <cell r="F37406">
            <v>661870.44299999997</v>
          </cell>
        </row>
        <row r="37407">
          <cell r="C37407" t="str">
            <v>אוקטובר 2019</v>
          </cell>
          <cell r="D37407" t="str">
            <v>מקפת - 313</v>
          </cell>
          <cell r="E37407" t="str">
            <v>DT321</v>
          </cell>
          <cell r="F37407">
            <v>87908.255999999994</v>
          </cell>
        </row>
        <row r="37408">
          <cell r="C37408" t="str">
            <v>אוקטובר 2019</v>
          </cell>
          <cell r="D37408" t="str">
            <v>מקפת - 313</v>
          </cell>
          <cell r="E37408" t="str">
            <v>DT320</v>
          </cell>
          <cell r="F37408">
            <v>56906.98</v>
          </cell>
        </row>
        <row r="37409">
          <cell r="C37409" t="str">
            <v>אוקטובר 2019</v>
          </cell>
          <cell r="D37409" t="str">
            <v>מקפת - 313</v>
          </cell>
          <cell r="E37409" t="str">
            <v>DT325</v>
          </cell>
          <cell r="F37409">
            <v>136896.32500000001</v>
          </cell>
        </row>
        <row r="37410">
          <cell r="C37410" t="str">
            <v>אוקטובר 2019</v>
          </cell>
          <cell r="D37410" t="str">
            <v>מקפת - 313</v>
          </cell>
          <cell r="E37410" t="str">
            <v>DT327</v>
          </cell>
          <cell r="F37410">
            <v>16412.686000000002</v>
          </cell>
        </row>
        <row r="37411">
          <cell r="C37411" t="str">
            <v>אוקטובר 2019</v>
          </cell>
          <cell r="D37411" t="str">
            <v>מקפת - 313</v>
          </cell>
          <cell r="E37411" t="str">
            <v>DT338</v>
          </cell>
          <cell r="F37411">
            <v>9567.2690000000002</v>
          </cell>
        </row>
        <row r="37412">
          <cell r="C37412" t="str">
            <v>אוקטובר 2019</v>
          </cell>
          <cell r="D37412" t="str">
            <v>מקפת - 313</v>
          </cell>
          <cell r="E37412" t="str">
            <v>DT455</v>
          </cell>
          <cell r="F37412">
            <v>148337.93799999999</v>
          </cell>
        </row>
        <row r="37413">
          <cell r="C37413" t="str">
            <v>אוקטובר 2019</v>
          </cell>
          <cell r="D37413" t="str">
            <v>מקפת - 313</v>
          </cell>
          <cell r="E37413" t="str">
            <v>DT457</v>
          </cell>
          <cell r="F37413">
            <v>7806.3019999999997</v>
          </cell>
        </row>
        <row r="37414">
          <cell r="C37414" t="str">
            <v>אוקטובר 2019</v>
          </cell>
          <cell r="D37414" t="str">
            <v>מקפת - 313</v>
          </cell>
          <cell r="E37414" t="str">
            <v>DT458</v>
          </cell>
          <cell r="F37414">
            <v>50133.648999999998</v>
          </cell>
        </row>
        <row r="37415">
          <cell r="C37415" t="str">
            <v>אוקטובר 2019</v>
          </cell>
          <cell r="D37415" t="str">
            <v>מקפת - 313</v>
          </cell>
          <cell r="E37415" t="str">
            <v>DT463</v>
          </cell>
          <cell r="F37415">
            <v>115489.41099999999</v>
          </cell>
        </row>
        <row r="37416">
          <cell r="C37416" t="str">
            <v>אוקטובר 2019</v>
          </cell>
          <cell r="D37416" t="str">
            <v>מקפת - 313</v>
          </cell>
          <cell r="E37416" t="str">
            <v>DT465</v>
          </cell>
          <cell r="F37416">
            <v>396819.59299999999</v>
          </cell>
        </row>
        <row r="37417">
          <cell r="C37417" t="str">
            <v>אוקטובר 2019</v>
          </cell>
          <cell r="D37417" t="str">
            <v>מקפת - 313</v>
          </cell>
          <cell r="E37417" t="str">
            <v>DT402</v>
          </cell>
          <cell r="F37417">
            <v>987558.43200000003</v>
          </cell>
        </row>
        <row r="37418">
          <cell r="C37418" t="str">
            <v>אוקטובר 2019</v>
          </cell>
          <cell r="D37418" t="str">
            <v>מקפת - 313</v>
          </cell>
          <cell r="E37418" t="str">
            <v>DT403</v>
          </cell>
          <cell r="F37418">
            <v>27085.754000000001</v>
          </cell>
        </row>
        <row r="37419">
          <cell r="C37419" t="str">
            <v>אוקטובר 2019</v>
          </cell>
          <cell r="D37419" t="str">
            <v>מקפת - 313</v>
          </cell>
          <cell r="E37419" t="str">
            <v>DT404</v>
          </cell>
          <cell r="F37419">
            <v>1027.0920000000001</v>
          </cell>
        </row>
        <row r="37420">
          <cell r="C37420" t="str">
            <v>אוקטובר 2019</v>
          </cell>
          <cell r="D37420" t="str">
            <v>מקפת - 313</v>
          </cell>
          <cell r="E37420" t="str">
            <v>DC9</v>
          </cell>
          <cell r="F37420">
            <v>66045.036999999997</v>
          </cell>
        </row>
        <row r="37421">
          <cell r="C37421" t="str">
            <v>אוקטובר 2019</v>
          </cell>
          <cell r="D37421" t="str">
            <v>מקפת - 313</v>
          </cell>
          <cell r="E37421" t="str">
            <v>DT28</v>
          </cell>
          <cell r="F37421">
            <v>57727.440999999999</v>
          </cell>
        </row>
        <row r="37422">
          <cell r="C37422" t="str">
            <v>אוקטובר 2019</v>
          </cell>
          <cell r="D37422" t="str">
            <v>מקפת - 313</v>
          </cell>
          <cell r="E37422" t="str">
            <v>DT30</v>
          </cell>
          <cell r="F37422">
            <v>124195.823</v>
          </cell>
        </row>
        <row r="37423">
          <cell r="C37423" t="str">
            <v>אוקטובר 2019</v>
          </cell>
          <cell r="D37423" t="str">
            <v>מקפת - 313</v>
          </cell>
          <cell r="E37423" t="str">
            <v>DT83</v>
          </cell>
          <cell r="F37423">
            <v>458186.47499999998</v>
          </cell>
        </row>
        <row r="37424">
          <cell r="C37424" t="str">
            <v>אוקטובר 2019</v>
          </cell>
          <cell r="D37424" t="str">
            <v>מקפת - 313</v>
          </cell>
          <cell r="E37424" t="str">
            <v>DT360</v>
          </cell>
          <cell r="F37424">
            <v>291136.516</v>
          </cell>
        </row>
        <row r="37425">
          <cell r="C37425" t="str">
            <v>אוקטובר 2019</v>
          </cell>
          <cell r="D37425" t="str">
            <v>מקפת - 313</v>
          </cell>
          <cell r="E37425" t="str">
            <v>DT366</v>
          </cell>
          <cell r="F37425">
            <v>5346831.1330000004</v>
          </cell>
        </row>
        <row r="37426">
          <cell r="C37426" t="str">
            <v>אוקטובר 2019</v>
          </cell>
          <cell r="D37426" t="str">
            <v>מקפת - 313</v>
          </cell>
          <cell r="E37426" t="str">
            <v>DT367</v>
          </cell>
          <cell r="F37426">
            <v>177359.32699999999</v>
          </cell>
        </row>
        <row r="37427">
          <cell r="C37427" t="str">
            <v>אוקטובר 2019</v>
          </cell>
          <cell r="D37427" t="str">
            <v>מקפת - 313</v>
          </cell>
          <cell r="E37427" t="str">
            <v>DT701</v>
          </cell>
          <cell r="F37427">
            <v>157791.204</v>
          </cell>
        </row>
        <row r="37428">
          <cell r="C37428" t="str">
            <v>אוקטובר 2019</v>
          </cell>
          <cell r="D37428" t="str">
            <v>מקפת - 313</v>
          </cell>
          <cell r="E37428" t="str">
            <v>DT703</v>
          </cell>
          <cell r="F37428">
            <v>1287350.9439999999</v>
          </cell>
        </row>
        <row r="37429">
          <cell r="C37429" t="str">
            <v>אוקטובר 2019</v>
          </cell>
          <cell r="D37429" t="str">
            <v>מקפת - 313</v>
          </cell>
          <cell r="E37429" t="str">
            <v>DT53</v>
          </cell>
          <cell r="F37429">
            <v>170994.446</v>
          </cell>
        </row>
        <row r="37430">
          <cell r="C37430" t="str">
            <v>אוקטובר 2019</v>
          </cell>
          <cell r="D37430" t="str">
            <v>מקפת - 313</v>
          </cell>
          <cell r="E37430" t="str">
            <v>DT225</v>
          </cell>
          <cell r="F37430">
            <v>23626.932000000001</v>
          </cell>
        </row>
        <row r="37431">
          <cell r="C37431" t="str">
            <v>אוקטובר 2019</v>
          </cell>
          <cell r="D37431" t="str">
            <v>מקפת - 313</v>
          </cell>
          <cell r="E37431" t="str">
            <v>DT52</v>
          </cell>
          <cell r="F37431">
            <v>363811.15500000003</v>
          </cell>
        </row>
        <row r="37432">
          <cell r="C37432" t="str">
            <v>אוקטובר 2019</v>
          </cell>
          <cell r="D37432" t="str">
            <v>מקפת - 313</v>
          </cell>
          <cell r="E37432" t="str">
            <v>DT226</v>
          </cell>
          <cell r="F37432">
            <v>270547.92499999999</v>
          </cell>
        </row>
        <row r="37433">
          <cell r="C37433" t="str">
            <v>אוקטובר 2019</v>
          </cell>
          <cell r="D37433" t="str">
            <v>מקפת - 313</v>
          </cell>
          <cell r="E37433" t="str">
            <v>DT88</v>
          </cell>
          <cell r="F37433">
            <v>1406338.196</v>
          </cell>
        </row>
        <row r="37434">
          <cell r="C37434" t="str">
            <v>אוקטובר 2019</v>
          </cell>
          <cell r="D37434" t="str">
            <v>מקפת - 313</v>
          </cell>
          <cell r="E37434" t="str">
            <v>DT441</v>
          </cell>
          <cell r="F37434">
            <v>11286.973</v>
          </cell>
        </row>
        <row r="37435">
          <cell r="C37435" t="str">
            <v>אוקטובר 2019</v>
          </cell>
          <cell r="D37435" t="str">
            <v>מקפת - 313</v>
          </cell>
          <cell r="E37435" t="str">
            <v>DT442</v>
          </cell>
          <cell r="F37435">
            <v>87080.12</v>
          </cell>
        </row>
        <row r="37436">
          <cell r="C37436" t="str">
            <v>אוקטובר 2019</v>
          </cell>
          <cell r="D37436" t="str">
            <v>מקפת - 313</v>
          </cell>
          <cell r="E37436" t="str">
            <v>DT443</v>
          </cell>
          <cell r="F37436">
            <v>267.745</v>
          </cell>
        </row>
        <row r="37437">
          <cell r="C37437" t="str">
            <v>אוקטובר 2019</v>
          </cell>
          <cell r="D37437" t="str">
            <v>מקפת - 313</v>
          </cell>
          <cell r="E37437" t="str">
            <v>DT444</v>
          </cell>
          <cell r="F37437">
            <v>10118.035</v>
          </cell>
        </row>
        <row r="37438">
          <cell r="C37438" t="str">
            <v>אוקטובר 2019</v>
          </cell>
          <cell r="D37438" t="str">
            <v>מקפת - 313</v>
          </cell>
          <cell r="E37438" t="str">
            <v>DT445</v>
          </cell>
          <cell r="F37438">
            <v>-2689.2089999999998</v>
          </cell>
        </row>
        <row r="37439">
          <cell r="C37439" t="str">
            <v>אוקטובר 2019</v>
          </cell>
          <cell r="D37439" t="str">
            <v>מקפת - 313</v>
          </cell>
          <cell r="E37439" t="str">
            <v>DT446</v>
          </cell>
          <cell r="F37439">
            <v>45033.525999999998</v>
          </cell>
        </row>
        <row r="37440">
          <cell r="C37440" t="str">
            <v>אוקטובר 2019</v>
          </cell>
          <cell r="D37440" t="str">
            <v>מקפת - 313</v>
          </cell>
          <cell r="E37440" t="str">
            <v>DT447</v>
          </cell>
          <cell r="F37440">
            <v>-42590.175999999999</v>
          </cell>
        </row>
        <row r="37441">
          <cell r="C37441" t="str">
            <v>אוקטובר 2019</v>
          </cell>
          <cell r="D37441" t="str">
            <v>מקפת - 313</v>
          </cell>
          <cell r="E37441" t="str">
            <v>DT448</v>
          </cell>
          <cell r="F37441">
            <v>5312.2070000000003</v>
          </cell>
        </row>
        <row r="37442">
          <cell r="C37442" t="str">
            <v>אוקטובר 2019</v>
          </cell>
          <cell r="D37442" t="str">
            <v>מקפת - 313</v>
          </cell>
          <cell r="E37442" t="str">
            <v>DT449</v>
          </cell>
          <cell r="F37442">
            <v>-58347.451999999997</v>
          </cell>
        </row>
        <row r="37443">
          <cell r="C37443" t="str">
            <v>אוקטובר 2019</v>
          </cell>
          <cell r="D37443" t="str">
            <v>מקפת - 313</v>
          </cell>
          <cell r="E37443" t="str">
            <v>DT669</v>
          </cell>
          <cell r="F37443">
            <v>110061.571</v>
          </cell>
        </row>
        <row r="37444">
          <cell r="C37444" t="str">
            <v>אוקטובר 2019</v>
          </cell>
          <cell r="D37444" t="str">
            <v>מקפת - 313</v>
          </cell>
          <cell r="E37444" t="str">
            <v>DT451</v>
          </cell>
          <cell r="F37444">
            <v>746615.51199999999</v>
          </cell>
        </row>
        <row r="37445">
          <cell r="C37445" t="str">
            <v>אוקטובר 2019</v>
          </cell>
          <cell r="D37445" t="str">
            <v>מקפת - 313</v>
          </cell>
          <cell r="E37445" t="str">
            <v>DT506</v>
          </cell>
          <cell r="F37445">
            <v>906407.74800000002</v>
          </cell>
        </row>
        <row r="37446">
          <cell r="C37446" t="str">
            <v>אוקטובר 2019</v>
          </cell>
          <cell r="D37446" t="str">
            <v>מקפת - 313</v>
          </cell>
          <cell r="E37446" t="str">
            <v>DT507</v>
          </cell>
          <cell r="F37446">
            <v>39204.682999999997</v>
          </cell>
        </row>
        <row r="37447">
          <cell r="C37447" t="str">
            <v>אוקטובר 2019</v>
          </cell>
          <cell r="D37447" t="str">
            <v>מקפת - 313</v>
          </cell>
          <cell r="E37447" t="str">
            <v>DT577</v>
          </cell>
          <cell r="F37447">
            <v>300858.41899999999</v>
          </cell>
        </row>
        <row r="37448">
          <cell r="C37448" t="str">
            <v>אוקטובר 2019</v>
          </cell>
          <cell r="D37448" t="str">
            <v>מקפת - 313</v>
          </cell>
          <cell r="E37448" t="str">
            <v>DT513</v>
          </cell>
          <cell r="F37448">
            <v>120816.82</v>
          </cell>
        </row>
        <row r="37449">
          <cell r="C37449" t="str">
            <v>אוקטובר 2019</v>
          </cell>
          <cell r="D37449" t="str">
            <v>מקפת - 313</v>
          </cell>
          <cell r="E37449" t="str">
            <v>DT514</v>
          </cell>
          <cell r="F37449">
            <v>1426648.327</v>
          </cell>
        </row>
        <row r="37450">
          <cell r="C37450" t="str">
            <v>אוקטובר 2019</v>
          </cell>
          <cell r="D37450" t="str">
            <v>מקפת - 313</v>
          </cell>
          <cell r="E37450" t="str">
            <v>DT516</v>
          </cell>
          <cell r="F37450">
            <v>157436.66500000001</v>
          </cell>
        </row>
        <row r="37451">
          <cell r="C37451" t="str">
            <v>אוקטובר 2019</v>
          </cell>
          <cell r="D37451" t="str">
            <v>מקפת - 313</v>
          </cell>
          <cell r="E37451" t="str">
            <v>DT517</v>
          </cell>
          <cell r="F37451">
            <v>106902.5</v>
          </cell>
        </row>
        <row r="37452">
          <cell r="C37452" t="str">
            <v>אוקטובר 2019</v>
          </cell>
          <cell r="D37452" t="str">
            <v>מקפת - 313</v>
          </cell>
          <cell r="E37452" t="str">
            <v>DT518</v>
          </cell>
          <cell r="F37452">
            <v>90624.72</v>
          </cell>
        </row>
        <row r="37453">
          <cell r="C37453" t="str">
            <v>אוקטובר 2019</v>
          </cell>
          <cell r="D37453" t="str">
            <v>מקפת - 313</v>
          </cell>
          <cell r="E37453" t="str">
            <v>DT111</v>
          </cell>
          <cell r="F37453">
            <v>26535.574000000001</v>
          </cell>
        </row>
        <row r="37454">
          <cell r="C37454" t="str">
            <v>אוקטובר 2019</v>
          </cell>
          <cell r="D37454" t="str">
            <v>מקפת - 313</v>
          </cell>
          <cell r="E37454" t="str">
            <v>DT54</v>
          </cell>
          <cell r="F37454">
            <v>88886.486000000004</v>
          </cell>
        </row>
        <row r="37455">
          <cell r="C37455" t="str">
            <v>אוקטובר 2019</v>
          </cell>
          <cell r="D37455" t="str">
            <v>מקפת - 313</v>
          </cell>
          <cell r="E37455" t="str">
            <v>DT55</v>
          </cell>
          <cell r="F37455">
            <v>-227502.93700000001</v>
          </cell>
        </row>
        <row r="37456">
          <cell r="C37456" t="str">
            <v>אוקטובר 2019</v>
          </cell>
          <cell r="D37456" t="str">
            <v>מקפת - 313</v>
          </cell>
          <cell r="E37456" t="str">
            <v>DT546</v>
          </cell>
          <cell r="F37456">
            <v>960000</v>
          </cell>
        </row>
        <row r="37457">
          <cell r="C37457" t="str">
            <v>אוקטובר 2019</v>
          </cell>
          <cell r="D37457" t="str">
            <v>מקפת - 313</v>
          </cell>
          <cell r="E37457" t="str">
            <v>AT999</v>
          </cell>
          <cell r="F37457">
            <v>1150902.368</v>
          </cell>
        </row>
        <row r="37458">
          <cell r="C37458" t="str">
            <v>אוקטובר 2019</v>
          </cell>
          <cell r="D37458" t="str">
            <v>מקפת - 313</v>
          </cell>
          <cell r="E37458" t="str">
            <v>AT24</v>
          </cell>
          <cell r="F37458">
            <v>469494.36700000003</v>
          </cell>
        </row>
        <row r="37459">
          <cell r="C37459" t="str">
            <v>אוקטובר 2019</v>
          </cell>
          <cell r="D37459" t="str">
            <v>מקפת - 313</v>
          </cell>
          <cell r="E37459" t="str">
            <v>AT420</v>
          </cell>
          <cell r="F37459">
            <v>57006.351000000002</v>
          </cell>
        </row>
        <row r="37460">
          <cell r="C37460" t="str">
            <v>אוקטובר 2019</v>
          </cell>
          <cell r="D37460" t="str">
            <v>מקפת - 313</v>
          </cell>
          <cell r="E37460" t="str">
            <v>AT19</v>
          </cell>
          <cell r="F37460">
            <v>5591.2849999999999</v>
          </cell>
        </row>
        <row r="37461">
          <cell r="C37461" t="str">
            <v>אוקטובר 2019</v>
          </cell>
          <cell r="D37461" t="str">
            <v>מקפת - 313</v>
          </cell>
          <cell r="E37461" t="str">
            <v>AT121</v>
          </cell>
          <cell r="F37461">
            <v>108446.85400000001</v>
          </cell>
        </row>
        <row r="37462">
          <cell r="C37462" t="str">
            <v>אוקטובר 2019</v>
          </cell>
          <cell r="D37462" t="str">
            <v>מקפת - 313</v>
          </cell>
          <cell r="E37462" t="str">
            <v>AT21</v>
          </cell>
          <cell r="F37462">
            <v>58265.462</v>
          </cell>
        </row>
        <row r="37463">
          <cell r="C37463" t="str">
            <v>אוקטובר 2019</v>
          </cell>
          <cell r="D37463" t="str">
            <v>מקפת - 313</v>
          </cell>
          <cell r="E37463" t="str">
            <v>AT8</v>
          </cell>
          <cell r="F37463">
            <v>35840.803999999996</v>
          </cell>
        </row>
        <row r="37464">
          <cell r="C37464" t="str">
            <v>אוקטובר 2019</v>
          </cell>
          <cell r="D37464" t="str">
            <v>מקפת - 313</v>
          </cell>
          <cell r="E37464" t="str">
            <v>AT400</v>
          </cell>
          <cell r="F37464">
            <v>47616.031000000003</v>
          </cell>
        </row>
        <row r="37465">
          <cell r="C37465" t="str">
            <v>אוקטובר 2019</v>
          </cell>
          <cell r="D37465" t="str">
            <v>מקפת - 313</v>
          </cell>
          <cell r="E37465" t="str">
            <v>AT20</v>
          </cell>
          <cell r="F37465">
            <v>279.18</v>
          </cell>
        </row>
        <row r="37466">
          <cell r="C37466" t="str">
            <v>אוקטובר 2019</v>
          </cell>
          <cell r="D37466" t="str">
            <v>מקפת - 313</v>
          </cell>
          <cell r="E37466" t="str">
            <v>AT301</v>
          </cell>
          <cell r="F37466">
            <v>2661.6619999999998</v>
          </cell>
        </row>
        <row r="37467">
          <cell r="C37467" t="str">
            <v>אוקטובר 2019</v>
          </cell>
          <cell r="D37467" t="str">
            <v>מקפת - 313</v>
          </cell>
          <cell r="E37467" t="str">
            <v>AT307</v>
          </cell>
          <cell r="F37467">
            <v>437.709</v>
          </cell>
        </row>
        <row r="37468">
          <cell r="C37468" t="str">
            <v>אוקטובר 2019</v>
          </cell>
          <cell r="D37468" t="str">
            <v>מקפת - 313</v>
          </cell>
          <cell r="E37468" t="str">
            <v>AT319</v>
          </cell>
          <cell r="F37468">
            <v>9188.9709999999995</v>
          </cell>
        </row>
        <row r="37469">
          <cell r="C37469" t="str">
            <v>אוקטובר 2019</v>
          </cell>
          <cell r="D37469" t="str">
            <v>מקפת - 313</v>
          </cell>
          <cell r="E37469" t="str">
            <v>AT321</v>
          </cell>
          <cell r="F37469">
            <v>2618.5500000000002</v>
          </cell>
        </row>
        <row r="37470">
          <cell r="C37470" t="str">
            <v>אוקטובר 2019</v>
          </cell>
          <cell r="D37470" t="str">
            <v>מקפת - 313</v>
          </cell>
          <cell r="E37470" t="str">
            <v>AT325</v>
          </cell>
          <cell r="F37470">
            <v>1538.7260000000001</v>
          </cell>
        </row>
        <row r="37471">
          <cell r="C37471" t="str">
            <v>אוקטובר 2019</v>
          </cell>
          <cell r="D37471" t="str">
            <v>מקפת - 313</v>
          </cell>
          <cell r="E37471" t="str">
            <v>AT338</v>
          </cell>
          <cell r="F37471">
            <v>254.44300000000001</v>
          </cell>
        </row>
        <row r="37472">
          <cell r="C37472" t="str">
            <v>אוקטובר 2019</v>
          </cell>
          <cell r="D37472" t="str">
            <v>מקפת - 313</v>
          </cell>
          <cell r="E37472" t="str">
            <v>AT458</v>
          </cell>
          <cell r="F37472">
            <v>165.34399999999999</v>
          </cell>
        </row>
        <row r="37473">
          <cell r="C37473" t="str">
            <v>אוקטובר 2019</v>
          </cell>
          <cell r="D37473" t="str">
            <v>מקפת - 313</v>
          </cell>
          <cell r="E37473" t="str">
            <v>AT463</v>
          </cell>
          <cell r="F37473">
            <v>19880.361000000001</v>
          </cell>
        </row>
        <row r="37474">
          <cell r="C37474" t="str">
            <v>אוקטובר 2019</v>
          </cell>
          <cell r="D37474" t="str">
            <v>מקפת - 313</v>
          </cell>
          <cell r="E37474" t="str">
            <v>AT465</v>
          </cell>
          <cell r="F37474">
            <v>15819.108</v>
          </cell>
        </row>
        <row r="37475">
          <cell r="C37475" t="str">
            <v>אוקטובר 2019</v>
          </cell>
          <cell r="D37475" t="str">
            <v>מקפת - 313</v>
          </cell>
          <cell r="E37475" t="str">
            <v>AT402</v>
          </cell>
          <cell r="F37475">
            <v>19325.526999999998</v>
          </cell>
        </row>
        <row r="37476">
          <cell r="C37476" t="str">
            <v>אוקטובר 2019</v>
          </cell>
          <cell r="D37476" t="str">
            <v>מקפת - 313</v>
          </cell>
          <cell r="E37476" t="str">
            <v>AT403</v>
          </cell>
          <cell r="F37476">
            <v>2023.953</v>
          </cell>
        </row>
        <row r="37477">
          <cell r="C37477" t="str">
            <v>אוקטובר 2019</v>
          </cell>
          <cell r="D37477" t="str">
            <v>מקפת - 313</v>
          </cell>
          <cell r="E37477" t="str">
            <v>AT37</v>
          </cell>
          <cell r="F37477">
            <v>8967.4770000000008</v>
          </cell>
        </row>
        <row r="37478">
          <cell r="C37478" t="str">
            <v>אוקטובר 2019</v>
          </cell>
          <cell r="D37478" t="str">
            <v>מקפת - 313</v>
          </cell>
          <cell r="E37478" t="str">
            <v>AT125</v>
          </cell>
          <cell r="F37478">
            <v>297.30799999999999</v>
          </cell>
        </row>
        <row r="37479">
          <cell r="C37479" t="str">
            <v>אוקטובר 2019</v>
          </cell>
          <cell r="D37479" t="str">
            <v>מקפת - 313</v>
          </cell>
          <cell r="E37479" t="str">
            <v>AT360</v>
          </cell>
          <cell r="F37479">
            <v>31.052</v>
          </cell>
        </row>
        <row r="37480">
          <cell r="C37480" t="str">
            <v>אוקטובר 2019</v>
          </cell>
          <cell r="D37480" t="str">
            <v>מקפת - 313</v>
          </cell>
          <cell r="E37480" t="str">
            <v>AT366</v>
          </cell>
          <cell r="F37480">
            <v>114516.41800000001</v>
          </cell>
        </row>
        <row r="37481">
          <cell r="C37481" t="str">
            <v>אוקטובר 2019</v>
          </cell>
          <cell r="D37481" t="str">
            <v>מקפת - 313</v>
          </cell>
          <cell r="E37481" t="str">
            <v>AT367</v>
          </cell>
          <cell r="F37481">
            <v>147.67500000000001</v>
          </cell>
        </row>
        <row r="37482">
          <cell r="C37482" t="str">
            <v>אוקטובר 2019</v>
          </cell>
          <cell r="D37482" t="str">
            <v>מקפת - 313</v>
          </cell>
          <cell r="E37482" t="str">
            <v>AT701</v>
          </cell>
          <cell r="F37482">
            <v>56.073</v>
          </cell>
        </row>
        <row r="37483">
          <cell r="C37483" t="str">
            <v>אוקטובר 2019</v>
          </cell>
          <cell r="D37483" t="str">
            <v>מקפת - 313</v>
          </cell>
          <cell r="E37483" t="str">
            <v>AT703</v>
          </cell>
          <cell r="F37483">
            <v>201.221</v>
          </cell>
        </row>
        <row r="37484">
          <cell r="C37484" t="str">
            <v>אוקטובר 2019</v>
          </cell>
          <cell r="D37484" t="str">
            <v>מקפת - 313</v>
          </cell>
          <cell r="E37484" t="str">
            <v>AT61</v>
          </cell>
          <cell r="F37484">
            <v>285.17099999999999</v>
          </cell>
        </row>
        <row r="37485">
          <cell r="C37485" t="str">
            <v>אוקטובר 2019</v>
          </cell>
          <cell r="D37485" t="str">
            <v>מקפת - 313</v>
          </cell>
          <cell r="E37485" t="str">
            <v>AT60</v>
          </cell>
          <cell r="F37485">
            <v>1968.857</v>
          </cell>
        </row>
        <row r="37486">
          <cell r="C37486" t="str">
            <v>אוקטובר 2019</v>
          </cell>
          <cell r="D37486" t="str">
            <v>מקפת - 313</v>
          </cell>
          <cell r="E37486" t="str">
            <v>AT226</v>
          </cell>
          <cell r="F37486">
            <v>927.44299999999998</v>
          </cell>
        </row>
        <row r="37487">
          <cell r="C37487" t="str">
            <v>אוקטובר 2019</v>
          </cell>
          <cell r="D37487" t="str">
            <v>מקפת - 313</v>
          </cell>
          <cell r="E37487" t="str">
            <v>AT137</v>
          </cell>
          <cell r="F37487">
            <v>21309.916000000001</v>
          </cell>
        </row>
        <row r="37488">
          <cell r="C37488" t="str">
            <v>אוקטובר 2019</v>
          </cell>
          <cell r="D37488" t="str">
            <v>מקפת - 313</v>
          </cell>
          <cell r="E37488" t="str">
            <v>AT442</v>
          </cell>
          <cell r="F37488">
            <v>11088.578</v>
          </cell>
        </row>
        <row r="37489">
          <cell r="C37489" t="str">
            <v>אוקטובר 2019</v>
          </cell>
          <cell r="D37489" t="str">
            <v>מקפת - 313</v>
          </cell>
          <cell r="E37489" t="str">
            <v>AT444</v>
          </cell>
          <cell r="F37489">
            <v>393.452</v>
          </cell>
        </row>
        <row r="37490">
          <cell r="C37490" t="str">
            <v>אוקטובר 2019</v>
          </cell>
          <cell r="D37490" t="str">
            <v>מקפת - 313</v>
          </cell>
          <cell r="E37490" t="str">
            <v>AT445</v>
          </cell>
          <cell r="F37490">
            <v>606.36900000000003</v>
          </cell>
        </row>
        <row r="37491">
          <cell r="C37491" t="str">
            <v>אוקטובר 2019</v>
          </cell>
          <cell r="D37491" t="str">
            <v>מקפת - 313</v>
          </cell>
          <cell r="E37491" t="str">
            <v>AT447</v>
          </cell>
          <cell r="F37491">
            <v>87928.692999999999</v>
          </cell>
        </row>
        <row r="37492">
          <cell r="C37492" t="str">
            <v>אוקטובר 2019</v>
          </cell>
          <cell r="D37492" t="str">
            <v>מקפת - 313</v>
          </cell>
          <cell r="E37492" t="str">
            <v>AT451</v>
          </cell>
          <cell r="F37492">
            <v>3385.384</v>
          </cell>
        </row>
        <row r="37493">
          <cell r="C37493" t="str">
            <v>אוקטובר 2019</v>
          </cell>
          <cell r="D37493" t="str">
            <v>מקפת - 313</v>
          </cell>
          <cell r="E37493" t="str">
            <v>AT506</v>
          </cell>
          <cell r="F37493">
            <v>3908.1680000000001</v>
          </cell>
        </row>
        <row r="37494">
          <cell r="C37494" t="str">
            <v>אוקטובר 2019</v>
          </cell>
          <cell r="D37494" t="str">
            <v>מקפת - 313</v>
          </cell>
          <cell r="E37494" t="str">
            <v>AT577</v>
          </cell>
          <cell r="F37494">
            <v>7718.7550000000001</v>
          </cell>
        </row>
        <row r="37495">
          <cell r="C37495" t="str">
            <v>אוקטובר 2019</v>
          </cell>
          <cell r="D37495" t="str">
            <v>מקפת - 313</v>
          </cell>
          <cell r="E37495" t="str">
            <v>AT516</v>
          </cell>
          <cell r="F37495">
            <v>28669.215</v>
          </cell>
        </row>
        <row r="37496">
          <cell r="C37496" t="str">
            <v>אוקטובר 2019</v>
          </cell>
          <cell r="D37496" t="str">
            <v>מקפת - 313</v>
          </cell>
          <cell r="E37496" t="str">
            <v>AT162</v>
          </cell>
          <cell r="F37496">
            <v>128.16800000000001</v>
          </cell>
        </row>
        <row r="37497">
          <cell r="C37497" t="str">
            <v>אוקטובר 2019</v>
          </cell>
          <cell r="D37497" t="str">
            <v>מקפת - 313</v>
          </cell>
          <cell r="E37497" t="str">
            <v>AT63</v>
          </cell>
          <cell r="F37497">
            <v>1900.4090000000001</v>
          </cell>
        </row>
        <row r="37498">
          <cell r="C37498" t="str">
            <v>אוקטובר 2019</v>
          </cell>
          <cell r="D37498" t="str">
            <v>מקפת - 313</v>
          </cell>
          <cell r="E37498" t="str">
            <v>AT168</v>
          </cell>
          <cell r="F37498">
            <v>11.878</v>
          </cell>
        </row>
        <row r="37499">
          <cell r="C37499" t="str">
            <v>אוקטובר 2019</v>
          </cell>
          <cell r="D37499" t="str">
            <v>מקפת - 313</v>
          </cell>
          <cell r="E37499" t="str">
            <v>BT999</v>
          </cell>
          <cell r="F37499">
            <v>899885.68099999998</v>
          </cell>
        </row>
        <row r="37500">
          <cell r="C37500" t="str">
            <v>אוקטובר 2019</v>
          </cell>
          <cell r="D37500" t="str">
            <v>מקפת - 313</v>
          </cell>
          <cell r="E37500" t="str">
            <v>BT34</v>
          </cell>
          <cell r="F37500">
            <v>407070.82500000001</v>
          </cell>
        </row>
        <row r="37501">
          <cell r="C37501" t="str">
            <v>אוקטובר 2019</v>
          </cell>
          <cell r="D37501" t="str">
            <v>מקפת - 313</v>
          </cell>
          <cell r="E37501" t="str">
            <v>BT400</v>
          </cell>
          <cell r="F37501">
            <v>141669</v>
          </cell>
        </row>
        <row r="37502">
          <cell r="C37502" t="str">
            <v>אוקטובר 2019</v>
          </cell>
          <cell r="D37502" t="str">
            <v>מקפת - 313</v>
          </cell>
          <cell r="E37502" t="str">
            <v>BT321</v>
          </cell>
          <cell r="F37502">
            <v>28750</v>
          </cell>
        </row>
        <row r="37503">
          <cell r="C37503" t="str">
            <v>אוקטובר 2019</v>
          </cell>
          <cell r="D37503" t="str">
            <v>מקפת - 313</v>
          </cell>
          <cell r="E37503" t="str">
            <v>BT465</v>
          </cell>
          <cell r="F37503">
            <v>19860.383999999998</v>
          </cell>
        </row>
        <row r="37504">
          <cell r="C37504" t="str">
            <v>אוקטובר 2019</v>
          </cell>
          <cell r="D37504" t="str">
            <v>מקפת - 313</v>
          </cell>
          <cell r="E37504" t="str">
            <v>BT402</v>
          </cell>
          <cell r="F37504">
            <v>25898.056</v>
          </cell>
        </row>
        <row r="37505">
          <cell r="C37505" t="str">
            <v>אוקטובר 2019</v>
          </cell>
          <cell r="D37505" t="str">
            <v>מקפת - 313</v>
          </cell>
          <cell r="E37505" t="str">
            <v>BT44</v>
          </cell>
          <cell r="F37505">
            <v>945.98900000000003</v>
          </cell>
        </row>
        <row r="37506">
          <cell r="C37506" t="str">
            <v>אוקטובר 2019</v>
          </cell>
          <cell r="D37506" t="str">
            <v>מקפת - 313</v>
          </cell>
          <cell r="E37506" t="str">
            <v>BT366</v>
          </cell>
          <cell r="F37506">
            <v>145356.524</v>
          </cell>
        </row>
        <row r="37507">
          <cell r="C37507" t="str">
            <v>אוקטובר 2019</v>
          </cell>
          <cell r="D37507" t="str">
            <v>מקפת - 313</v>
          </cell>
          <cell r="E37507" t="str">
            <v>BT701</v>
          </cell>
          <cell r="F37507">
            <v>14280.223</v>
          </cell>
        </row>
        <row r="37508">
          <cell r="C37508" t="str">
            <v>אוקטובר 2019</v>
          </cell>
          <cell r="D37508" t="str">
            <v>מקפת - 313</v>
          </cell>
          <cell r="E37508" t="str">
            <v>BT70</v>
          </cell>
          <cell r="F37508">
            <v>17.957000000000001</v>
          </cell>
        </row>
        <row r="37509">
          <cell r="C37509" t="str">
            <v>אוקטובר 2019</v>
          </cell>
          <cell r="D37509" t="str">
            <v>מקפת - 313</v>
          </cell>
          <cell r="E37509" t="str">
            <v>BT69</v>
          </cell>
          <cell r="F37509">
            <v>1704.5509999999999</v>
          </cell>
        </row>
        <row r="37510">
          <cell r="C37510" t="str">
            <v>אוקטובר 2019</v>
          </cell>
          <cell r="D37510" t="str">
            <v>מקפת - 313</v>
          </cell>
          <cell r="E37510" t="str">
            <v>BT226</v>
          </cell>
          <cell r="F37510">
            <v>18747.712</v>
          </cell>
        </row>
        <row r="37511">
          <cell r="C37511" t="str">
            <v>אוקטובר 2019</v>
          </cell>
          <cell r="D37511" t="str">
            <v>מקפת - 313</v>
          </cell>
          <cell r="E37511" t="str">
            <v>BT117</v>
          </cell>
          <cell r="F37511">
            <v>12405.393</v>
          </cell>
        </row>
        <row r="37512">
          <cell r="C37512" t="str">
            <v>אוקטובר 2019</v>
          </cell>
          <cell r="D37512" t="str">
            <v>מקפת - 313</v>
          </cell>
          <cell r="E37512" t="str">
            <v>BT442</v>
          </cell>
          <cell r="F37512">
            <v>1943.38</v>
          </cell>
        </row>
        <row r="37513">
          <cell r="C37513" t="str">
            <v>אוקטובר 2019</v>
          </cell>
          <cell r="D37513" t="str">
            <v>מקפת - 313</v>
          </cell>
          <cell r="E37513" t="str">
            <v>BT444</v>
          </cell>
          <cell r="F37513">
            <v>1049.2049999999999</v>
          </cell>
        </row>
        <row r="37514">
          <cell r="C37514" t="str">
            <v>אוקטובר 2019</v>
          </cell>
          <cell r="D37514" t="str">
            <v>מקפת - 313</v>
          </cell>
          <cell r="E37514" t="str">
            <v>BT445</v>
          </cell>
          <cell r="F37514">
            <v>803.42499999999995</v>
          </cell>
        </row>
        <row r="37515">
          <cell r="C37515" t="str">
            <v>אוקטובר 2019</v>
          </cell>
          <cell r="D37515" t="str">
            <v>מקפת - 313</v>
          </cell>
          <cell r="E37515" t="str">
            <v>BT447</v>
          </cell>
          <cell r="F37515">
            <v>67272.839000000007</v>
          </cell>
        </row>
        <row r="37516">
          <cell r="C37516" t="str">
            <v>אוקטובר 2019</v>
          </cell>
          <cell r="D37516" t="str">
            <v>מקפת - 313</v>
          </cell>
          <cell r="E37516" t="str">
            <v>BT451</v>
          </cell>
          <cell r="F37516">
            <v>10000</v>
          </cell>
        </row>
        <row r="37517">
          <cell r="C37517" t="str">
            <v>אוקטובר 2019</v>
          </cell>
          <cell r="D37517" t="str">
            <v>מקפת - 313</v>
          </cell>
          <cell r="E37517" t="str">
            <v>BT506</v>
          </cell>
          <cell r="F37517">
            <v>1477.0129999999999</v>
          </cell>
        </row>
        <row r="37518">
          <cell r="C37518" t="str">
            <v>אוקטובר 2019</v>
          </cell>
          <cell r="D37518" t="str">
            <v>מקפת - 313</v>
          </cell>
          <cell r="E37518" t="str">
            <v>BT119</v>
          </cell>
          <cell r="F37518">
            <v>633.20699999999999</v>
          </cell>
        </row>
        <row r="37519">
          <cell r="C37519" t="str">
            <v>אוקטובר 2019</v>
          </cell>
          <cell r="D37519" t="str">
            <v>מקפת - 313</v>
          </cell>
          <cell r="E37519" t="str">
            <v>A1</v>
          </cell>
          <cell r="F37519">
            <v>61988.123</v>
          </cell>
        </row>
        <row r="37520">
          <cell r="C37520" t="str">
            <v>אוקטובר 2019</v>
          </cell>
          <cell r="D37520" t="str">
            <v>מקפת - 313</v>
          </cell>
          <cell r="E37520" t="str">
            <v>AT411</v>
          </cell>
          <cell r="F37520">
            <v>37809.177000000003</v>
          </cell>
        </row>
        <row r="37521">
          <cell r="C37521" t="str">
            <v>אוקטובר 2019</v>
          </cell>
          <cell r="D37521" t="str">
            <v>מקפת - 313</v>
          </cell>
          <cell r="E37521" t="str">
            <v>AT255</v>
          </cell>
          <cell r="F37521">
            <v>21961.870999999999</v>
          </cell>
        </row>
        <row r="37522">
          <cell r="C37522" t="str">
            <v>אוקטובר 2019</v>
          </cell>
          <cell r="D37522" t="str">
            <v>מקפת - 313</v>
          </cell>
          <cell r="E37522" t="str">
            <v>AT88</v>
          </cell>
          <cell r="F37522">
            <v>2157.2530000000002</v>
          </cell>
        </row>
        <row r="37523">
          <cell r="C37523" t="str">
            <v>אוקטובר 2019</v>
          </cell>
          <cell r="D37523" t="str">
            <v>מקפת - 313</v>
          </cell>
          <cell r="E37523" t="str">
            <v>AT69</v>
          </cell>
          <cell r="F37523">
            <v>59.823</v>
          </cell>
        </row>
        <row r="37524">
          <cell r="C37524" t="str">
            <v>אוקטובר 2019</v>
          </cell>
          <cell r="D37524" t="str">
            <v>מקפת - 313</v>
          </cell>
          <cell r="E37524" t="str">
            <v>B1</v>
          </cell>
          <cell r="F37524">
            <v>203742.462</v>
          </cell>
        </row>
        <row r="37525">
          <cell r="C37525" t="str">
            <v>אוקטובר 2019</v>
          </cell>
          <cell r="D37525" t="str">
            <v>מקפת - 313</v>
          </cell>
          <cell r="E37525" t="str">
            <v>BT137</v>
          </cell>
          <cell r="F37525">
            <v>5222.1139999999996</v>
          </cell>
        </row>
        <row r="37526">
          <cell r="C37526" t="str">
            <v>אוקטובר 2019</v>
          </cell>
          <cell r="D37526" t="str">
            <v>מקפת - 313</v>
          </cell>
          <cell r="E37526" t="str">
            <v>BT98</v>
          </cell>
          <cell r="F37526">
            <v>1362.944</v>
          </cell>
        </row>
        <row r="37527">
          <cell r="C37527" t="str">
            <v>אוקטובר 2019</v>
          </cell>
          <cell r="D37527" t="str">
            <v>מקפת - 313</v>
          </cell>
          <cell r="E37527" t="str">
            <v>BT6</v>
          </cell>
          <cell r="F37527">
            <v>158887.39499999999</v>
          </cell>
        </row>
        <row r="37528">
          <cell r="C37528" t="str">
            <v>אוקטובר 2019</v>
          </cell>
          <cell r="D37528" t="str">
            <v>מקפת - 313</v>
          </cell>
          <cell r="E37528" t="str">
            <v>BT7</v>
          </cell>
          <cell r="F37528">
            <v>2475.3119999999999</v>
          </cell>
        </row>
        <row r="37529">
          <cell r="C37529" t="str">
            <v>אוקטובר 2019</v>
          </cell>
          <cell r="D37529" t="str">
            <v>מקפת - 313</v>
          </cell>
          <cell r="E37529" t="str">
            <v>BT8</v>
          </cell>
          <cell r="F37529">
            <v>27372.732</v>
          </cell>
        </row>
        <row r="37530">
          <cell r="C37530" t="str">
            <v>אוקטובר 2019</v>
          </cell>
          <cell r="D37530" t="str">
            <v>מקפת - 313</v>
          </cell>
          <cell r="E37530" t="str">
            <v>BT11</v>
          </cell>
          <cell r="F37530">
            <v>1346.4269999999999</v>
          </cell>
        </row>
        <row r="37531">
          <cell r="C37531" t="str">
            <v>אוקטובר 2019</v>
          </cell>
          <cell r="D37531" t="str">
            <v>מקפת - 313</v>
          </cell>
          <cell r="E37531" t="str">
            <v>BT178</v>
          </cell>
          <cell r="F37531">
            <v>3251.2739999999999</v>
          </cell>
        </row>
        <row r="37532">
          <cell r="C37532" t="str">
            <v>אוקטובר 2019</v>
          </cell>
          <cell r="D37532" t="str">
            <v>מקפת - 313</v>
          </cell>
          <cell r="E37532" t="str">
            <v>BF4</v>
          </cell>
          <cell r="F37532">
            <v>2581.0479999999998</v>
          </cell>
        </row>
        <row r="37533">
          <cell r="C37533" t="str">
            <v>אוקטובר 2019</v>
          </cell>
          <cell r="D37533" t="str">
            <v>מקפת - 313</v>
          </cell>
          <cell r="E37533" t="str">
            <v>BT84</v>
          </cell>
          <cell r="F37533">
            <v>841.00400000000002</v>
          </cell>
        </row>
        <row r="37534">
          <cell r="C37534" t="str">
            <v>אוקטובר 2019</v>
          </cell>
          <cell r="D37534" t="str">
            <v>מקפת - 313</v>
          </cell>
          <cell r="E37534" t="str">
            <v>BT634</v>
          </cell>
          <cell r="F37534">
            <v>402.21100000000001</v>
          </cell>
        </row>
        <row r="37535">
          <cell r="C37535" t="str">
            <v>אוקטובר 2019</v>
          </cell>
          <cell r="D37535" t="str">
            <v>מקפת - 313</v>
          </cell>
          <cell r="E37535" t="str">
            <v>KT31</v>
          </cell>
          <cell r="F37535">
            <v>15833</v>
          </cell>
        </row>
        <row r="37536">
          <cell r="C37536" t="str">
            <v>אוקטובר 2019</v>
          </cell>
          <cell r="D37536" t="str">
            <v>מקפת - 313</v>
          </cell>
          <cell r="E37536" t="str">
            <v>KT32</v>
          </cell>
          <cell r="F37536">
            <v>27852</v>
          </cell>
        </row>
        <row r="37537">
          <cell r="C37537" t="str">
            <v>אוקטובר 2019</v>
          </cell>
          <cell r="D37537" t="str">
            <v>מקפת - 313</v>
          </cell>
          <cell r="E37537" t="str">
            <v>KT33</v>
          </cell>
          <cell r="F37537">
            <v>26543</v>
          </cell>
        </row>
        <row r="37538">
          <cell r="C37538" t="str">
            <v>אוקטובר 2019</v>
          </cell>
          <cell r="D37538" t="str">
            <v>מקפת - 313</v>
          </cell>
          <cell r="E37538" t="str">
            <v>KT34</v>
          </cell>
          <cell r="F37538">
            <v>488</v>
          </cell>
        </row>
        <row r="37539">
          <cell r="C37539" t="str">
            <v>אוקטובר 2019</v>
          </cell>
          <cell r="D37539" t="str">
            <v>מקפת - 313</v>
          </cell>
          <cell r="E37539" t="str">
            <v>KT35</v>
          </cell>
          <cell r="F37539">
            <v>7614</v>
          </cell>
        </row>
        <row r="37540">
          <cell r="C37540" t="str">
            <v>אוקטובר 2019</v>
          </cell>
          <cell r="D37540" t="str">
            <v>מקפת - 313</v>
          </cell>
          <cell r="E37540" t="str">
            <v>KT22</v>
          </cell>
          <cell r="F37540">
            <v>1.6479999999999999</v>
          </cell>
        </row>
        <row r="37541">
          <cell r="C37541" t="str">
            <v>אוקטובר 2019</v>
          </cell>
          <cell r="D37541" t="str">
            <v>מקפת - 313</v>
          </cell>
          <cell r="E37541" t="str">
            <v>KT51</v>
          </cell>
          <cell r="F37541">
            <v>15.528</v>
          </cell>
        </row>
        <row r="37542">
          <cell r="C37542" t="str">
            <v>אוקטובר 2019</v>
          </cell>
          <cell r="D37542" t="str">
            <v>מקפת - 313</v>
          </cell>
          <cell r="E37542" t="str">
            <v>KT502</v>
          </cell>
          <cell r="F37542">
            <v>1035226.669</v>
          </cell>
        </row>
        <row r="37543">
          <cell r="C37543" t="str">
            <v>אוקטובר 2019</v>
          </cell>
          <cell r="D37543" t="str">
            <v>מקפת - 313</v>
          </cell>
          <cell r="E37543" t="str">
            <v>KT503</v>
          </cell>
          <cell r="F37543">
            <v>8638657.7119999994</v>
          </cell>
        </row>
        <row r="37544">
          <cell r="C37544" t="str">
            <v>אוקטובר 2019</v>
          </cell>
          <cell r="D37544" t="str">
            <v>מקפת - 313</v>
          </cell>
          <cell r="E37544" t="str">
            <v>KT14</v>
          </cell>
          <cell r="F37544">
            <v>4086.9749999999999</v>
          </cell>
        </row>
        <row r="37545">
          <cell r="C37545" t="str">
            <v>אוקטובר 2019</v>
          </cell>
          <cell r="D37545" t="str">
            <v>מקפת - 313</v>
          </cell>
          <cell r="E37545" t="str">
            <v>KT551</v>
          </cell>
          <cell r="F37545">
            <v>27910.01</v>
          </cell>
        </row>
        <row r="37546">
          <cell r="C37546" t="str">
            <v>אוקטובר 2019</v>
          </cell>
          <cell r="D37546" t="str">
            <v>מקפת - 313</v>
          </cell>
          <cell r="E37546" t="str">
            <v>KT305</v>
          </cell>
          <cell r="F37546">
            <v>-2045535.048</v>
          </cell>
        </row>
        <row r="37547">
          <cell r="C37547" t="str">
            <v>אוקטובר 2019</v>
          </cell>
          <cell r="D37547" t="str">
            <v>מקפת - 313</v>
          </cell>
          <cell r="E37547" t="str">
            <v>KT461</v>
          </cell>
          <cell r="F37547">
            <v>1477765.2120000001</v>
          </cell>
        </row>
        <row r="37548">
          <cell r="C37548" t="str">
            <v>אוקטובר 2019</v>
          </cell>
          <cell r="D37548" t="str">
            <v>מקפת - 313</v>
          </cell>
          <cell r="E37548" t="str">
            <v>KT717</v>
          </cell>
          <cell r="F37548">
            <v>1</v>
          </cell>
        </row>
        <row r="37549">
          <cell r="C37549" t="str">
            <v>אוקטובר 2019</v>
          </cell>
          <cell r="D37549" t="str">
            <v>מקפת - 313</v>
          </cell>
          <cell r="E37549" t="str">
            <v>KT549</v>
          </cell>
          <cell r="F37549">
            <v>922112.84400000004</v>
          </cell>
        </row>
        <row r="37550">
          <cell r="C37550" t="str">
            <v>אוקטובר 2019</v>
          </cell>
          <cell r="D37550" t="str">
            <v>מקפת - 313</v>
          </cell>
          <cell r="E37550" t="str">
            <v>KT761</v>
          </cell>
          <cell r="F37550">
            <v>10234971.431</v>
          </cell>
        </row>
        <row r="37551">
          <cell r="C37551" t="str">
            <v>אוקטובר 2019</v>
          </cell>
          <cell r="D37551" t="str">
            <v>מקפת - 313</v>
          </cell>
          <cell r="E37551" t="str">
            <v>KT762</v>
          </cell>
          <cell r="F37551">
            <v>13862939.899</v>
          </cell>
        </row>
        <row r="37552">
          <cell r="C37552" t="str">
            <v>אוקטובר 2019</v>
          </cell>
          <cell r="D37552" t="str">
            <v>מקפת - 313</v>
          </cell>
          <cell r="E37552" t="str">
            <v>KT763</v>
          </cell>
          <cell r="F37552">
            <v>10840193.689999999</v>
          </cell>
        </row>
        <row r="37553">
          <cell r="C37553" t="str">
            <v>אוקטובר 2019</v>
          </cell>
          <cell r="D37553" t="str">
            <v>מקפת - 313</v>
          </cell>
          <cell r="E37553" t="str">
            <v>KT943</v>
          </cell>
          <cell r="F37553">
            <v>10257141.003</v>
          </cell>
        </row>
        <row r="37554">
          <cell r="C37554" t="str">
            <v>אוקטובר 2019</v>
          </cell>
          <cell r="D37554" t="str">
            <v>מקפת - 313</v>
          </cell>
          <cell r="E37554" t="str">
            <v>KT944</v>
          </cell>
          <cell r="F37554">
            <v>10883412.463</v>
          </cell>
        </row>
        <row r="37555">
          <cell r="C37555" t="str">
            <v>אוקטובר 2019</v>
          </cell>
          <cell r="D37555" t="str">
            <v>מקפת - 313</v>
          </cell>
          <cell r="E37555" t="str">
            <v>KT945</v>
          </cell>
          <cell r="F37555">
            <v>13981576.529999999</v>
          </cell>
        </row>
        <row r="37556">
          <cell r="C37556" t="str">
            <v>אוקטובר 2019</v>
          </cell>
          <cell r="D37556" t="str">
            <v>מקפת - 313</v>
          </cell>
          <cell r="E37556" t="str">
            <v>KT932</v>
          </cell>
          <cell r="F37556">
            <v>62202.319000000003</v>
          </cell>
        </row>
        <row r="37557">
          <cell r="C37557" t="str">
            <v>אוקטובר 2019</v>
          </cell>
          <cell r="D37557" t="str">
            <v>מקפת - 313</v>
          </cell>
          <cell r="E37557" t="str">
            <v>KT933</v>
          </cell>
          <cell r="F37557">
            <v>948122.76599999995</v>
          </cell>
        </row>
        <row r="37558">
          <cell r="C37558" t="str">
            <v>אוקטובר 2019</v>
          </cell>
          <cell r="D37558" t="str">
            <v>מקפת - 313</v>
          </cell>
          <cell r="E37558" t="str">
            <v>KT934</v>
          </cell>
          <cell r="F37558">
            <v>426520.77</v>
          </cell>
        </row>
        <row r="37559">
          <cell r="C37559" t="str">
            <v>אוקטובר 2019</v>
          </cell>
          <cell r="D37559" t="str">
            <v>מקפת - 313</v>
          </cell>
          <cell r="E37559" t="str">
            <v>KT935</v>
          </cell>
          <cell r="F37559">
            <v>58827.970999999998</v>
          </cell>
        </row>
        <row r="37560">
          <cell r="C37560" t="str">
            <v>אוקטובר 2019</v>
          </cell>
          <cell r="D37560" t="str">
            <v>מקפת - 313</v>
          </cell>
          <cell r="E37560" t="str">
            <v>KT939</v>
          </cell>
          <cell r="F37560">
            <v>4975.1970000000001</v>
          </cell>
        </row>
        <row r="37561">
          <cell r="C37561" t="str">
            <v>אוקטובר 2019</v>
          </cell>
          <cell r="D37561" t="str">
            <v>מקפת - 313</v>
          </cell>
          <cell r="E37561" t="str">
            <v>KT42</v>
          </cell>
          <cell r="F37561">
            <v>39000</v>
          </cell>
        </row>
        <row r="37562">
          <cell r="C37562" t="str">
            <v>אוקטובר 2019</v>
          </cell>
          <cell r="D37562" t="str">
            <v>מקפת - 313</v>
          </cell>
          <cell r="E37562" t="str">
            <v>KT43</v>
          </cell>
          <cell r="F37562">
            <v>100000</v>
          </cell>
        </row>
        <row r="37563">
          <cell r="C37563" t="str">
            <v>אוקטובר 2019</v>
          </cell>
          <cell r="D37563" t="str">
            <v>מקפת - 313</v>
          </cell>
          <cell r="E37563" t="str">
            <v>KT44</v>
          </cell>
          <cell r="F37563">
            <v>100000</v>
          </cell>
        </row>
        <row r="37564">
          <cell r="C37564" t="str">
            <v>אוקטובר 2019</v>
          </cell>
          <cell r="D37564" t="str">
            <v>מקפת - 313</v>
          </cell>
          <cell r="E37564" t="str">
            <v>KT650</v>
          </cell>
          <cell r="F37564">
            <v>95121825</v>
          </cell>
        </row>
        <row r="37565">
          <cell r="C37565" t="str">
            <v>אוקטובר 2019</v>
          </cell>
          <cell r="D37565" t="str">
            <v>מקפת - 313</v>
          </cell>
          <cell r="E37565" t="str">
            <v>KT651</v>
          </cell>
          <cell r="F37565">
            <v>95193571</v>
          </cell>
        </row>
        <row r="37566">
          <cell r="C37566" t="str">
            <v>אוקטובר 2019</v>
          </cell>
          <cell r="D37566" t="str">
            <v>מקפת - 313</v>
          </cell>
          <cell r="E37566" t="str">
            <v>KT652</v>
          </cell>
          <cell r="F37566">
            <v>95190502</v>
          </cell>
        </row>
        <row r="37567">
          <cell r="C37567" t="str">
            <v>אוקטובר 2019</v>
          </cell>
          <cell r="D37567" t="str">
            <v>מקפת - 313</v>
          </cell>
          <cell r="E37567" t="str">
            <v>KT653</v>
          </cell>
          <cell r="F37567">
            <v>29432870262</v>
          </cell>
        </row>
        <row r="37568">
          <cell r="C37568" t="str">
            <v>אוקטובר 2019</v>
          </cell>
          <cell r="D37568" t="str">
            <v>מקפת - 313</v>
          </cell>
          <cell r="E37568" t="str">
            <v>KT654</v>
          </cell>
          <cell r="F37568">
            <v>45812870852</v>
          </cell>
        </row>
        <row r="37569">
          <cell r="C37569" t="str">
            <v>אוקטובר 2019</v>
          </cell>
          <cell r="D37569" t="str">
            <v>מקפת - 313</v>
          </cell>
          <cell r="E37569" t="str">
            <v>KT655</v>
          </cell>
          <cell r="F37569">
            <v>4248030505</v>
          </cell>
        </row>
        <row r="37570">
          <cell r="C37570" t="str">
            <v>אוקטובר 2019</v>
          </cell>
          <cell r="D37570" t="str">
            <v>מקפת - 313</v>
          </cell>
          <cell r="E37570" t="str">
            <v>KT656</v>
          </cell>
          <cell r="F37570">
            <v>1006613430</v>
          </cell>
        </row>
        <row r="37571">
          <cell r="C37571" t="str">
            <v>אוקטובר 2019</v>
          </cell>
          <cell r="D37571" t="str">
            <v>מקפת - 313</v>
          </cell>
          <cell r="E37571" t="str">
            <v>KT657</v>
          </cell>
          <cell r="F37571">
            <v>1003342430</v>
          </cell>
        </row>
        <row r="37572">
          <cell r="C37572" t="str">
            <v>אוקטובר 2019</v>
          </cell>
          <cell r="D37572" t="str">
            <v>מקפת - 313</v>
          </cell>
          <cell r="E37572" t="str">
            <v>KT658</v>
          </cell>
          <cell r="F37572">
            <v>7652689702</v>
          </cell>
        </row>
        <row r="37573">
          <cell r="C37573" t="str">
            <v>אוקטובר 2019</v>
          </cell>
          <cell r="D37573" t="str">
            <v>מקפת - 313</v>
          </cell>
          <cell r="E37573" t="str">
            <v>KT659</v>
          </cell>
          <cell r="F37573">
            <v>79100122605</v>
          </cell>
        </row>
        <row r="37574">
          <cell r="C37574" t="str">
            <v>אוקטובר 2019</v>
          </cell>
          <cell r="D37574" t="str">
            <v>מקפת - 313</v>
          </cell>
          <cell r="E37574" t="str">
            <v>KT660</v>
          </cell>
          <cell r="F37574">
            <v>21605566013</v>
          </cell>
        </row>
        <row r="37575">
          <cell r="C37575" t="str">
            <v>אוקטובר 2019</v>
          </cell>
          <cell r="D37575" t="str">
            <v>מקפת - 313</v>
          </cell>
          <cell r="E37575" t="str">
            <v>KT661</v>
          </cell>
          <cell r="F37575">
            <v>21195297011</v>
          </cell>
        </row>
        <row r="37576">
          <cell r="C37576" t="str">
            <v>אוקטובר 2019</v>
          </cell>
          <cell r="D37576" t="str">
            <v>מקפת - 313</v>
          </cell>
          <cell r="E37576" t="str">
            <v>KT662</v>
          </cell>
          <cell r="F37576">
            <v>21194827016</v>
          </cell>
        </row>
        <row r="37577">
          <cell r="C37577" t="str">
            <v>אוקטובר 2019</v>
          </cell>
          <cell r="D37577" t="str">
            <v>מקפת - 313</v>
          </cell>
          <cell r="E37577" t="str">
            <v>KT663</v>
          </cell>
          <cell r="F37577">
            <v>21195807017</v>
          </cell>
        </row>
        <row r="37578">
          <cell r="C37578" t="str">
            <v>אוקטובר 2019</v>
          </cell>
          <cell r="D37578" t="str">
            <v>מקפת - 313</v>
          </cell>
          <cell r="E37578" t="str">
            <v>KT664</v>
          </cell>
          <cell r="F37578">
            <v>22973080500</v>
          </cell>
        </row>
        <row r="37579">
          <cell r="C37579" t="str">
            <v>אוקטובר 2019</v>
          </cell>
          <cell r="D37579" t="str">
            <v>מקפת - 313</v>
          </cell>
          <cell r="E37579" t="str">
            <v>KT665</v>
          </cell>
          <cell r="F37579">
            <v>79081036600</v>
          </cell>
        </row>
        <row r="37580">
          <cell r="C37580" t="str">
            <v>אוקטובר 2019</v>
          </cell>
          <cell r="D37580" t="str">
            <v>מקפת - 313</v>
          </cell>
          <cell r="E37580" t="str">
            <v>KT666</v>
          </cell>
          <cell r="F37580">
            <v>113</v>
          </cell>
        </row>
        <row r="37581">
          <cell r="C37581" t="str">
            <v>אוקטובר 2019</v>
          </cell>
          <cell r="D37581" t="str">
            <v>מקפת - 313</v>
          </cell>
          <cell r="E37581" t="str">
            <v>KT667</v>
          </cell>
          <cell r="F37581">
            <v>95130507</v>
          </cell>
        </row>
        <row r="37582">
          <cell r="C37582" t="str">
            <v>אוקטובר 2019</v>
          </cell>
          <cell r="D37582" t="str">
            <v>מקפת - 313</v>
          </cell>
          <cell r="E37582" t="str">
            <v>KT668</v>
          </cell>
          <cell r="F37582">
            <v>95130504</v>
          </cell>
        </row>
        <row r="37583">
          <cell r="C37583" t="str">
            <v>אוקטובר 2019</v>
          </cell>
          <cell r="D37583" t="str">
            <v>מקפת - 313</v>
          </cell>
          <cell r="E37583" t="str">
            <v>KT669</v>
          </cell>
          <cell r="F37583">
            <v>95199087</v>
          </cell>
        </row>
        <row r="37584">
          <cell r="C37584" t="str">
            <v>אוקטובר 2019</v>
          </cell>
          <cell r="D37584" t="str">
            <v>מקפת - 313</v>
          </cell>
          <cell r="E37584" t="str">
            <v>KT670</v>
          </cell>
          <cell r="F37584">
            <v>95124347</v>
          </cell>
        </row>
        <row r="37585">
          <cell r="C37585" t="str">
            <v>אוקטובר 2019</v>
          </cell>
          <cell r="D37585" t="str">
            <v>מקפת - 313</v>
          </cell>
          <cell r="E37585" t="str">
            <v>KT671</v>
          </cell>
          <cell r="F37585">
            <v>95124311</v>
          </cell>
        </row>
        <row r="37586">
          <cell r="C37586" t="str">
            <v>אוקטובר 2019</v>
          </cell>
          <cell r="D37586" t="str">
            <v>מקפת - 313</v>
          </cell>
          <cell r="E37586" t="str">
            <v>KT672</v>
          </cell>
          <cell r="F37586">
            <v>95124334</v>
          </cell>
        </row>
        <row r="37587">
          <cell r="C37587" t="str">
            <v>אוקטובר 2019</v>
          </cell>
          <cell r="D37587" t="str">
            <v>מקפת - 313</v>
          </cell>
          <cell r="E37587" t="str">
            <v>FT650</v>
          </cell>
          <cell r="F37587">
            <v>510657554</v>
          </cell>
        </row>
        <row r="37588">
          <cell r="C37588" t="str">
            <v>אוקטובר 2019</v>
          </cell>
          <cell r="D37588" t="str">
            <v>מקפת - 313</v>
          </cell>
          <cell r="E37588" t="str">
            <v>FT651</v>
          </cell>
          <cell r="F37588">
            <v>510657554</v>
          </cell>
        </row>
        <row r="37589">
          <cell r="C37589" t="str">
            <v>אוקטובר 2019</v>
          </cell>
          <cell r="D37589" t="str">
            <v>מקפת - 313</v>
          </cell>
          <cell r="E37589" t="str">
            <v>FT652</v>
          </cell>
          <cell r="F37589">
            <v>511974834</v>
          </cell>
        </row>
        <row r="37590">
          <cell r="C37590" t="str">
            <v>אוקטובר 2019</v>
          </cell>
          <cell r="D37590" t="str">
            <v>מקפת - 313</v>
          </cell>
          <cell r="E37590" t="str">
            <v>FT653</v>
          </cell>
          <cell r="F37590">
            <v>520029084</v>
          </cell>
        </row>
        <row r="37591">
          <cell r="C37591" t="str">
            <v>אוקטובר 2019</v>
          </cell>
          <cell r="D37591" t="str">
            <v>מקפת - 313</v>
          </cell>
          <cell r="E37591" t="str">
            <v>FT654</v>
          </cell>
          <cell r="F37591">
            <v>520029084</v>
          </cell>
        </row>
        <row r="37592">
          <cell r="C37592" t="str">
            <v>אוקטובר 2019</v>
          </cell>
          <cell r="D37592" t="str">
            <v>מקפת - 313</v>
          </cell>
          <cell r="E37592" t="str">
            <v>FT655</v>
          </cell>
          <cell r="F37592">
            <v>513765396</v>
          </cell>
        </row>
        <row r="37593">
          <cell r="C37593" t="str">
            <v>אוקטובר 2019</v>
          </cell>
          <cell r="D37593" t="str">
            <v>מקפת - 313</v>
          </cell>
          <cell r="E37593" t="str">
            <v>FT656</v>
          </cell>
          <cell r="F37593">
            <v>520007030</v>
          </cell>
        </row>
        <row r="37594">
          <cell r="C37594" t="str">
            <v>אוקטובר 2019</v>
          </cell>
          <cell r="D37594" t="str">
            <v>מקפת - 313</v>
          </cell>
          <cell r="E37594" t="str">
            <v>FT657</v>
          </cell>
          <cell r="F37594">
            <v>520007030</v>
          </cell>
        </row>
        <row r="37595">
          <cell r="C37595" t="str">
            <v>אוקטובר 2019</v>
          </cell>
          <cell r="D37595" t="str">
            <v>מקפת - 313</v>
          </cell>
          <cell r="E37595" t="str">
            <v>FT658</v>
          </cell>
          <cell r="F37595">
            <v>520018078</v>
          </cell>
        </row>
        <row r="37596">
          <cell r="C37596" t="str">
            <v>אוקטובר 2019</v>
          </cell>
          <cell r="D37596" t="str">
            <v>מקפת - 313</v>
          </cell>
          <cell r="E37596" t="str">
            <v>FT659</v>
          </cell>
          <cell r="F37596">
            <v>520018078</v>
          </cell>
        </row>
        <row r="37597">
          <cell r="C37597" t="str">
            <v>אוקטובר 2019</v>
          </cell>
          <cell r="D37597" t="str">
            <v>מקפת - 313</v>
          </cell>
          <cell r="E37597" t="str">
            <v>FT660</v>
          </cell>
          <cell r="F37597">
            <v>520000522</v>
          </cell>
        </row>
        <row r="37598">
          <cell r="C37598" t="str">
            <v>אוקטובר 2019</v>
          </cell>
          <cell r="D37598" t="str">
            <v>מקפת - 313</v>
          </cell>
          <cell r="E37598" t="str">
            <v>FT661</v>
          </cell>
          <cell r="F37598">
            <v>520000522</v>
          </cell>
        </row>
        <row r="37599">
          <cell r="C37599" t="str">
            <v>אוקטובר 2019</v>
          </cell>
          <cell r="D37599" t="str">
            <v>מקפת - 313</v>
          </cell>
          <cell r="E37599" t="str">
            <v>FT662</v>
          </cell>
          <cell r="F37599">
            <v>520000522</v>
          </cell>
        </row>
        <row r="37600">
          <cell r="C37600" t="str">
            <v>אוקטובר 2019</v>
          </cell>
          <cell r="D37600" t="str">
            <v>מקפת - 313</v>
          </cell>
          <cell r="E37600" t="str">
            <v>FT663</v>
          </cell>
          <cell r="F37600">
            <v>520000522</v>
          </cell>
        </row>
        <row r="37601">
          <cell r="C37601" t="str">
            <v>אוקטובר 2019</v>
          </cell>
          <cell r="D37601" t="str">
            <v>מקפת - 313</v>
          </cell>
          <cell r="E37601" t="str">
            <v>FT664</v>
          </cell>
          <cell r="F37601">
            <v>520000118</v>
          </cell>
        </row>
        <row r="37602">
          <cell r="C37602" t="str">
            <v>אוקטובר 2019</v>
          </cell>
          <cell r="D37602" t="str">
            <v>מקפת - 313</v>
          </cell>
          <cell r="E37602" t="str">
            <v>FT665</v>
          </cell>
          <cell r="F37602">
            <v>520000118</v>
          </cell>
        </row>
        <row r="37603">
          <cell r="C37603" t="str">
            <v>אוקטובר 2019</v>
          </cell>
          <cell r="D37603" t="str">
            <v>מקפת - 313</v>
          </cell>
          <cell r="E37603" t="str">
            <v>FT666</v>
          </cell>
          <cell r="F37603">
            <v>512515081</v>
          </cell>
        </row>
        <row r="37604">
          <cell r="C37604" t="str">
            <v>אוקטובר 2019</v>
          </cell>
          <cell r="D37604" t="str">
            <v>מקפת - 313</v>
          </cell>
          <cell r="E37604" t="str">
            <v>FT667</v>
          </cell>
          <cell r="F37604">
            <v>510528276</v>
          </cell>
        </row>
        <row r="37605">
          <cell r="C37605" t="str">
            <v>אוקטובר 2019</v>
          </cell>
          <cell r="D37605" t="str">
            <v>מקפת - 313</v>
          </cell>
          <cell r="E37605" t="str">
            <v>FT668</v>
          </cell>
          <cell r="F37605">
            <v>510528276</v>
          </cell>
        </row>
        <row r="37606">
          <cell r="C37606" t="str">
            <v>אוקטובר 2019</v>
          </cell>
          <cell r="D37606" t="str">
            <v>מקפת - 313</v>
          </cell>
          <cell r="E37606" t="str">
            <v>FT669</v>
          </cell>
          <cell r="F37606">
            <v>512199381</v>
          </cell>
        </row>
        <row r="37607">
          <cell r="C37607" t="str">
            <v>אוקטובר 2019</v>
          </cell>
          <cell r="D37607" t="str">
            <v>מקפת - 313</v>
          </cell>
          <cell r="E37607" t="str">
            <v>FT670</v>
          </cell>
          <cell r="F37607">
            <v>513765396</v>
          </cell>
        </row>
        <row r="37608">
          <cell r="C37608" t="str">
            <v>אוקטובר 2019</v>
          </cell>
          <cell r="D37608" t="str">
            <v>מקפת - 313</v>
          </cell>
          <cell r="E37608" t="str">
            <v>FT671</v>
          </cell>
          <cell r="F37608">
            <v>513765396</v>
          </cell>
        </row>
        <row r="37609">
          <cell r="C37609" t="str">
            <v>אוקטובר 2019</v>
          </cell>
          <cell r="D37609" t="str">
            <v>מקפת - 313</v>
          </cell>
          <cell r="E37609" t="str">
            <v>FT672</v>
          </cell>
          <cell r="F37609">
            <v>513765396</v>
          </cell>
        </row>
        <row r="37610">
          <cell r="C37610" t="str">
            <v>אוקטובר 2019</v>
          </cell>
          <cell r="D37610" t="str">
            <v>מקפת - 313</v>
          </cell>
          <cell r="E37610" t="str">
            <v>KT770</v>
          </cell>
          <cell r="F37610">
            <v>4</v>
          </cell>
        </row>
        <row r="37611">
          <cell r="C37611" t="str">
            <v>אוקטובר 2019</v>
          </cell>
          <cell r="D37611" t="str">
            <v>מקפת - 313</v>
          </cell>
          <cell r="E37611" t="str">
            <v>KT771</v>
          </cell>
          <cell r="F37611">
            <v>7</v>
          </cell>
        </row>
        <row r="37612">
          <cell r="C37612" t="str">
            <v>אוקטובר 2019</v>
          </cell>
          <cell r="D37612" t="str">
            <v>מקפת - 313</v>
          </cell>
          <cell r="E37612" t="str">
            <v>KT772</v>
          </cell>
          <cell r="F37612">
            <v>5</v>
          </cell>
        </row>
        <row r="37613">
          <cell r="C37613" t="str">
            <v>אוקטובר 2019</v>
          </cell>
          <cell r="D37613" t="str">
            <v>מקפת - 313</v>
          </cell>
          <cell r="E37613" t="str">
            <v>KT773</v>
          </cell>
          <cell r="F37613">
            <v>5</v>
          </cell>
        </row>
        <row r="37614">
          <cell r="C37614" t="str">
            <v>אוקטובר 2019</v>
          </cell>
          <cell r="D37614" t="str">
            <v>מקפת - 313</v>
          </cell>
          <cell r="E37614" t="str">
            <v>KT774</v>
          </cell>
          <cell r="F37614">
            <v>6</v>
          </cell>
        </row>
        <row r="37615">
          <cell r="C37615" t="str">
            <v>אוקטובר 2019</v>
          </cell>
          <cell r="D37615" t="str">
            <v>מקפת - 313</v>
          </cell>
          <cell r="E37615" t="str">
            <v>KT775</v>
          </cell>
          <cell r="F37615">
            <v>3</v>
          </cell>
        </row>
        <row r="37616">
          <cell r="C37616" t="str">
            <v>אוקטובר 2019</v>
          </cell>
          <cell r="D37616" t="str">
            <v>מקפת - 313</v>
          </cell>
          <cell r="E37616" t="str">
            <v>KT776</v>
          </cell>
          <cell r="F37616">
            <v>4</v>
          </cell>
        </row>
        <row r="37617">
          <cell r="C37617" t="str">
            <v>אוקטובר 2019</v>
          </cell>
          <cell r="D37617" t="str">
            <v>מקפת - 313</v>
          </cell>
          <cell r="E37617" t="str">
            <v>KT777</v>
          </cell>
          <cell r="F37617">
            <v>9</v>
          </cell>
        </row>
        <row r="37618">
          <cell r="C37618" t="str">
            <v>אוקטובר 2019</v>
          </cell>
          <cell r="D37618" t="str">
            <v>מקפת - 313</v>
          </cell>
          <cell r="E37618" t="str">
            <v>KT779</v>
          </cell>
          <cell r="F37618">
            <v>3</v>
          </cell>
        </row>
        <row r="37619">
          <cell r="C37619" t="str">
            <v>אוקטובר 2019</v>
          </cell>
          <cell r="D37619" t="str">
            <v>מקפת - 313</v>
          </cell>
          <cell r="E37619" t="str">
            <v>KT780</v>
          </cell>
          <cell r="F37619">
            <v>3</v>
          </cell>
        </row>
        <row r="37620">
          <cell r="C37620" t="str">
            <v>אוקטובר 2019</v>
          </cell>
          <cell r="D37620" t="str">
            <v>מקפת - 313</v>
          </cell>
          <cell r="E37620" t="str">
            <v>KT784</v>
          </cell>
          <cell r="F37620">
            <v>4</v>
          </cell>
        </row>
        <row r="37621">
          <cell r="C37621" t="str">
            <v>אוקטובר 2019</v>
          </cell>
          <cell r="D37621" t="str">
            <v>מקפת - 313</v>
          </cell>
          <cell r="E37621" t="str">
            <v>KT785</v>
          </cell>
          <cell r="F37621">
            <v>1</v>
          </cell>
        </row>
        <row r="37622">
          <cell r="C37622" t="str">
            <v>אוקטובר 2019</v>
          </cell>
          <cell r="D37622" t="str">
            <v>מקפת - 313</v>
          </cell>
          <cell r="E37622" t="str">
            <v>KT786</v>
          </cell>
          <cell r="F37622">
            <v>1</v>
          </cell>
        </row>
        <row r="37623">
          <cell r="C37623" t="str">
            <v>אוקטובר 2019</v>
          </cell>
          <cell r="D37623" t="str">
            <v>מקפת - 313</v>
          </cell>
          <cell r="E37623" t="str">
            <v>KT787</v>
          </cell>
          <cell r="F37623">
            <v>7</v>
          </cell>
        </row>
        <row r="37624">
          <cell r="C37624" t="str">
            <v>אוקטובר 2019</v>
          </cell>
          <cell r="D37624" t="str">
            <v>מקפת - 313</v>
          </cell>
          <cell r="E37624" t="str">
            <v>KT788</v>
          </cell>
          <cell r="F37624">
            <v>4</v>
          </cell>
        </row>
        <row r="37625">
          <cell r="C37625" t="str">
            <v>אוקטובר 2019</v>
          </cell>
          <cell r="D37625" t="str">
            <v>מקפת - 313</v>
          </cell>
          <cell r="E37625" t="str">
            <v>KT789</v>
          </cell>
          <cell r="F37625">
            <v>8</v>
          </cell>
        </row>
        <row r="37626">
          <cell r="C37626" t="str">
            <v>אוקטובר 2019</v>
          </cell>
          <cell r="D37626" t="str">
            <v>מקפת - 313</v>
          </cell>
          <cell r="E37626" t="str">
            <v>KT790</v>
          </cell>
          <cell r="F37626">
            <v>6</v>
          </cell>
        </row>
        <row r="37627">
          <cell r="C37627" t="str">
            <v>אוקטובר 2019</v>
          </cell>
          <cell r="D37627" t="str">
            <v>מקפת - 313</v>
          </cell>
          <cell r="E37627" t="str">
            <v>KT791</v>
          </cell>
          <cell r="F37627">
            <v>2</v>
          </cell>
        </row>
        <row r="37628">
          <cell r="C37628" t="str">
            <v>אוקטובר 2019</v>
          </cell>
          <cell r="D37628" t="str">
            <v>מקפת - 313</v>
          </cell>
          <cell r="E37628" t="str">
            <v>KT792</v>
          </cell>
          <cell r="F37628">
            <v>4</v>
          </cell>
        </row>
        <row r="37629">
          <cell r="C37629" t="str">
            <v>אוקטובר 2019</v>
          </cell>
          <cell r="D37629" t="str">
            <v>מקפת - 313</v>
          </cell>
          <cell r="E37629" t="str">
            <v>KT801</v>
          </cell>
          <cell r="F37629">
            <v>1</v>
          </cell>
        </row>
        <row r="37630">
          <cell r="C37630" t="str">
            <v>אוקטובר 2019</v>
          </cell>
          <cell r="D37630" t="str">
            <v>מקפת - 313</v>
          </cell>
          <cell r="E37630" t="str">
            <v>KT802</v>
          </cell>
          <cell r="F37630">
            <v>1</v>
          </cell>
        </row>
        <row r="37631">
          <cell r="C37631" t="str">
            <v>אוקטובר 2019</v>
          </cell>
          <cell r="D37631" t="str">
            <v>מקפת - 313</v>
          </cell>
          <cell r="E37631" t="str">
            <v>KT803</v>
          </cell>
          <cell r="F37631">
            <v>1</v>
          </cell>
        </row>
        <row r="37632">
          <cell r="C37632" t="str">
            <v>אוקטובר 2019</v>
          </cell>
          <cell r="D37632" t="str">
            <v>מקפת - 313</v>
          </cell>
          <cell r="E37632" t="str">
            <v>KT806</v>
          </cell>
          <cell r="F37632">
            <v>1</v>
          </cell>
        </row>
        <row r="37633">
          <cell r="C37633" t="str">
            <v>אוקטובר 2019</v>
          </cell>
          <cell r="D37633" t="str">
            <v>מקפת - 313</v>
          </cell>
          <cell r="E37633" t="str">
            <v>KT809</v>
          </cell>
          <cell r="F37633">
            <v>1</v>
          </cell>
        </row>
        <row r="37634">
          <cell r="C37634" t="str">
            <v>אוקטובר 2019</v>
          </cell>
          <cell r="D37634" t="str">
            <v>מקפת - 313</v>
          </cell>
          <cell r="E37634" t="str">
            <v>KT813</v>
          </cell>
          <cell r="F37634">
            <v>1</v>
          </cell>
        </row>
        <row r="37635">
          <cell r="C37635" t="str">
            <v>אוקטובר 2019</v>
          </cell>
          <cell r="D37635" t="str">
            <v>מקפת - 313</v>
          </cell>
          <cell r="E37635" t="str">
            <v>KT814</v>
          </cell>
          <cell r="F37635">
            <v>1</v>
          </cell>
        </row>
        <row r="37636">
          <cell r="C37636" t="str">
            <v>אוקטובר 2019</v>
          </cell>
          <cell r="D37636" t="str">
            <v>מקפת - 313</v>
          </cell>
          <cell r="E37636" t="str">
            <v>KT816</v>
          </cell>
          <cell r="F37636">
            <v>1</v>
          </cell>
        </row>
        <row r="37637">
          <cell r="C37637" t="str">
            <v>אוקטובר 2019</v>
          </cell>
          <cell r="D37637" t="str">
            <v>מקפת - 313</v>
          </cell>
          <cell r="E37637" t="str">
            <v>KT817</v>
          </cell>
          <cell r="F37637">
            <v>1</v>
          </cell>
        </row>
        <row r="37638">
          <cell r="C37638" t="str">
            <v>אוקטובר 2019</v>
          </cell>
          <cell r="D37638" t="str">
            <v>מקפת - 313</v>
          </cell>
          <cell r="E37638" t="str">
            <v>KT821</v>
          </cell>
          <cell r="F37638">
            <v>1</v>
          </cell>
        </row>
        <row r="37639">
          <cell r="C37639" t="str">
            <v>אוקטובר 2019</v>
          </cell>
          <cell r="D37639" t="str">
            <v>מקפת - 313</v>
          </cell>
          <cell r="E37639" t="str">
            <v>KT822</v>
          </cell>
          <cell r="F37639">
            <v>1</v>
          </cell>
        </row>
        <row r="37640">
          <cell r="C37640" t="str">
            <v>אוקטובר 2019</v>
          </cell>
          <cell r="D37640" t="str">
            <v>קגמ - 279</v>
          </cell>
          <cell r="E37640" t="str">
            <v>DE1</v>
          </cell>
          <cell r="F37640">
            <v>77328538.802000001</v>
          </cell>
        </row>
        <row r="37641">
          <cell r="C37641" t="str">
            <v>אוקטובר 2019</v>
          </cell>
          <cell r="D37641" t="str">
            <v>קגמ - 279</v>
          </cell>
          <cell r="E37641" t="str">
            <v>DA12</v>
          </cell>
          <cell r="F37641">
            <v>289093.02</v>
          </cell>
        </row>
        <row r="37642">
          <cell r="C37642" t="str">
            <v>אוקטובר 2019</v>
          </cell>
          <cell r="D37642" t="str">
            <v>קגמ - 279</v>
          </cell>
          <cell r="E37642" t="str">
            <v>DT11</v>
          </cell>
          <cell r="F37642">
            <v>88766.289000000004</v>
          </cell>
        </row>
        <row r="37643">
          <cell r="C37643" t="str">
            <v>אוקטובר 2019</v>
          </cell>
          <cell r="D37643" t="str">
            <v>קגמ - 279</v>
          </cell>
          <cell r="E37643" t="str">
            <v>DA10</v>
          </cell>
          <cell r="F37643">
            <v>601116.50100000005</v>
          </cell>
        </row>
        <row r="37644">
          <cell r="C37644" t="str">
            <v>אוקטובר 2019</v>
          </cell>
          <cell r="D37644" t="str">
            <v>קגמ - 279</v>
          </cell>
          <cell r="E37644" t="str">
            <v>DT420</v>
          </cell>
          <cell r="F37644">
            <v>150002.079</v>
          </cell>
        </row>
        <row r="37645">
          <cell r="C37645" t="str">
            <v>אוקטובר 2019</v>
          </cell>
          <cell r="D37645" t="str">
            <v>קגמ - 279</v>
          </cell>
          <cell r="E37645" t="str">
            <v>DT13</v>
          </cell>
          <cell r="F37645">
            <v>1074761.1410000001</v>
          </cell>
        </row>
        <row r="37646">
          <cell r="C37646" t="str">
            <v>אוקטובר 2019</v>
          </cell>
          <cell r="D37646" t="str">
            <v>קגמ - 279</v>
          </cell>
          <cell r="E37646" t="str">
            <v>DT15</v>
          </cell>
          <cell r="F37646">
            <v>1785835.0959999999</v>
          </cell>
        </row>
        <row r="37647">
          <cell r="C37647" t="str">
            <v>אוקטובר 2019</v>
          </cell>
          <cell r="D37647" t="str">
            <v>קגמ - 279</v>
          </cell>
          <cell r="E37647" t="str">
            <v>DT16</v>
          </cell>
          <cell r="F37647">
            <v>21430.567999999999</v>
          </cell>
        </row>
        <row r="37648">
          <cell r="C37648" t="str">
            <v>אוקטובר 2019</v>
          </cell>
          <cell r="D37648" t="str">
            <v>קגמ - 279</v>
          </cell>
          <cell r="E37648" t="str">
            <v>DA9</v>
          </cell>
          <cell r="F37648">
            <v>326414.212</v>
          </cell>
        </row>
        <row r="37649">
          <cell r="C37649" t="str">
            <v>אוקטובר 2019</v>
          </cell>
          <cell r="D37649" t="str">
            <v>קגמ - 279</v>
          </cell>
          <cell r="E37649" t="str">
            <v>DT1</v>
          </cell>
          <cell r="F37649">
            <v>975812.076</v>
          </cell>
        </row>
        <row r="37650">
          <cell r="C37650" t="str">
            <v>אוקטובר 2019</v>
          </cell>
          <cell r="D37650" t="str">
            <v>קגמ - 279</v>
          </cell>
          <cell r="E37650" t="str">
            <v>DT400</v>
          </cell>
          <cell r="F37650">
            <v>11517053.322000001</v>
          </cell>
        </row>
        <row r="37651">
          <cell r="C37651" t="str">
            <v>אוקטובר 2019</v>
          </cell>
          <cell r="D37651" t="str">
            <v>קגמ - 279</v>
          </cell>
          <cell r="E37651" t="str">
            <v>DT3</v>
          </cell>
          <cell r="F37651">
            <v>44983912.763999999</v>
          </cell>
        </row>
        <row r="37652">
          <cell r="C37652" t="str">
            <v>אוקטובר 2019</v>
          </cell>
          <cell r="D37652" t="str">
            <v>קגמ - 279</v>
          </cell>
          <cell r="E37652" t="str">
            <v>DT17</v>
          </cell>
          <cell r="F37652">
            <v>331225.62</v>
          </cell>
        </row>
        <row r="37653">
          <cell r="C37653" t="str">
            <v>אוקטובר 2019</v>
          </cell>
          <cell r="D37653" t="str">
            <v>קגמ - 279</v>
          </cell>
          <cell r="E37653" t="str">
            <v>DT301</v>
          </cell>
          <cell r="F37653">
            <v>167984.18</v>
          </cell>
        </row>
        <row r="37654">
          <cell r="C37654" t="str">
            <v>אוקטובר 2019</v>
          </cell>
          <cell r="D37654" t="str">
            <v>קגמ - 279</v>
          </cell>
          <cell r="E37654" t="str">
            <v>DT303</v>
          </cell>
          <cell r="F37654">
            <v>17113.261999999999</v>
          </cell>
        </row>
        <row r="37655">
          <cell r="C37655" t="str">
            <v>אוקטובר 2019</v>
          </cell>
          <cell r="D37655" t="str">
            <v>קגמ - 279</v>
          </cell>
          <cell r="E37655" t="str">
            <v>DT307</v>
          </cell>
          <cell r="F37655">
            <v>25554.595000000001</v>
          </cell>
        </row>
        <row r="37656">
          <cell r="C37656" t="str">
            <v>אוקטובר 2019</v>
          </cell>
          <cell r="D37656" t="str">
            <v>קגמ - 279</v>
          </cell>
          <cell r="E37656" t="str">
            <v>DT309</v>
          </cell>
          <cell r="F37656">
            <v>36077.190999999999</v>
          </cell>
        </row>
        <row r="37657">
          <cell r="C37657" t="str">
            <v>אוקטובר 2019</v>
          </cell>
          <cell r="D37657" t="str">
            <v>קגמ - 279</v>
          </cell>
          <cell r="E37657" t="str">
            <v>DT308</v>
          </cell>
          <cell r="F37657">
            <v>7360.567</v>
          </cell>
        </row>
        <row r="37658">
          <cell r="C37658" t="str">
            <v>אוקטובר 2019</v>
          </cell>
          <cell r="D37658" t="str">
            <v>קגמ - 279</v>
          </cell>
          <cell r="E37658" t="str">
            <v>DT319</v>
          </cell>
          <cell r="F37658">
            <v>327983.03999999998</v>
          </cell>
        </row>
        <row r="37659">
          <cell r="C37659" t="str">
            <v>אוקטובר 2019</v>
          </cell>
          <cell r="D37659" t="str">
            <v>קגמ - 279</v>
          </cell>
          <cell r="E37659" t="str">
            <v>DT325</v>
          </cell>
          <cell r="F37659">
            <v>66425.350000000006</v>
          </cell>
        </row>
        <row r="37660">
          <cell r="C37660" t="str">
            <v>אוקטובר 2019</v>
          </cell>
          <cell r="D37660" t="str">
            <v>קגמ - 279</v>
          </cell>
          <cell r="E37660" t="str">
            <v>DT338</v>
          </cell>
          <cell r="F37660">
            <v>4955.12</v>
          </cell>
        </row>
        <row r="37661">
          <cell r="C37661" t="str">
            <v>אוקטובר 2019</v>
          </cell>
          <cell r="D37661" t="str">
            <v>קגמ - 279</v>
          </cell>
          <cell r="E37661" t="str">
            <v>DT455</v>
          </cell>
          <cell r="F37661">
            <v>73924.991999999998</v>
          </cell>
        </row>
        <row r="37662">
          <cell r="C37662" t="str">
            <v>אוקטובר 2019</v>
          </cell>
          <cell r="D37662" t="str">
            <v>קגמ - 279</v>
          </cell>
          <cell r="E37662" t="str">
            <v>DT457</v>
          </cell>
          <cell r="F37662">
            <v>9144.5259999999998</v>
          </cell>
        </row>
        <row r="37663">
          <cell r="C37663" t="str">
            <v>אוקטובר 2019</v>
          </cell>
          <cell r="D37663" t="str">
            <v>קגמ - 279</v>
          </cell>
          <cell r="E37663" t="str">
            <v>DT458</v>
          </cell>
          <cell r="F37663">
            <v>35867.580999999998</v>
          </cell>
        </row>
        <row r="37664">
          <cell r="C37664" t="str">
            <v>אוקטובר 2019</v>
          </cell>
          <cell r="D37664" t="str">
            <v>קגמ - 279</v>
          </cell>
          <cell r="E37664" t="str">
            <v>DT463</v>
          </cell>
          <cell r="F37664">
            <v>127173.833</v>
          </cell>
        </row>
        <row r="37665">
          <cell r="C37665" t="str">
            <v>אוקטובר 2019</v>
          </cell>
          <cell r="D37665" t="str">
            <v>קגמ - 279</v>
          </cell>
          <cell r="E37665" t="str">
            <v>DT465</v>
          </cell>
          <cell r="F37665">
            <v>375306.21299999999</v>
          </cell>
        </row>
        <row r="37666">
          <cell r="C37666" t="str">
            <v>אוקטובר 2019</v>
          </cell>
          <cell r="D37666" t="str">
            <v>קגמ - 279</v>
          </cell>
          <cell r="E37666" t="str">
            <v>DT402</v>
          </cell>
          <cell r="F37666">
            <v>994754.85699999996</v>
          </cell>
        </row>
        <row r="37667">
          <cell r="C37667" t="str">
            <v>אוקטובר 2019</v>
          </cell>
          <cell r="D37667" t="str">
            <v>קגמ - 279</v>
          </cell>
          <cell r="E37667" t="str">
            <v>DT403</v>
          </cell>
          <cell r="F37667">
            <v>29899.312999999998</v>
          </cell>
        </row>
        <row r="37668">
          <cell r="C37668" t="str">
            <v>אוקטובר 2019</v>
          </cell>
          <cell r="D37668" t="str">
            <v>קגמ - 279</v>
          </cell>
          <cell r="E37668" t="str">
            <v>DT404</v>
          </cell>
          <cell r="F37668">
            <v>1027.0920000000001</v>
          </cell>
        </row>
        <row r="37669">
          <cell r="C37669" t="str">
            <v>אוקטובר 2019</v>
          </cell>
          <cell r="D37669" t="str">
            <v>קגמ - 279</v>
          </cell>
          <cell r="E37669" t="str">
            <v>DC9</v>
          </cell>
          <cell r="F37669">
            <v>16040.248</v>
          </cell>
        </row>
        <row r="37670">
          <cell r="C37670" t="str">
            <v>אוקטובר 2019</v>
          </cell>
          <cell r="D37670" t="str">
            <v>קגמ - 279</v>
          </cell>
          <cell r="E37670" t="str">
            <v>DT28</v>
          </cell>
          <cell r="F37670">
            <v>60357.284</v>
          </cell>
        </row>
        <row r="37671">
          <cell r="C37671" t="str">
            <v>אוקטובר 2019</v>
          </cell>
          <cell r="D37671" t="str">
            <v>קגמ - 279</v>
          </cell>
          <cell r="E37671" t="str">
            <v>DT30</v>
          </cell>
          <cell r="F37671">
            <v>134575.503</v>
          </cell>
        </row>
        <row r="37672">
          <cell r="C37672" t="str">
            <v>אוקטובר 2019</v>
          </cell>
          <cell r="D37672" t="str">
            <v>קגמ - 279</v>
          </cell>
          <cell r="E37672" t="str">
            <v>DT83</v>
          </cell>
          <cell r="F37672">
            <v>37433.413</v>
          </cell>
        </row>
        <row r="37673">
          <cell r="C37673" t="str">
            <v>אוקטובר 2019</v>
          </cell>
          <cell r="D37673" t="str">
            <v>קגמ - 279</v>
          </cell>
          <cell r="E37673" t="str">
            <v>DT360</v>
          </cell>
          <cell r="F37673">
            <v>332233.663</v>
          </cell>
        </row>
        <row r="37674">
          <cell r="C37674" t="str">
            <v>אוקטובר 2019</v>
          </cell>
          <cell r="D37674" t="str">
            <v>קגמ - 279</v>
          </cell>
          <cell r="E37674" t="str">
            <v>DT366</v>
          </cell>
          <cell r="F37674">
            <v>5503693.1440000003</v>
          </cell>
        </row>
        <row r="37675">
          <cell r="C37675" t="str">
            <v>אוקטובר 2019</v>
          </cell>
          <cell r="D37675" t="str">
            <v>קגמ - 279</v>
          </cell>
          <cell r="E37675" t="str">
            <v>DT367</v>
          </cell>
          <cell r="F37675">
            <v>115331.99400000001</v>
          </cell>
        </row>
        <row r="37676">
          <cell r="C37676" t="str">
            <v>אוקטובר 2019</v>
          </cell>
          <cell r="D37676" t="str">
            <v>קגמ - 279</v>
          </cell>
          <cell r="E37676" t="str">
            <v>DT701</v>
          </cell>
          <cell r="F37676">
            <v>101504.109</v>
          </cell>
        </row>
        <row r="37677">
          <cell r="C37677" t="str">
            <v>אוקטובר 2019</v>
          </cell>
          <cell r="D37677" t="str">
            <v>קגמ - 279</v>
          </cell>
          <cell r="E37677" t="str">
            <v>DT703</v>
          </cell>
          <cell r="F37677">
            <v>1323495.6580000001</v>
          </cell>
        </row>
        <row r="37678">
          <cell r="C37678" t="str">
            <v>אוקטובר 2019</v>
          </cell>
          <cell r="D37678" t="str">
            <v>קגמ - 279</v>
          </cell>
          <cell r="E37678" t="str">
            <v>DT53</v>
          </cell>
          <cell r="F37678">
            <v>84316.701000000001</v>
          </cell>
        </row>
        <row r="37679">
          <cell r="C37679" t="str">
            <v>אוקטובר 2019</v>
          </cell>
          <cell r="D37679" t="str">
            <v>קגמ - 279</v>
          </cell>
          <cell r="E37679" t="str">
            <v>DT52</v>
          </cell>
          <cell r="F37679">
            <v>174195.97</v>
          </cell>
        </row>
        <row r="37680">
          <cell r="C37680" t="str">
            <v>אוקטובר 2019</v>
          </cell>
          <cell r="D37680" t="str">
            <v>קגמ - 279</v>
          </cell>
          <cell r="E37680" t="str">
            <v>DT226</v>
          </cell>
          <cell r="F37680">
            <v>10328.714</v>
          </cell>
        </row>
        <row r="37681">
          <cell r="C37681" t="str">
            <v>אוקטובר 2019</v>
          </cell>
          <cell r="D37681" t="str">
            <v>קגמ - 279</v>
          </cell>
          <cell r="E37681" t="str">
            <v>DT88</v>
          </cell>
          <cell r="F37681">
            <v>755841.44799999997</v>
          </cell>
        </row>
        <row r="37682">
          <cell r="C37682" t="str">
            <v>אוקטובר 2019</v>
          </cell>
          <cell r="D37682" t="str">
            <v>קגמ - 279</v>
          </cell>
          <cell r="E37682" t="str">
            <v>DT441</v>
          </cell>
          <cell r="F37682">
            <v>11870.501</v>
          </cell>
        </row>
        <row r="37683">
          <cell r="C37683" t="str">
            <v>אוקטובר 2019</v>
          </cell>
          <cell r="D37683" t="str">
            <v>קגמ - 279</v>
          </cell>
          <cell r="E37683" t="str">
            <v>DT442</v>
          </cell>
          <cell r="F37683">
            <v>69276.392000000007</v>
          </cell>
        </row>
        <row r="37684">
          <cell r="C37684" t="str">
            <v>אוקטובר 2019</v>
          </cell>
          <cell r="D37684" t="str">
            <v>קגמ - 279</v>
          </cell>
          <cell r="E37684" t="str">
            <v>DT443</v>
          </cell>
          <cell r="F37684">
            <v>322.72899999999998</v>
          </cell>
        </row>
        <row r="37685">
          <cell r="C37685" t="str">
            <v>אוקטובר 2019</v>
          </cell>
          <cell r="D37685" t="str">
            <v>קגמ - 279</v>
          </cell>
          <cell r="E37685" t="str">
            <v>DT444</v>
          </cell>
          <cell r="F37685">
            <v>10943.567999999999</v>
          </cell>
        </row>
        <row r="37686">
          <cell r="C37686" t="str">
            <v>אוקטובר 2019</v>
          </cell>
          <cell r="D37686" t="str">
            <v>קגמ - 279</v>
          </cell>
          <cell r="E37686" t="str">
            <v>DT445</v>
          </cell>
          <cell r="F37686">
            <v>-1242.777</v>
          </cell>
        </row>
        <row r="37687">
          <cell r="C37687" t="str">
            <v>אוקטובר 2019</v>
          </cell>
          <cell r="D37687" t="str">
            <v>קגמ - 279</v>
          </cell>
          <cell r="E37687" t="str">
            <v>DT446</v>
          </cell>
          <cell r="F37687">
            <v>47540.784</v>
          </cell>
        </row>
        <row r="37688">
          <cell r="C37688" t="str">
            <v>אוקטובר 2019</v>
          </cell>
          <cell r="D37688" t="str">
            <v>קגמ - 279</v>
          </cell>
          <cell r="E37688" t="str">
            <v>DT447</v>
          </cell>
          <cell r="F37688">
            <v>-84549.717000000004</v>
          </cell>
        </row>
        <row r="37689">
          <cell r="C37689" t="str">
            <v>אוקטובר 2019</v>
          </cell>
          <cell r="D37689" t="str">
            <v>קגמ - 279</v>
          </cell>
          <cell r="E37689" t="str">
            <v>DT448</v>
          </cell>
          <cell r="F37689">
            <v>5312.2070000000003</v>
          </cell>
        </row>
        <row r="37690">
          <cell r="C37690" t="str">
            <v>אוקטובר 2019</v>
          </cell>
          <cell r="D37690" t="str">
            <v>קגמ - 279</v>
          </cell>
          <cell r="E37690" t="str">
            <v>DT449</v>
          </cell>
          <cell r="F37690">
            <v>-26489.600999999999</v>
          </cell>
        </row>
        <row r="37691">
          <cell r="C37691" t="str">
            <v>אוקטובר 2019</v>
          </cell>
          <cell r="D37691" t="str">
            <v>קגמ - 279</v>
          </cell>
          <cell r="E37691" t="str">
            <v>DT669</v>
          </cell>
          <cell r="F37691">
            <v>116633.117</v>
          </cell>
        </row>
        <row r="37692">
          <cell r="C37692" t="str">
            <v>אוקטובר 2019</v>
          </cell>
          <cell r="D37692" t="str">
            <v>קגמ - 279</v>
          </cell>
          <cell r="E37692" t="str">
            <v>DT451</v>
          </cell>
          <cell r="F37692">
            <v>460819.62400000001</v>
          </cell>
        </row>
        <row r="37693">
          <cell r="C37693" t="str">
            <v>אוקטובר 2019</v>
          </cell>
          <cell r="D37693" t="str">
            <v>קגמ - 279</v>
          </cell>
          <cell r="E37693" t="str">
            <v>DT506</v>
          </cell>
          <cell r="F37693">
            <v>56385.817000000003</v>
          </cell>
        </row>
        <row r="37694">
          <cell r="C37694" t="str">
            <v>אוקטובר 2019</v>
          </cell>
          <cell r="D37694" t="str">
            <v>קגמ - 279</v>
          </cell>
          <cell r="E37694" t="str">
            <v>DT507</v>
          </cell>
          <cell r="F37694">
            <v>32645.454000000002</v>
          </cell>
        </row>
        <row r="37695">
          <cell r="C37695" t="str">
            <v>אוקטובר 2019</v>
          </cell>
          <cell r="D37695" t="str">
            <v>קגמ - 279</v>
          </cell>
          <cell r="E37695" t="str">
            <v>DT577</v>
          </cell>
          <cell r="F37695">
            <v>60154.947</v>
          </cell>
        </row>
        <row r="37696">
          <cell r="C37696" t="str">
            <v>אוקטובר 2019</v>
          </cell>
          <cell r="D37696" t="str">
            <v>קגמ - 279</v>
          </cell>
          <cell r="E37696" t="str">
            <v>DT513</v>
          </cell>
          <cell r="F37696">
            <v>146548.03</v>
          </cell>
        </row>
        <row r="37697">
          <cell r="C37697" t="str">
            <v>אוקטובר 2019</v>
          </cell>
          <cell r="D37697" t="str">
            <v>קגמ - 279</v>
          </cell>
          <cell r="E37697" t="str">
            <v>DT514</v>
          </cell>
          <cell r="F37697">
            <v>1493369.753</v>
          </cell>
        </row>
        <row r="37698">
          <cell r="C37698" t="str">
            <v>אוקטובר 2019</v>
          </cell>
          <cell r="D37698" t="str">
            <v>קגמ - 279</v>
          </cell>
          <cell r="E37698" t="str">
            <v>DT517</v>
          </cell>
          <cell r="F37698">
            <v>106902.5</v>
          </cell>
        </row>
        <row r="37699">
          <cell r="C37699" t="str">
            <v>אוקטובר 2019</v>
          </cell>
          <cell r="D37699" t="str">
            <v>קגמ - 279</v>
          </cell>
          <cell r="E37699" t="str">
            <v>DT518</v>
          </cell>
          <cell r="F37699">
            <v>90624.72</v>
          </cell>
        </row>
        <row r="37700">
          <cell r="C37700" t="str">
            <v>אוקטובר 2019</v>
          </cell>
          <cell r="D37700" t="str">
            <v>קגמ - 279</v>
          </cell>
          <cell r="E37700" t="str">
            <v>DT54</v>
          </cell>
          <cell r="F37700">
            <v>133742.92600000001</v>
          </cell>
        </row>
        <row r="37701">
          <cell r="C37701" t="str">
            <v>אוקטובר 2019</v>
          </cell>
          <cell r="D37701" t="str">
            <v>קגמ - 279</v>
          </cell>
          <cell r="E37701" t="str">
            <v>DT55</v>
          </cell>
          <cell r="F37701">
            <v>-269594.42200000002</v>
          </cell>
        </row>
        <row r="37702">
          <cell r="C37702" t="str">
            <v>אוקטובר 2019</v>
          </cell>
          <cell r="D37702" t="str">
            <v>קגמ - 279</v>
          </cell>
          <cell r="E37702" t="str">
            <v>DT546</v>
          </cell>
          <cell r="F37702">
            <v>1772000</v>
          </cell>
        </row>
        <row r="37703">
          <cell r="C37703" t="str">
            <v>אוקטובר 2019</v>
          </cell>
          <cell r="D37703" t="str">
            <v>קגמ - 279</v>
          </cell>
          <cell r="E37703" t="str">
            <v>AT999</v>
          </cell>
          <cell r="F37703">
            <v>2243872.662</v>
          </cell>
        </row>
        <row r="37704">
          <cell r="C37704" t="str">
            <v>אוקטובר 2019</v>
          </cell>
          <cell r="D37704" t="str">
            <v>קגמ - 279</v>
          </cell>
          <cell r="E37704" t="str">
            <v>AT24</v>
          </cell>
          <cell r="F37704">
            <v>678732.91</v>
          </cell>
        </row>
        <row r="37705">
          <cell r="C37705" t="str">
            <v>אוקטובר 2019</v>
          </cell>
          <cell r="D37705" t="str">
            <v>קגמ - 279</v>
          </cell>
          <cell r="E37705" t="str">
            <v>AT420</v>
          </cell>
          <cell r="F37705">
            <v>1230080.72</v>
          </cell>
        </row>
        <row r="37706">
          <cell r="C37706" t="str">
            <v>אוקטובר 2019</v>
          </cell>
          <cell r="D37706" t="str">
            <v>קגמ - 279</v>
          </cell>
          <cell r="E37706" t="str">
            <v>AT21</v>
          </cell>
          <cell r="F37706">
            <v>2418.2449999999999</v>
          </cell>
        </row>
        <row r="37707">
          <cell r="C37707" t="str">
            <v>אוקטובר 2019</v>
          </cell>
          <cell r="D37707" t="str">
            <v>קגמ - 279</v>
          </cell>
          <cell r="E37707" t="str">
            <v>AT8</v>
          </cell>
          <cell r="F37707">
            <v>29270.153999999999</v>
          </cell>
        </row>
        <row r="37708">
          <cell r="C37708" t="str">
            <v>אוקטובר 2019</v>
          </cell>
          <cell r="D37708" t="str">
            <v>קגמ - 279</v>
          </cell>
          <cell r="E37708" t="str">
            <v>AT400</v>
          </cell>
          <cell r="F37708">
            <v>22997.096000000001</v>
          </cell>
        </row>
        <row r="37709">
          <cell r="C37709" t="str">
            <v>אוקטובר 2019</v>
          </cell>
          <cell r="D37709" t="str">
            <v>קגמ - 279</v>
          </cell>
          <cell r="E37709" t="str">
            <v>AT20</v>
          </cell>
          <cell r="F37709">
            <v>166.25299999999999</v>
          </cell>
        </row>
        <row r="37710">
          <cell r="C37710" t="str">
            <v>אוקטובר 2019</v>
          </cell>
          <cell r="D37710" t="str">
            <v>קגמ - 279</v>
          </cell>
          <cell r="E37710" t="str">
            <v>AT301</v>
          </cell>
          <cell r="F37710">
            <v>1680.71</v>
          </cell>
        </row>
        <row r="37711">
          <cell r="C37711" t="str">
            <v>אוקטובר 2019</v>
          </cell>
          <cell r="D37711" t="str">
            <v>קגמ - 279</v>
          </cell>
          <cell r="E37711" t="str">
            <v>AT307</v>
          </cell>
          <cell r="F37711">
            <v>157.53899999999999</v>
          </cell>
        </row>
        <row r="37712">
          <cell r="C37712" t="str">
            <v>אוקטובר 2019</v>
          </cell>
          <cell r="D37712" t="str">
            <v>קגמ - 279</v>
          </cell>
          <cell r="E37712" t="str">
            <v>AT319</v>
          </cell>
          <cell r="F37712">
            <v>764.23599999999999</v>
          </cell>
        </row>
        <row r="37713">
          <cell r="C37713" t="str">
            <v>אוקטובר 2019</v>
          </cell>
          <cell r="D37713" t="str">
            <v>קגמ - 279</v>
          </cell>
          <cell r="E37713" t="str">
            <v>AT325</v>
          </cell>
          <cell r="F37713">
            <v>1014.5170000000001</v>
          </cell>
        </row>
        <row r="37714">
          <cell r="C37714" t="str">
            <v>אוקטובר 2019</v>
          </cell>
          <cell r="D37714" t="str">
            <v>קגמ - 279</v>
          </cell>
          <cell r="E37714" t="str">
            <v>AT338</v>
          </cell>
          <cell r="F37714">
            <v>131.78200000000001</v>
          </cell>
        </row>
        <row r="37715">
          <cell r="C37715" t="str">
            <v>אוקטובר 2019</v>
          </cell>
          <cell r="D37715" t="str">
            <v>קגמ - 279</v>
          </cell>
          <cell r="E37715" t="str">
            <v>AT458</v>
          </cell>
          <cell r="F37715">
            <v>200.49199999999999</v>
          </cell>
        </row>
        <row r="37716">
          <cell r="C37716" t="str">
            <v>אוקטובר 2019</v>
          </cell>
          <cell r="D37716" t="str">
            <v>קגמ - 279</v>
          </cell>
          <cell r="E37716" t="str">
            <v>AT463</v>
          </cell>
          <cell r="F37716">
            <v>21410.758000000002</v>
          </cell>
        </row>
        <row r="37717">
          <cell r="C37717" t="str">
            <v>אוקטובר 2019</v>
          </cell>
          <cell r="D37717" t="str">
            <v>קגמ - 279</v>
          </cell>
          <cell r="E37717" t="str">
            <v>AT465</v>
          </cell>
          <cell r="F37717">
            <v>4702.2939999999999</v>
          </cell>
        </row>
        <row r="37718">
          <cell r="C37718" t="str">
            <v>אוקטובר 2019</v>
          </cell>
          <cell r="D37718" t="str">
            <v>קגמ - 279</v>
          </cell>
          <cell r="E37718" t="str">
            <v>AT402</v>
          </cell>
          <cell r="F37718">
            <v>17908.988000000001</v>
          </cell>
        </row>
        <row r="37719">
          <cell r="C37719" t="str">
            <v>אוקטובר 2019</v>
          </cell>
          <cell r="D37719" t="str">
            <v>קגמ - 279</v>
          </cell>
          <cell r="E37719" t="str">
            <v>AT403</v>
          </cell>
          <cell r="F37719">
            <v>2041.568</v>
          </cell>
        </row>
        <row r="37720">
          <cell r="C37720" t="str">
            <v>אוקטובר 2019</v>
          </cell>
          <cell r="D37720" t="str">
            <v>קגמ - 279</v>
          </cell>
          <cell r="E37720" t="str">
            <v>AT37</v>
          </cell>
          <cell r="F37720">
            <v>9543.9920000000002</v>
          </cell>
        </row>
        <row r="37721">
          <cell r="C37721" t="str">
            <v>אוקטובר 2019</v>
          </cell>
          <cell r="D37721" t="str">
            <v>קגמ - 279</v>
          </cell>
          <cell r="E37721" t="str">
            <v>AT125</v>
          </cell>
          <cell r="F37721">
            <v>108.634</v>
          </cell>
        </row>
        <row r="37722">
          <cell r="C37722" t="str">
            <v>אוקטובר 2019</v>
          </cell>
          <cell r="D37722" t="str">
            <v>קגמ - 279</v>
          </cell>
          <cell r="E37722" t="str">
            <v>AT360</v>
          </cell>
          <cell r="F37722">
            <v>31.315000000000001</v>
          </cell>
        </row>
        <row r="37723">
          <cell r="C37723" t="str">
            <v>אוקטובר 2019</v>
          </cell>
          <cell r="D37723" t="str">
            <v>קגמ - 279</v>
          </cell>
          <cell r="E37723" t="str">
            <v>AT366</v>
          </cell>
          <cell r="F37723">
            <v>78654.573000000004</v>
          </cell>
        </row>
        <row r="37724">
          <cell r="C37724" t="str">
            <v>אוקטובר 2019</v>
          </cell>
          <cell r="D37724" t="str">
            <v>קגמ - 279</v>
          </cell>
          <cell r="E37724" t="str">
            <v>AT367</v>
          </cell>
          <cell r="F37724">
            <v>74.936000000000007</v>
          </cell>
        </row>
        <row r="37725">
          <cell r="C37725" t="str">
            <v>אוקטובר 2019</v>
          </cell>
          <cell r="D37725" t="str">
            <v>קגמ - 279</v>
          </cell>
          <cell r="E37725" t="str">
            <v>AT701</v>
          </cell>
          <cell r="F37725">
            <v>38.886000000000003</v>
          </cell>
        </row>
        <row r="37726">
          <cell r="C37726" t="str">
            <v>אוקטובר 2019</v>
          </cell>
          <cell r="D37726" t="str">
            <v>קגמ - 279</v>
          </cell>
          <cell r="E37726" t="str">
            <v>AT703</v>
          </cell>
          <cell r="F37726">
            <v>194.16800000000001</v>
          </cell>
        </row>
        <row r="37727">
          <cell r="C37727" t="str">
            <v>אוקטובר 2019</v>
          </cell>
          <cell r="D37727" t="str">
            <v>קגמ - 279</v>
          </cell>
          <cell r="E37727" t="str">
            <v>AT61</v>
          </cell>
          <cell r="F37727">
            <v>281.053</v>
          </cell>
        </row>
        <row r="37728">
          <cell r="C37728" t="str">
            <v>אוקטובר 2019</v>
          </cell>
          <cell r="D37728" t="str">
            <v>קגמ - 279</v>
          </cell>
          <cell r="E37728" t="str">
            <v>AT60</v>
          </cell>
          <cell r="F37728">
            <v>806.69399999999996</v>
          </cell>
        </row>
        <row r="37729">
          <cell r="C37729" t="str">
            <v>אוקטובר 2019</v>
          </cell>
          <cell r="D37729" t="str">
            <v>קגמ - 279</v>
          </cell>
          <cell r="E37729" t="str">
            <v>AT137</v>
          </cell>
          <cell r="F37729">
            <v>13478.508</v>
          </cell>
        </row>
        <row r="37730">
          <cell r="C37730" t="str">
            <v>אוקטובר 2019</v>
          </cell>
          <cell r="D37730" t="str">
            <v>קגמ - 279</v>
          </cell>
          <cell r="E37730" t="str">
            <v>AT442</v>
          </cell>
          <cell r="F37730">
            <v>7633.2030000000004</v>
          </cell>
        </row>
        <row r="37731">
          <cell r="C37731" t="str">
            <v>אוקטובר 2019</v>
          </cell>
          <cell r="D37731" t="str">
            <v>קגמ - 279</v>
          </cell>
          <cell r="E37731" t="str">
            <v>AT444</v>
          </cell>
          <cell r="F37731">
            <v>477.54199999999997</v>
          </cell>
        </row>
        <row r="37732">
          <cell r="C37732" t="str">
            <v>אוקטובר 2019</v>
          </cell>
          <cell r="D37732" t="str">
            <v>קגמ - 279</v>
          </cell>
          <cell r="E37732" t="str">
            <v>AT447</v>
          </cell>
          <cell r="F37732">
            <v>85602.077000000005</v>
          </cell>
        </row>
        <row r="37733">
          <cell r="C37733" t="str">
            <v>אוקטובר 2019</v>
          </cell>
          <cell r="D37733" t="str">
            <v>קגמ - 279</v>
          </cell>
          <cell r="E37733" t="str">
            <v>AT451</v>
          </cell>
          <cell r="F37733">
            <v>1082.5830000000001</v>
          </cell>
        </row>
        <row r="37734">
          <cell r="C37734" t="str">
            <v>אוקטובר 2019</v>
          </cell>
          <cell r="D37734" t="str">
            <v>קגמ - 279</v>
          </cell>
          <cell r="E37734" t="str">
            <v>AT63</v>
          </cell>
          <cell r="F37734">
            <v>2173.0349999999999</v>
          </cell>
        </row>
        <row r="37735">
          <cell r="C37735" t="str">
            <v>אוקטובר 2019</v>
          </cell>
          <cell r="D37735" t="str">
            <v>קגמ - 279</v>
          </cell>
          <cell r="E37735" t="str">
            <v>AT168</v>
          </cell>
          <cell r="F37735">
            <v>30013.201000000001</v>
          </cell>
        </row>
        <row r="37736">
          <cell r="C37736" t="str">
            <v>אוקטובר 2019</v>
          </cell>
          <cell r="D37736" t="str">
            <v>קגמ - 279</v>
          </cell>
          <cell r="E37736" t="str">
            <v>BT999</v>
          </cell>
          <cell r="F37736">
            <v>1967898.047</v>
          </cell>
        </row>
        <row r="37737">
          <cell r="C37737" t="str">
            <v>אוקטובר 2019</v>
          </cell>
          <cell r="D37737" t="str">
            <v>קגמ - 279</v>
          </cell>
          <cell r="E37737" t="str">
            <v>BT34</v>
          </cell>
          <cell r="F37737">
            <v>644530.59100000001</v>
          </cell>
        </row>
        <row r="37738">
          <cell r="C37738" t="str">
            <v>אוקטובר 2019</v>
          </cell>
          <cell r="D37738" t="str">
            <v>קגמ - 279</v>
          </cell>
          <cell r="E37738" t="str">
            <v>BT420</v>
          </cell>
          <cell r="F37738">
            <v>1020000</v>
          </cell>
        </row>
        <row r="37739">
          <cell r="C37739" t="str">
            <v>אוקטובר 2019</v>
          </cell>
          <cell r="D37739" t="str">
            <v>קגמ - 279</v>
          </cell>
          <cell r="E37739" t="str">
            <v>BT400</v>
          </cell>
          <cell r="F37739">
            <v>6088</v>
          </cell>
        </row>
        <row r="37740">
          <cell r="C37740" t="str">
            <v>אוקטובר 2019</v>
          </cell>
          <cell r="D37740" t="str">
            <v>קגמ - 279</v>
          </cell>
          <cell r="E37740" t="str">
            <v>BT465</v>
          </cell>
          <cell r="F37740">
            <v>21391.326000000001</v>
          </cell>
        </row>
        <row r="37741">
          <cell r="C37741" t="str">
            <v>אוקטובר 2019</v>
          </cell>
          <cell r="D37741" t="str">
            <v>קגמ - 279</v>
          </cell>
          <cell r="E37741" t="str">
            <v>BT402</v>
          </cell>
          <cell r="F37741">
            <v>15011.044</v>
          </cell>
        </row>
        <row r="37742">
          <cell r="C37742" t="str">
            <v>אוקטובר 2019</v>
          </cell>
          <cell r="D37742" t="str">
            <v>קגמ - 279</v>
          </cell>
          <cell r="E37742" t="str">
            <v>BT44</v>
          </cell>
          <cell r="F37742">
            <v>933.37199999999996</v>
          </cell>
        </row>
        <row r="37743">
          <cell r="C37743" t="str">
            <v>אוקטובר 2019</v>
          </cell>
          <cell r="D37743" t="str">
            <v>קגמ - 279</v>
          </cell>
          <cell r="E37743" t="str">
            <v>BT366</v>
          </cell>
          <cell r="F37743">
            <v>156157.18</v>
          </cell>
        </row>
        <row r="37744">
          <cell r="C37744" t="str">
            <v>אוקטובר 2019</v>
          </cell>
          <cell r="D37744" t="str">
            <v>קגמ - 279</v>
          </cell>
          <cell r="E37744" t="str">
            <v>BT701</v>
          </cell>
          <cell r="F37744">
            <v>9439.8240000000005</v>
          </cell>
        </row>
        <row r="37745">
          <cell r="C37745" t="str">
            <v>אוקטובר 2019</v>
          </cell>
          <cell r="D37745" t="str">
            <v>קגמ - 279</v>
          </cell>
          <cell r="E37745" t="str">
            <v>BT703</v>
          </cell>
          <cell r="F37745">
            <v>0.753</v>
          </cell>
        </row>
        <row r="37746">
          <cell r="C37746" t="str">
            <v>אוקטובר 2019</v>
          </cell>
          <cell r="D37746" t="str">
            <v>קגמ - 279</v>
          </cell>
          <cell r="E37746" t="str">
            <v>BT70</v>
          </cell>
          <cell r="F37746">
            <v>23.94</v>
          </cell>
        </row>
        <row r="37747">
          <cell r="C37747" t="str">
            <v>אוקטובר 2019</v>
          </cell>
          <cell r="D37747" t="str">
            <v>קגמ - 279</v>
          </cell>
          <cell r="E37747" t="str">
            <v>BT69</v>
          </cell>
          <cell r="F37747">
            <v>93.191000000000003</v>
          </cell>
        </row>
        <row r="37748">
          <cell r="C37748" t="str">
            <v>אוקטובר 2019</v>
          </cell>
          <cell r="D37748" t="str">
            <v>קגמ - 279</v>
          </cell>
          <cell r="E37748" t="str">
            <v>BT117</v>
          </cell>
          <cell r="F37748">
            <v>5888.0230000000001</v>
          </cell>
        </row>
        <row r="37749">
          <cell r="C37749" t="str">
            <v>אוקטובר 2019</v>
          </cell>
          <cell r="D37749" t="str">
            <v>קגמ - 279</v>
          </cell>
          <cell r="E37749" t="str">
            <v>BT442</v>
          </cell>
          <cell r="F37749">
            <v>1256.05</v>
          </cell>
        </row>
        <row r="37750">
          <cell r="C37750" t="str">
            <v>אוקטובר 2019</v>
          </cell>
          <cell r="D37750" t="str">
            <v>קגמ - 279</v>
          </cell>
          <cell r="E37750" t="str">
            <v>BT444</v>
          </cell>
          <cell r="F37750">
            <v>1273.444</v>
          </cell>
        </row>
        <row r="37751">
          <cell r="C37751" t="str">
            <v>אוקטובר 2019</v>
          </cell>
          <cell r="D37751" t="str">
            <v>קגמ - 279</v>
          </cell>
          <cell r="E37751" t="str">
            <v>BT447</v>
          </cell>
          <cell r="F37751">
            <v>55331.595999999998</v>
          </cell>
        </row>
        <row r="37752">
          <cell r="C37752" t="str">
            <v>אוקטובר 2019</v>
          </cell>
          <cell r="D37752" t="str">
            <v>קגמ - 279</v>
          </cell>
          <cell r="E37752" t="str">
            <v>BT168</v>
          </cell>
          <cell r="F37752">
            <v>30000</v>
          </cell>
        </row>
        <row r="37753">
          <cell r="C37753" t="str">
            <v>אוקטובר 2019</v>
          </cell>
          <cell r="D37753" t="str">
            <v>קגמ - 279</v>
          </cell>
          <cell r="E37753" t="str">
            <v>BT119</v>
          </cell>
          <cell r="F37753">
            <v>479.714</v>
          </cell>
        </row>
        <row r="37754">
          <cell r="C37754" t="str">
            <v>אוקטובר 2019</v>
          </cell>
          <cell r="D37754" t="str">
            <v>קגמ - 279</v>
          </cell>
          <cell r="E37754" t="str">
            <v>A1</v>
          </cell>
          <cell r="F37754">
            <v>59783.557999999997</v>
          </cell>
        </row>
        <row r="37755">
          <cell r="C37755" t="str">
            <v>אוקטובר 2019</v>
          </cell>
          <cell r="D37755" t="str">
            <v>קגמ - 279</v>
          </cell>
          <cell r="E37755" t="str">
            <v>AT411</v>
          </cell>
          <cell r="F37755">
            <v>49355.178999999996</v>
          </cell>
        </row>
        <row r="37756">
          <cell r="C37756" t="str">
            <v>אוקטובר 2019</v>
          </cell>
          <cell r="D37756" t="str">
            <v>קגמ - 279</v>
          </cell>
          <cell r="E37756" t="str">
            <v>AT255</v>
          </cell>
          <cell r="F37756">
            <v>10106.878000000001</v>
          </cell>
        </row>
        <row r="37757">
          <cell r="C37757" t="str">
            <v>אוקטובר 2019</v>
          </cell>
          <cell r="D37757" t="str">
            <v>קגמ - 279</v>
          </cell>
          <cell r="E37757" t="str">
            <v>AT88</v>
          </cell>
          <cell r="F37757">
            <v>321.5</v>
          </cell>
        </row>
        <row r="37758">
          <cell r="C37758" t="str">
            <v>אוקטובר 2019</v>
          </cell>
          <cell r="D37758" t="str">
            <v>קגמ - 279</v>
          </cell>
          <cell r="E37758" t="str">
            <v>B1</v>
          </cell>
          <cell r="F37758">
            <v>256526.42</v>
          </cell>
        </row>
        <row r="37759">
          <cell r="C37759" t="str">
            <v>אוקטובר 2019</v>
          </cell>
          <cell r="D37759" t="str">
            <v>קגמ - 279</v>
          </cell>
          <cell r="E37759" t="str">
            <v>BT137</v>
          </cell>
          <cell r="F37759">
            <v>14133.424000000001</v>
          </cell>
        </row>
        <row r="37760">
          <cell r="C37760" t="str">
            <v>אוקטובר 2019</v>
          </cell>
          <cell r="D37760" t="str">
            <v>קגמ - 279</v>
          </cell>
          <cell r="E37760" t="str">
            <v>BT98</v>
          </cell>
          <cell r="F37760">
            <v>3609.982</v>
          </cell>
        </row>
        <row r="37761">
          <cell r="C37761" t="str">
            <v>אוקטובר 2019</v>
          </cell>
          <cell r="D37761" t="str">
            <v>קגמ - 279</v>
          </cell>
          <cell r="E37761" t="str">
            <v>BT6</v>
          </cell>
          <cell r="F37761">
            <v>203910.19200000001</v>
          </cell>
        </row>
        <row r="37762">
          <cell r="C37762" t="str">
            <v>אוקטובר 2019</v>
          </cell>
          <cell r="D37762" t="str">
            <v>קגמ - 279</v>
          </cell>
          <cell r="E37762" t="str">
            <v>BT7</v>
          </cell>
          <cell r="F37762">
            <v>3328.2869999999998</v>
          </cell>
        </row>
        <row r="37763">
          <cell r="C37763" t="str">
            <v>אוקטובר 2019</v>
          </cell>
          <cell r="D37763" t="str">
            <v>קגמ - 279</v>
          </cell>
          <cell r="E37763" t="str">
            <v>BT8</v>
          </cell>
          <cell r="F37763">
            <v>24587.188999999998</v>
          </cell>
        </row>
        <row r="37764">
          <cell r="C37764" t="str">
            <v>אוקטובר 2019</v>
          </cell>
          <cell r="D37764" t="str">
            <v>קגמ - 279</v>
          </cell>
          <cell r="E37764" t="str">
            <v>BT11</v>
          </cell>
          <cell r="F37764">
            <v>1667.778</v>
          </cell>
        </row>
        <row r="37765">
          <cell r="C37765" t="str">
            <v>אוקטובר 2019</v>
          </cell>
          <cell r="D37765" t="str">
            <v>קגמ - 279</v>
          </cell>
          <cell r="E37765" t="str">
            <v>BF4</v>
          </cell>
          <cell r="F37765">
            <v>3745.3130000000001</v>
          </cell>
        </row>
        <row r="37766">
          <cell r="C37766" t="str">
            <v>אוקטובר 2019</v>
          </cell>
          <cell r="D37766" t="str">
            <v>קגמ - 279</v>
          </cell>
          <cell r="E37766" t="str">
            <v>BT84</v>
          </cell>
          <cell r="F37766">
            <v>1398.336</v>
          </cell>
        </row>
        <row r="37767">
          <cell r="C37767" t="str">
            <v>אוקטובר 2019</v>
          </cell>
          <cell r="D37767" t="str">
            <v>קגמ - 279</v>
          </cell>
          <cell r="E37767" t="str">
            <v>BT634</v>
          </cell>
          <cell r="F37767">
            <v>145.91999999999999</v>
          </cell>
        </row>
        <row r="37768">
          <cell r="C37768" t="str">
            <v>אוקטובר 2019</v>
          </cell>
          <cell r="D37768" t="str">
            <v>קגמ - 279</v>
          </cell>
          <cell r="E37768" t="str">
            <v>KT31</v>
          </cell>
          <cell r="F37768">
            <v>15969</v>
          </cell>
        </row>
        <row r="37769">
          <cell r="C37769" t="str">
            <v>אוקטובר 2019</v>
          </cell>
          <cell r="D37769" t="str">
            <v>קגמ - 279</v>
          </cell>
          <cell r="E37769" t="str">
            <v>KT32</v>
          </cell>
          <cell r="F37769">
            <v>64445</v>
          </cell>
        </row>
        <row r="37770">
          <cell r="C37770" t="str">
            <v>אוקטובר 2019</v>
          </cell>
          <cell r="D37770" t="str">
            <v>קגמ - 279</v>
          </cell>
          <cell r="E37770" t="str">
            <v>KT33</v>
          </cell>
          <cell r="F37770">
            <v>37365</v>
          </cell>
        </row>
        <row r="37771">
          <cell r="C37771" t="str">
            <v>אוקטובר 2019</v>
          </cell>
          <cell r="D37771" t="str">
            <v>קגמ - 279</v>
          </cell>
          <cell r="E37771" t="str">
            <v>KT34</v>
          </cell>
          <cell r="F37771">
            <v>677</v>
          </cell>
        </row>
        <row r="37772">
          <cell r="C37772" t="str">
            <v>אוקטובר 2019</v>
          </cell>
          <cell r="D37772" t="str">
            <v>קגמ - 279</v>
          </cell>
          <cell r="E37772" t="str">
            <v>KT35</v>
          </cell>
          <cell r="F37772">
            <v>7573</v>
          </cell>
        </row>
        <row r="37773">
          <cell r="C37773" t="str">
            <v>אוקטובר 2019</v>
          </cell>
          <cell r="D37773" t="str">
            <v>קגמ - 279</v>
          </cell>
          <cell r="E37773" t="str">
            <v>KT22</v>
          </cell>
          <cell r="F37773">
            <v>1.504</v>
          </cell>
        </row>
        <row r="37774">
          <cell r="C37774" t="str">
            <v>אוקטובר 2019</v>
          </cell>
          <cell r="D37774" t="str">
            <v>קגמ - 279</v>
          </cell>
          <cell r="E37774" t="str">
            <v>KT51</v>
          </cell>
          <cell r="F37774">
            <v>16.015999999999998</v>
          </cell>
        </row>
        <row r="37775">
          <cell r="C37775" t="str">
            <v>אוקטובר 2019</v>
          </cell>
          <cell r="D37775" t="str">
            <v>קגמ - 279</v>
          </cell>
          <cell r="E37775" t="str">
            <v>KT502</v>
          </cell>
          <cell r="F37775">
            <v>1144553.1100000001</v>
          </cell>
        </row>
        <row r="37776">
          <cell r="C37776" t="str">
            <v>אוקטובר 2019</v>
          </cell>
          <cell r="D37776" t="str">
            <v>קגמ - 279</v>
          </cell>
          <cell r="E37776" t="str">
            <v>KT503</v>
          </cell>
          <cell r="F37776">
            <v>10760888.059</v>
          </cell>
        </row>
        <row r="37777">
          <cell r="C37777" t="str">
            <v>אוקטובר 2019</v>
          </cell>
          <cell r="D37777" t="str">
            <v>קגמ - 279</v>
          </cell>
          <cell r="E37777" t="str">
            <v>KT14</v>
          </cell>
          <cell r="F37777">
            <v>2366.1089999999999</v>
          </cell>
        </row>
        <row r="37778">
          <cell r="C37778" t="str">
            <v>אוקטובר 2019</v>
          </cell>
          <cell r="D37778" t="str">
            <v>קגמ - 279</v>
          </cell>
          <cell r="E37778" t="str">
            <v>KT551</v>
          </cell>
          <cell r="F37778">
            <v>32842.942000000003</v>
          </cell>
        </row>
        <row r="37779">
          <cell r="C37779" t="str">
            <v>אוקטובר 2019</v>
          </cell>
          <cell r="D37779" t="str">
            <v>קגמ - 279</v>
          </cell>
          <cell r="E37779" t="str">
            <v>KT305</v>
          </cell>
          <cell r="F37779">
            <v>-910478.1</v>
          </cell>
        </row>
        <row r="37780">
          <cell r="C37780" t="str">
            <v>אוקטובר 2019</v>
          </cell>
          <cell r="D37780" t="str">
            <v>קגמ - 279</v>
          </cell>
          <cell r="E37780" t="str">
            <v>KT461</v>
          </cell>
          <cell r="F37780">
            <v>1547256.122</v>
          </cell>
        </row>
        <row r="37781">
          <cell r="C37781" t="str">
            <v>אוקטובר 2019</v>
          </cell>
          <cell r="D37781" t="str">
            <v>קגמ - 279</v>
          </cell>
          <cell r="E37781" t="str">
            <v>KT717</v>
          </cell>
          <cell r="F37781">
            <v>1</v>
          </cell>
        </row>
        <row r="37782">
          <cell r="C37782" t="str">
            <v>אוקטובר 2019</v>
          </cell>
          <cell r="D37782" t="str">
            <v>קגמ - 279</v>
          </cell>
          <cell r="E37782" t="str">
            <v>KT549</v>
          </cell>
          <cell r="F37782">
            <v>1365611.1740000001</v>
          </cell>
        </row>
        <row r="37783">
          <cell r="C37783" t="str">
            <v>אוקטובר 2019</v>
          </cell>
          <cell r="D37783" t="str">
            <v>קגמ - 279</v>
          </cell>
          <cell r="E37783" t="str">
            <v>KT761</v>
          </cell>
          <cell r="F37783">
            <v>10097399.414999999</v>
          </cell>
        </row>
        <row r="37784">
          <cell r="C37784" t="str">
            <v>אוקטובר 2019</v>
          </cell>
          <cell r="D37784" t="str">
            <v>קגמ - 279</v>
          </cell>
          <cell r="E37784" t="str">
            <v>KT762</v>
          </cell>
          <cell r="F37784">
            <v>12224879.583000001</v>
          </cell>
        </row>
        <row r="37785">
          <cell r="C37785" t="str">
            <v>אוקטובר 2019</v>
          </cell>
          <cell r="D37785" t="str">
            <v>קגמ - 279</v>
          </cell>
          <cell r="E37785" t="str">
            <v>KT763</v>
          </cell>
          <cell r="F37785">
            <v>9633642.5059999991</v>
          </cell>
        </row>
        <row r="37786">
          <cell r="C37786" t="str">
            <v>אוקטובר 2019</v>
          </cell>
          <cell r="D37786" t="str">
            <v>קגמ - 279</v>
          </cell>
          <cell r="E37786" t="str">
            <v>KT943</v>
          </cell>
          <cell r="F37786">
            <v>10117009.092</v>
          </cell>
        </row>
        <row r="37787">
          <cell r="C37787" t="str">
            <v>אוקטובר 2019</v>
          </cell>
          <cell r="D37787" t="str">
            <v>קגמ - 279</v>
          </cell>
          <cell r="E37787" t="str">
            <v>KT944</v>
          </cell>
          <cell r="F37787">
            <v>9658215.1290000007</v>
          </cell>
        </row>
        <row r="37788">
          <cell r="C37788" t="str">
            <v>אוקטובר 2019</v>
          </cell>
          <cell r="D37788" t="str">
            <v>קגמ - 279</v>
          </cell>
          <cell r="E37788" t="str">
            <v>KT945</v>
          </cell>
          <cell r="F37788">
            <v>12348895.021</v>
          </cell>
        </row>
        <row r="37789">
          <cell r="C37789" t="str">
            <v>אוקטובר 2019</v>
          </cell>
          <cell r="D37789" t="str">
            <v>קגמ - 279</v>
          </cell>
          <cell r="E37789" t="str">
            <v>KT933</v>
          </cell>
          <cell r="F37789">
            <v>464058.326</v>
          </cell>
        </row>
        <row r="37790">
          <cell r="C37790" t="str">
            <v>אוקטובר 2019</v>
          </cell>
          <cell r="D37790" t="str">
            <v>קגמ - 279</v>
          </cell>
          <cell r="E37790" t="str">
            <v>KT934</v>
          </cell>
          <cell r="F37790">
            <v>186584.038</v>
          </cell>
        </row>
        <row r="37791">
          <cell r="C37791" t="str">
            <v>אוקטובר 2019</v>
          </cell>
          <cell r="D37791" t="str">
            <v>קגמ - 279</v>
          </cell>
          <cell r="E37791" t="str">
            <v>KT935</v>
          </cell>
          <cell r="F37791">
            <v>67882.593999999997</v>
          </cell>
        </row>
        <row r="37792">
          <cell r="C37792" t="str">
            <v>אוקטובר 2019</v>
          </cell>
          <cell r="D37792" t="str">
            <v>קגמ - 279</v>
          </cell>
          <cell r="E37792" t="str">
            <v>KT939</v>
          </cell>
          <cell r="F37792">
            <v>4975.1970000000001</v>
          </cell>
        </row>
        <row r="37793">
          <cell r="C37793" t="str">
            <v>אוקטובר 2019</v>
          </cell>
          <cell r="D37793" t="str">
            <v>קגמ - 279</v>
          </cell>
          <cell r="E37793" t="str">
            <v>KT42</v>
          </cell>
          <cell r="F37793">
            <v>25000</v>
          </cell>
        </row>
        <row r="37794">
          <cell r="C37794" t="str">
            <v>אוקטובר 2019</v>
          </cell>
          <cell r="D37794" t="str">
            <v>קגמ - 279</v>
          </cell>
          <cell r="E37794" t="str">
            <v>KT43</v>
          </cell>
          <cell r="F37794">
            <v>15000</v>
          </cell>
        </row>
        <row r="37795">
          <cell r="C37795" t="str">
            <v>אוקטובר 2019</v>
          </cell>
          <cell r="D37795" t="str">
            <v>קגמ - 279</v>
          </cell>
          <cell r="E37795" t="str">
            <v>KT44</v>
          </cell>
          <cell r="F37795">
            <v>15000</v>
          </cell>
        </row>
        <row r="37796">
          <cell r="C37796" t="str">
            <v>אוקטובר 2019</v>
          </cell>
          <cell r="D37796" t="str">
            <v>קגמ - 279</v>
          </cell>
          <cell r="E37796" t="str">
            <v>KT650</v>
          </cell>
          <cell r="F37796">
            <v>95196945</v>
          </cell>
        </row>
        <row r="37797">
          <cell r="C37797" t="str">
            <v>אוקטובר 2019</v>
          </cell>
          <cell r="D37797" t="str">
            <v>קגמ - 279</v>
          </cell>
          <cell r="E37797" t="str">
            <v>KT651</v>
          </cell>
          <cell r="F37797">
            <v>95121826</v>
          </cell>
        </row>
        <row r="37798">
          <cell r="C37798" t="str">
            <v>אוקטובר 2019</v>
          </cell>
          <cell r="D37798" t="str">
            <v>קגמ - 279</v>
          </cell>
          <cell r="E37798" t="str">
            <v>KT652</v>
          </cell>
          <cell r="F37798">
            <v>95193751</v>
          </cell>
        </row>
        <row r="37799">
          <cell r="C37799" t="str">
            <v>אוקטובר 2019</v>
          </cell>
          <cell r="D37799" t="str">
            <v>קגמ - 279</v>
          </cell>
          <cell r="E37799" t="str">
            <v>KT653</v>
          </cell>
          <cell r="F37799">
            <v>95190502</v>
          </cell>
        </row>
        <row r="37800">
          <cell r="C37800" t="str">
            <v>אוקטובר 2019</v>
          </cell>
          <cell r="D37800" t="str">
            <v>קגמ - 279</v>
          </cell>
          <cell r="E37800" t="str">
            <v>KT654</v>
          </cell>
          <cell r="F37800">
            <v>29432870262</v>
          </cell>
        </row>
        <row r="37801">
          <cell r="C37801" t="str">
            <v>אוקטובר 2019</v>
          </cell>
          <cell r="D37801" t="str">
            <v>קגמ - 279</v>
          </cell>
          <cell r="E37801" t="str">
            <v>KT655</v>
          </cell>
          <cell r="F37801">
            <v>42122870852</v>
          </cell>
        </row>
        <row r="37802">
          <cell r="C37802" t="str">
            <v>אוקטובר 2019</v>
          </cell>
          <cell r="D37802" t="str">
            <v>קגמ - 279</v>
          </cell>
          <cell r="E37802" t="str">
            <v>KT656</v>
          </cell>
          <cell r="F37802">
            <v>56601383307</v>
          </cell>
        </row>
        <row r="37803">
          <cell r="C37803" t="str">
            <v>אוקטובר 2019</v>
          </cell>
          <cell r="D37803" t="str">
            <v>קגמ - 279</v>
          </cell>
          <cell r="E37803" t="str">
            <v>KT657</v>
          </cell>
          <cell r="F37803">
            <v>1006613430</v>
          </cell>
        </row>
        <row r="37804">
          <cell r="C37804" t="str">
            <v>אוקטובר 2019</v>
          </cell>
          <cell r="D37804" t="str">
            <v>קגמ - 279</v>
          </cell>
          <cell r="E37804" t="str">
            <v>KT658</v>
          </cell>
          <cell r="F37804">
            <v>1000002430</v>
          </cell>
        </row>
        <row r="37805">
          <cell r="C37805" t="str">
            <v>אוקטובר 2019</v>
          </cell>
          <cell r="D37805" t="str">
            <v>קגמ - 279</v>
          </cell>
          <cell r="E37805" t="str">
            <v>KT659</v>
          </cell>
          <cell r="F37805">
            <v>99487657300</v>
          </cell>
        </row>
        <row r="37806">
          <cell r="C37806" t="str">
            <v>אוקטובר 2019</v>
          </cell>
          <cell r="D37806" t="str">
            <v>קגמ - 279</v>
          </cell>
          <cell r="E37806" t="str">
            <v>KT660</v>
          </cell>
          <cell r="F37806">
            <v>79100122605</v>
          </cell>
        </row>
        <row r="37807">
          <cell r="C37807" t="str">
            <v>אוקטובר 2019</v>
          </cell>
          <cell r="D37807" t="str">
            <v>קגמ - 279</v>
          </cell>
          <cell r="E37807" t="str">
            <v>KT661</v>
          </cell>
          <cell r="F37807">
            <v>21607788011</v>
          </cell>
        </row>
        <row r="37808">
          <cell r="C37808" t="str">
            <v>אוקטובר 2019</v>
          </cell>
          <cell r="D37808" t="str">
            <v>קגמ - 279</v>
          </cell>
          <cell r="E37808" t="str">
            <v>KT662</v>
          </cell>
          <cell r="F37808">
            <v>21195807017</v>
          </cell>
        </row>
        <row r="37809">
          <cell r="C37809" t="str">
            <v>אוקטובר 2019</v>
          </cell>
          <cell r="D37809" t="str">
            <v>קגמ - 279</v>
          </cell>
          <cell r="E37809" t="str">
            <v>KT663</v>
          </cell>
          <cell r="F37809">
            <v>22973080500</v>
          </cell>
        </row>
        <row r="37810">
          <cell r="C37810" t="str">
            <v>אוקטובר 2019</v>
          </cell>
          <cell r="D37810" t="str">
            <v>קגמ - 279</v>
          </cell>
          <cell r="E37810" t="str">
            <v>KT664</v>
          </cell>
          <cell r="F37810">
            <v>75071036600</v>
          </cell>
        </row>
        <row r="37811">
          <cell r="C37811" t="str">
            <v>אוקטובר 2019</v>
          </cell>
          <cell r="D37811" t="str">
            <v>קגמ - 279</v>
          </cell>
          <cell r="E37811" t="str">
            <v>KT665</v>
          </cell>
          <cell r="F37811">
            <v>113</v>
          </cell>
        </row>
        <row r="37812">
          <cell r="C37812" t="str">
            <v>אוקטובר 2019</v>
          </cell>
          <cell r="D37812" t="str">
            <v>קגמ - 279</v>
          </cell>
          <cell r="E37812" t="str">
            <v>KT666</v>
          </cell>
          <cell r="F37812">
            <v>95130507</v>
          </cell>
        </row>
        <row r="37813">
          <cell r="C37813" t="str">
            <v>אוקטובר 2019</v>
          </cell>
          <cell r="D37813" t="str">
            <v>קגמ - 279</v>
          </cell>
          <cell r="E37813" t="str">
            <v>KT667</v>
          </cell>
          <cell r="F37813">
            <v>95130506</v>
          </cell>
        </row>
        <row r="37814">
          <cell r="C37814" t="str">
            <v>אוקטובר 2019</v>
          </cell>
          <cell r="D37814" t="str">
            <v>קגמ - 279</v>
          </cell>
          <cell r="E37814" t="str">
            <v>KT668</v>
          </cell>
          <cell r="F37814">
            <v>95199862</v>
          </cell>
        </row>
        <row r="37815">
          <cell r="C37815" t="str">
            <v>אוקטובר 2019</v>
          </cell>
          <cell r="D37815" t="str">
            <v>קגמ - 279</v>
          </cell>
          <cell r="E37815" t="str">
            <v>KT669</v>
          </cell>
          <cell r="F37815">
            <v>95124349</v>
          </cell>
        </row>
        <row r="37816">
          <cell r="C37816" t="str">
            <v>אוקטובר 2019</v>
          </cell>
          <cell r="D37816" t="str">
            <v>קגמ - 279</v>
          </cell>
          <cell r="E37816" t="str">
            <v>KT670</v>
          </cell>
          <cell r="F37816">
            <v>95124311</v>
          </cell>
        </row>
        <row r="37817">
          <cell r="C37817" t="str">
            <v>אוקטובר 2019</v>
          </cell>
          <cell r="D37817" t="str">
            <v>קגמ - 279</v>
          </cell>
          <cell r="E37817" t="str">
            <v>KT671</v>
          </cell>
          <cell r="F37817">
            <v>95124334</v>
          </cell>
        </row>
        <row r="37818">
          <cell r="C37818" t="str">
            <v>אוקטובר 2019</v>
          </cell>
          <cell r="D37818" t="str">
            <v>קגמ - 279</v>
          </cell>
          <cell r="E37818" t="str">
            <v>FT650</v>
          </cell>
          <cell r="F37818">
            <v>510657554</v>
          </cell>
        </row>
        <row r="37819">
          <cell r="C37819" t="str">
            <v>אוקטובר 2019</v>
          </cell>
          <cell r="D37819" t="str">
            <v>קגמ - 279</v>
          </cell>
          <cell r="E37819" t="str">
            <v>FT651</v>
          </cell>
          <cell r="F37819">
            <v>510657554</v>
          </cell>
        </row>
        <row r="37820">
          <cell r="C37820" t="str">
            <v>אוקטובר 2019</v>
          </cell>
          <cell r="D37820" t="str">
            <v>קגמ - 279</v>
          </cell>
          <cell r="E37820" t="str">
            <v>FT652</v>
          </cell>
          <cell r="F37820">
            <v>510657554</v>
          </cell>
        </row>
        <row r="37821">
          <cell r="C37821" t="str">
            <v>אוקטובר 2019</v>
          </cell>
          <cell r="D37821" t="str">
            <v>קגמ - 279</v>
          </cell>
          <cell r="E37821" t="str">
            <v>FT653</v>
          </cell>
          <cell r="F37821">
            <v>511974834</v>
          </cell>
        </row>
        <row r="37822">
          <cell r="C37822" t="str">
            <v>אוקטובר 2019</v>
          </cell>
          <cell r="D37822" t="str">
            <v>קגמ - 279</v>
          </cell>
          <cell r="E37822" t="str">
            <v>FT654</v>
          </cell>
          <cell r="F37822">
            <v>520029084</v>
          </cell>
        </row>
        <row r="37823">
          <cell r="C37823" t="str">
            <v>אוקטובר 2019</v>
          </cell>
          <cell r="D37823" t="str">
            <v>קגמ - 279</v>
          </cell>
          <cell r="E37823" t="str">
            <v>FT655</v>
          </cell>
          <cell r="F37823">
            <v>520029084</v>
          </cell>
        </row>
        <row r="37824">
          <cell r="C37824" t="str">
            <v>אוקטובר 2019</v>
          </cell>
          <cell r="D37824" t="str">
            <v>קגמ - 279</v>
          </cell>
          <cell r="E37824" t="str">
            <v>FT656</v>
          </cell>
          <cell r="F37824">
            <v>513765396</v>
          </cell>
        </row>
        <row r="37825">
          <cell r="C37825" t="str">
            <v>אוקטובר 2019</v>
          </cell>
          <cell r="D37825" t="str">
            <v>קגמ - 279</v>
          </cell>
          <cell r="E37825" t="str">
            <v>FT657</v>
          </cell>
          <cell r="F37825">
            <v>520007030</v>
          </cell>
        </row>
        <row r="37826">
          <cell r="C37826" t="str">
            <v>אוקטובר 2019</v>
          </cell>
          <cell r="D37826" t="str">
            <v>קגמ - 279</v>
          </cell>
          <cell r="E37826" t="str">
            <v>FT658</v>
          </cell>
          <cell r="F37826">
            <v>520007030</v>
          </cell>
        </row>
        <row r="37827">
          <cell r="C37827" t="str">
            <v>אוקטובר 2019</v>
          </cell>
          <cell r="D37827" t="str">
            <v>קגמ - 279</v>
          </cell>
          <cell r="E37827" t="str">
            <v>FT659</v>
          </cell>
          <cell r="F37827">
            <v>520018078</v>
          </cell>
        </row>
        <row r="37828">
          <cell r="C37828" t="str">
            <v>אוקטובר 2019</v>
          </cell>
          <cell r="D37828" t="str">
            <v>קגמ - 279</v>
          </cell>
          <cell r="E37828" t="str">
            <v>FT660</v>
          </cell>
          <cell r="F37828">
            <v>520018078</v>
          </cell>
        </row>
        <row r="37829">
          <cell r="C37829" t="str">
            <v>אוקטובר 2019</v>
          </cell>
          <cell r="D37829" t="str">
            <v>קגמ - 279</v>
          </cell>
          <cell r="E37829" t="str">
            <v>FT661</v>
          </cell>
          <cell r="F37829">
            <v>520000522</v>
          </cell>
        </row>
        <row r="37830">
          <cell r="C37830" t="str">
            <v>אוקטובר 2019</v>
          </cell>
          <cell r="D37830" t="str">
            <v>קגמ - 279</v>
          </cell>
          <cell r="E37830" t="str">
            <v>FT662</v>
          </cell>
          <cell r="F37830">
            <v>520000522</v>
          </cell>
        </row>
        <row r="37831">
          <cell r="C37831" t="str">
            <v>אוקטובר 2019</v>
          </cell>
          <cell r="D37831" t="str">
            <v>קגמ - 279</v>
          </cell>
          <cell r="E37831" t="str">
            <v>FT663</v>
          </cell>
          <cell r="F37831">
            <v>520000118</v>
          </cell>
        </row>
        <row r="37832">
          <cell r="C37832" t="str">
            <v>אוקטובר 2019</v>
          </cell>
          <cell r="D37832" t="str">
            <v>קגמ - 279</v>
          </cell>
          <cell r="E37832" t="str">
            <v>FT664</v>
          </cell>
          <cell r="F37832">
            <v>520000118</v>
          </cell>
        </row>
        <row r="37833">
          <cell r="C37833" t="str">
            <v>אוקטובר 2019</v>
          </cell>
          <cell r="D37833" t="str">
            <v>קגמ - 279</v>
          </cell>
          <cell r="E37833" t="str">
            <v>FT665</v>
          </cell>
          <cell r="F37833">
            <v>512515081</v>
          </cell>
        </row>
        <row r="37834">
          <cell r="C37834" t="str">
            <v>אוקטובר 2019</v>
          </cell>
          <cell r="D37834" t="str">
            <v>קגמ - 279</v>
          </cell>
          <cell r="E37834" t="str">
            <v>FT666</v>
          </cell>
          <cell r="F37834">
            <v>510528276</v>
          </cell>
        </row>
        <row r="37835">
          <cell r="C37835" t="str">
            <v>אוקטובר 2019</v>
          </cell>
          <cell r="D37835" t="str">
            <v>קגמ - 279</v>
          </cell>
          <cell r="E37835" t="str">
            <v>FT667</v>
          </cell>
          <cell r="F37835">
            <v>510528276</v>
          </cell>
        </row>
        <row r="37836">
          <cell r="C37836" t="str">
            <v>אוקטובר 2019</v>
          </cell>
          <cell r="D37836" t="str">
            <v>קגמ - 279</v>
          </cell>
          <cell r="E37836" t="str">
            <v>FT668</v>
          </cell>
          <cell r="F37836">
            <v>512199381</v>
          </cell>
        </row>
        <row r="37837">
          <cell r="C37837" t="str">
            <v>אוקטובר 2019</v>
          </cell>
          <cell r="D37837" t="str">
            <v>קגמ - 279</v>
          </cell>
          <cell r="E37837" t="str">
            <v>FT669</v>
          </cell>
          <cell r="F37837">
            <v>513765396</v>
          </cell>
        </row>
        <row r="37838">
          <cell r="C37838" t="str">
            <v>אוקטובר 2019</v>
          </cell>
          <cell r="D37838" t="str">
            <v>קגמ - 279</v>
          </cell>
          <cell r="E37838" t="str">
            <v>FT670</v>
          </cell>
          <cell r="F37838">
            <v>513765396</v>
          </cell>
        </row>
        <row r="37839">
          <cell r="C37839" t="str">
            <v>אוקטובר 2019</v>
          </cell>
          <cell r="D37839" t="str">
            <v>קגמ - 279</v>
          </cell>
          <cell r="E37839" t="str">
            <v>FT671</v>
          </cell>
          <cell r="F37839">
            <v>513765396</v>
          </cell>
        </row>
        <row r="37840">
          <cell r="C37840" t="str">
            <v>אוקטובר 2019</v>
          </cell>
          <cell r="D37840" t="str">
            <v>קגמ - 279</v>
          </cell>
          <cell r="E37840" t="str">
            <v>KT771</v>
          </cell>
          <cell r="F37840">
            <v>2</v>
          </cell>
        </row>
        <row r="37841">
          <cell r="C37841" t="str">
            <v>אוקטובר 2019</v>
          </cell>
          <cell r="D37841" t="str">
            <v>קגמ - 279</v>
          </cell>
          <cell r="E37841" t="str">
            <v>KT772</v>
          </cell>
          <cell r="F37841">
            <v>7</v>
          </cell>
        </row>
        <row r="37842">
          <cell r="C37842" t="str">
            <v>אוקטובר 2019</v>
          </cell>
          <cell r="D37842" t="str">
            <v>קגמ - 279</v>
          </cell>
          <cell r="E37842" t="str">
            <v>KT773</v>
          </cell>
          <cell r="F37842">
            <v>5</v>
          </cell>
        </row>
        <row r="37843">
          <cell r="C37843" t="str">
            <v>אוקטובר 2019</v>
          </cell>
          <cell r="D37843" t="str">
            <v>קגמ - 279</v>
          </cell>
          <cell r="E37843" t="str">
            <v>KT774</v>
          </cell>
          <cell r="F37843">
            <v>5</v>
          </cell>
        </row>
        <row r="37844">
          <cell r="C37844" t="str">
            <v>אוקטובר 2019</v>
          </cell>
          <cell r="D37844" t="str">
            <v>קגמ - 279</v>
          </cell>
          <cell r="E37844" t="str">
            <v>KT775</v>
          </cell>
          <cell r="F37844">
            <v>3</v>
          </cell>
        </row>
        <row r="37845">
          <cell r="C37845" t="str">
            <v>אוקטובר 2019</v>
          </cell>
          <cell r="D37845" t="str">
            <v>קגמ - 279</v>
          </cell>
          <cell r="E37845" t="str">
            <v>KT776</v>
          </cell>
          <cell r="F37845">
            <v>4</v>
          </cell>
        </row>
        <row r="37846">
          <cell r="C37846" t="str">
            <v>אוקטובר 2019</v>
          </cell>
          <cell r="D37846" t="str">
            <v>קגמ - 279</v>
          </cell>
          <cell r="E37846" t="str">
            <v>KT777</v>
          </cell>
          <cell r="F37846">
            <v>4</v>
          </cell>
        </row>
        <row r="37847">
          <cell r="C37847" t="str">
            <v>אוקטובר 2019</v>
          </cell>
          <cell r="D37847" t="str">
            <v>קגמ - 279</v>
          </cell>
          <cell r="E37847" t="str">
            <v>KT778</v>
          </cell>
          <cell r="F37847">
            <v>6</v>
          </cell>
        </row>
        <row r="37848">
          <cell r="C37848" t="str">
            <v>אוקטובר 2019</v>
          </cell>
          <cell r="D37848" t="str">
            <v>קגמ - 279</v>
          </cell>
          <cell r="E37848" t="str">
            <v>KT779</v>
          </cell>
          <cell r="F37848">
            <v>1</v>
          </cell>
        </row>
        <row r="37849">
          <cell r="C37849" t="str">
            <v>אוקטובר 2019</v>
          </cell>
          <cell r="D37849" t="str">
            <v>קגמ - 279</v>
          </cell>
          <cell r="E37849" t="str">
            <v>KT780</v>
          </cell>
          <cell r="F37849">
            <v>3</v>
          </cell>
        </row>
        <row r="37850">
          <cell r="C37850" t="str">
            <v>אוקטובר 2019</v>
          </cell>
          <cell r="D37850" t="str">
            <v>קגמ - 279</v>
          </cell>
          <cell r="E37850" t="str">
            <v>KT781</v>
          </cell>
          <cell r="F37850">
            <v>1</v>
          </cell>
        </row>
        <row r="37851">
          <cell r="C37851" t="str">
            <v>אוקטובר 2019</v>
          </cell>
          <cell r="D37851" t="str">
            <v>קגמ - 279</v>
          </cell>
          <cell r="E37851" t="str">
            <v>KT783</v>
          </cell>
          <cell r="F37851">
            <v>4</v>
          </cell>
        </row>
        <row r="37852">
          <cell r="C37852" t="str">
            <v>אוקטובר 2019</v>
          </cell>
          <cell r="D37852" t="str">
            <v>קגמ - 279</v>
          </cell>
          <cell r="E37852" t="str">
            <v>KT784</v>
          </cell>
          <cell r="F37852">
            <v>6</v>
          </cell>
        </row>
        <row r="37853">
          <cell r="C37853" t="str">
            <v>אוקטובר 2019</v>
          </cell>
          <cell r="D37853" t="str">
            <v>קגמ - 279</v>
          </cell>
          <cell r="E37853" t="str">
            <v>KT785</v>
          </cell>
          <cell r="F37853">
            <v>1</v>
          </cell>
        </row>
        <row r="37854">
          <cell r="C37854" t="str">
            <v>אוקטובר 2019</v>
          </cell>
          <cell r="D37854" t="str">
            <v>קגמ - 279</v>
          </cell>
          <cell r="E37854" t="str">
            <v>KT786</v>
          </cell>
          <cell r="F37854">
            <v>7</v>
          </cell>
        </row>
        <row r="37855">
          <cell r="C37855" t="str">
            <v>אוקטובר 2019</v>
          </cell>
          <cell r="D37855" t="str">
            <v>קגמ - 279</v>
          </cell>
          <cell r="E37855" t="str">
            <v>KT787</v>
          </cell>
          <cell r="F37855">
            <v>9</v>
          </cell>
        </row>
        <row r="37856">
          <cell r="C37856" t="str">
            <v>אוקטובר 2019</v>
          </cell>
          <cell r="D37856" t="str">
            <v>קגמ - 279</v>
          </cell>
          <cell r="E37856" t="str">
            <v>KT788</v>
          </cell>
          <cell r="F37856">
            <v>4</v>
          </cell>
        </row>
        <row r="37857">
          <cell r="C37857" t="str">
            <v>אוקטובר 2019</v>
          </cell>
          <cell r="D37857" t="str">
            <v>קגמ - 279</v>
          </cell>
          <cell r="E37857" t="str">
            <v>KT789</v>
          </cell>
          <cell r="F37857">
            <v>2</v>
          </cell>
        </row>
        <row r="37858">
          <cell r="C37858" t="str">
            <v>אוקטובר 2019</v>
          </cell>
          <cell r="D37858" t="str">
            <v>קגמ - 279</v>
          </cell>
          <cell r="E37858" t="str">
            <v>KT790</v>
          </cell>
          <cell r="F37858">
            <v>2</v>
          </cell>
        </row>
        <row r="37859">
          <cell r="C37859" t="str">
            <v>אוקטובר 2019</v>
          </cell>
          <cell r="D37859" t="str">
            <v>קגמ - 279</v>
          </cell>
          <cell r="E37859" t="str">
            <v>KT791</v>
          </cell>
          <cell r="F37859">
            <v>4</v>
          </cell>
        </row>
        <row r="37860">
          <cell r="C37860" t="str">
            <v>אוקטובר 2019</v>
          </cell>
          <cell r="D37860" t="str">
            <v>קגמ - 279</v>
          </cell>
          <cell r="E37860" t="str">
            <v>KT802</v>
          </cell>
          <cell r="F37860">
            <v>1</v>
          </cell>
        </row>
        <row r="37861">
          <cell r="C37861" t="str">
            <v>אוקטובר 2019</v>
          </cell>
          <cell r="D37861" t="str">
            <v>קגמ - 279</v>
          </cell>
          <cell r="E37861" t="str">
            <v>KT803</v>
          </cell>
          <cell r="F37861">
            <v>1</v>
          </cell>
        </row>
        <row r="37862">
          <cell r="C37862" t="str">
            <v>אוקטובר 2019</v>
          </cell>
          <cell r="D37862" t="str">
            <v>קגמ - 279</v>
          </cell>
          <cell r="E37862" t="str">
            <v>KT804</v>
          </cell>
          <cell r="F37862">
            <v>1</v>
          </cell>
        </row>
        <row r="37863">
          <cell r="C37863" t="str">
            <v>אוקטובר 2019</v>
          </cell>
          <cell r="D37863" t="str">
            <v>קגמ - 279</v>
          </cell>
          <cell r="E37863" t="str">
            <v>KT807</v>
          </cell>
          <cell r="F37863">
            <v>1</v>
          </cell>
        </row>
        <row r="37864">
          <cell r="C37864" t="str">
            <v>אוקטובר 2019</v>
          </cell>
          <cell r="D37864" t="str">
            <v>קגמ - 279</v>
          </cell>
          <cell r="E37864" t="str">
            <v>KT810</v>
          </cell>
          <cell r="F37864">
            <v>1</v>
          </cell>
        </row>
        <row r="37865">
          <cell r="C37865" t="str">
            <v>אוקטובר 2019</v>
          </cell>
          <cell r="D37865" t="str">
            <v>קגמ - 279</v>
          </cell>
          <cell r="E37865" t="str">
            <v>KT812</v>
          </cell>
          <cell r="F37865">
            <v>1</v>
          </cell>
        </row>
        <row r="37866">
          <cell r="C37866" t="str">
            <v>אוקטובר 2019</v>
          </cell>
          <cell r="D37866" t="str">
            <v>קגמ - 279</v>
          </cell>
          <cell r="E37866" t="str">
            <v>KT813</v>
          </cell>
          <cell r="F37866">
            <v>1</v>
          </cell>
        </row>
        <row r="37867">
          <cell r="C37867" t="str">
            <v>אוקטובר 2019</v>
          </cell>
          <cell r="D37867" t="str">
            <v>קגמ - 279</v>
          </cell>
          <cell r="E37867" t="str">
            <v>KT815</v>
          </cell>
          <cell r="F37867">
            <v>1</v>
          </cell>
        </row>
        <row r="37868">
          <cell r="C37868" t="str">
            <v>אוקטובר 2019</v>
          </cell>
          <cell r="D37868" t="str">
            <v>קגמ - 279</v>
          </cell>
          <cell r="E37868" t="str">
            <v>KT816</v>
          </cell>
          <cell r="F37868">
            <v>1</v>
          </cell>
        </row>
        <row r="37869">
          <cell r="C37869" t="str">
            <v>אוקטובר 2019</v>
          </cell>
          <cell r="D37869" t="str">
            <v>קגמ - 279</v>
          </cell>
          <cell r="E37869" t="str">
            <v>KT820</v>
          </cell>
          <cell r="F37869">
            <v>1</v>
          </cell>
        </row>
        <row r="37870">
          <cell r="C37870" t="str">
            <v>אוקטובר 2019</v>
          </cell>
          <cell r="D37870" t="str">
            <v>קגמ - 279</v>
          </cell>
          <cell r="E37870" t="str">
            <v>KT821</v>
          </cell>
          <cell r="F37870">
            <v>1</v>
          </cell>
        </row>
        <row r="37871">
          <cell r="C37871" t="str">
            <v>אוקטובר 2019</v>
          </cell>
          <cell r="D37871" t="str">
            <v>בנין - 360</v>
          </cell>
          <cell r="E37871" t="str">
            <v>DE1</v>
          </cell>
          <cell r="F37871">
            <v>4083119.4819999998</v>
          </cell>
        </row>
        <row r="37872">
          <cell r="C37872" t="str">
            <v>אוקטובר 2019</v>
          </cell>
          <cell r="D37872" t="str">
            <v>בנין - 360</v>
          </cell>
          <cell r="E37872" t="str">
            <v>DA12</v>
          </cell>
          <cell r="F37872">
            <v>5351.2489999999998</v>
          </cell>
        </row>
        <row r="37873">
          <cell r="C37873" t="str">
            <v>אוקטובר 2019</v>
          </cell>
          <cell r="D37873" t="str">
            <v>בנין - 360</v>
          </cell>
          <cell r="E37873" t="str">
            <v>DT11</v>
          </cell>
          <cell r="F37873">
            <v>4673.9350000000004</v>
          </cell>
        </row>
        <row r="37874">
          <cell r="C37874" t="str">
            <v>אוקטובר 2019</v>
          </cell>
          <cell r="D37874" t="str">
            <v>בנין - 360</v>
          </cell>
          <cell r="E37874" t="str">
            <v>DA10</v>
          </cell>
          <cell r="F37874">
            <v>32492.726999999999</v>
          </cell>
        </row>
        <row r="37875">
          <cell r="C37875" t="str">
            <v>אוקטובר 2019</v>
          </cell>
          <cell r="D37875" t="str">
            <v>בנין - 360</v>
          </cell>
          <cell r="E37875" t="str">
            <v>DT13</v>
          </cell>
          <cell r="F37875">
            <v>178832.82</v>
          </cell>
        </row>
        <row r="37876">
          <cell r="C37876" t="str">
            <v>אוקטובר 2019</v>
          </cell>
          <cell r="D37876" t="str">
            <v>בנין - 360</v>
          </cell>
          <cell r="E37876" t="str">
            <v>DT15</v>
          </cell>
          <cell r="F37876">
            <v>161464.53200000001</v>
          </cell>
        </row>
        <row r="37877">
          <cell r="C37877" t="str">
            <v>אוקטובר 2019</v>
          </cell>
          <cell r="D37877" t="str">
            <v>בנין - 360</v>
          </cell>
          <cell r="E37877" t="str">
            <v>DT16</v>
          </cell>
          <cell r="F37877">
            <v>56267.701000000001</v>
          </cell>
        </row>
        <row r="37878">
          <cell r="C37878" t="str">
            <v>אוקטובר 2019</v>
          </cell>
          <cell r="D37878" t="str">
            <v>בנין - 360</v>
          </cell>
          <cell r="E37878" t="str">
            <v>DA9</v>
          </cell>
          <cell r="F37878">
            <v>215.279</v>
          </cell>
        </row>
        <row r="37879">
          <cell r="C37879" t="str">
            <v>אוקטובר 2019</v>
          </cell>
          <cell r="D37879" t="str">
            <v>בנין - 360</v>
          </cell>
          <cell r="E37879" t="str">
            <v>DT400</v>
          </cell>
          <cell r="F37879">
            <v>742712.00600000005</v>
          </cell>
        </row>
        <row r="37880">
          <cell r="C37880" t="str">
            <v>אוקטובר 2019</v>
          </cell>
          <cell r="D37880" t="str">
            <v>בנין - 360</v>
          </cell>
          <cell r="E37880" t="str">
            <v>DT3</v>
          </cell>
          <cell r="F37880">
            <v>2458348.6889999998</v>
          </cell>
        </row>
        <row r="37881">
          <cell r="C37881" t="str">
            <v>אוקטובר 2019</v>
          </cell>
          <cell r="D37881" t="str">
            <v>בנין - 360</v>
          </cell>
          <cell r="E37881" t="str">
            <v>DT301</v>
          </cell>
          <cell r="F37881">
            <v>14179.748</v>
          </cell>
        </row>
        <row r="37882">
          <cell r="C37882" t="str">
            <v>אוקטובר 2019</v>
          </cell>
          <cell r="D37882" t="str">
            <v>בנין - 360</v>
          </cell>
          <cell r="E37882" t="str">
            <v>DT307</v>
          </cell>
          <cell r="F37882">
            <v>575.30499999999995</v>
          </cell>
        </row>
        <row r="37883">
          <cell r="C37883" t="str">
            <v>אוקטובר 2019</v>
          </cell>
          <cell r="D37883" t="str">
            <v>בנין - 360</v>
          </cell>
          <cell r="E37883" t="str">
            <v>DT309</v>
          </cell>
          <cell r="F37883">
            <v>380.59199999999998</v>
          </cell>
        </row>
        <row r="37884">
          <cell r="C37884" t="str">
            <v>אוקטובר 2019</v>
          </cell>
          <cell r="D37884" t="str">
            <v>בנין - 360</v>
          </cell>
          <cell r="E37884" t="str">
            <v>DC9</v>
          </cell>
          <cell r="F37884">
            <v>32396.695</v>
          </cell>
        </row>
        <row r="37885">
          <cell r="C37885" t="str">
            <v>אוקטובר 2019</v>
          </cell>
          <cell r="D37885" t="str">
            <v>בנין - 360</v>
          </cell>
          <cell r="E37885" t="str">
            <v>DT360</v>
          </cell>
          <cell r="F37885">
            <v>60573.262999999999</v>
          </cell>
        </row>
        <row r="37886">
          <cell r="C37886" t="str">
            <v>אוקטובר 2019</v>
          </cell>
          <cell r="D37886" t="str">
            <v>בנין - 360</v>
          </cell>
          <cell r="E37886" t="str">
            <v>DT362</v>
          </cell>
          <cell r="F37886">
            <v>32230.061000000002</v>
          </cell>
        </row>
        <row r="37887">
          <cell r="C37887" t="str">
            <v>אוקטובר 2019</v>
          </cell>
          <cell r="D37887" t="str">
            <v>בנין - 360</v>
          </cell>
          <cell r="E37887" t="str">
            <v>DT366</v>
          </cell>
          <cell r="F37887">
            <v>289358.58399999997</v>
          </cell>
        </row>
        <row r="37888">
          <cell r="C37888" t="str">
            <v>אוקטובר 2019</v>
          </cell>
          <cell r="D37888" t="str">
            <v>בנין - 360</v>
          </cell>
          <cell r="E37888" t="str">
            <v>DT503</v>
          </cell>
          <cell r="F37888">
            <v>0.38800000000000001</v>
          </cell>
        </row>
        <row r="37889">
          <cell r="C37889" t="str">
            <v>אוקטובר 2019</v>
          </cell>
          <cell r="D37889" t="str">
            <v>בנין - 360</v>
          </cell>
          <cell r="E37889" t="str">
            <v>DT513</v>
          </cell>
          <cell r="F37889">
            <v>2944.5720000000001</v>
          </cell>
        </row>
        <row r="37890">
          <cell r="C37890" t="str">
            <v>אוקטובר 2019</v>
          </cell>
          <cell r="D37890" t="str">
            <v>בנין - 360</v>
          </cell>
          <cell r="E37890" t="str">
            <v>DT111</v>
          </cell>
          <cell r="F37890">
            <v>35819.534</v>
          </cell>
        </row>
        <row r="37891">
          <cell r="C37891" t="str">
            <v>אוקטובר 2019</v>
          </cell>
          <cell r="D37891" t="str">
            <v>בנין - 360</v>
          </cell>
          <cell r="E37891" t="str">
            <v>DT54</v>
          </cell>
          <cell r="F37891">
            <v>2560.567</v>
          </cell>
        </row>
        <row r="37892">
          <cell r="C37892" t="str">
            <v>אוקטובר 2019</v>
          </cell>
          <cell r="D37892" t="str">
            <v>בנין - 360</v>
          </cell>
          <cell r="E37892" t="str">
            <v>DT55</v>
          </cell>
          <cell r="F37892">
            <v>-28258.766</v>
          </cell>
        </row>
        <row r="37893">
          <cell r="C37893" t="str">
            <v>אוקטובר 2019</v>
          </cell>
          <cell r="D37893" t="str">
            <v>בנין - 360</v>
          </cell>
          <cell r="E37893" t="str">
            <v>AT999</v>
          </cell>
          <cell r="F37893">
            <v>66600.013000000006</v>
          </cell>
        </row>
        <row r="37894">
          <cell r="C37894" t="str">
            <v>אוקטובר 2019</v>
          </cell>
          <cell r="D37894" t="str">
            <v>בנין - 360</v>
          </cell>
          <cell r="E37894" t="str">
            <v>AT24</v>
          </cell>
          <cell r="F37894">
            <v>35576.277999999998</v>
          </cell>
        </row>
        <row r="37895">
          <cell r="C37895" t="str">
            <v>אוקטובר 2019</v>
          </cell>
          <cell r="D37895" t="str">
            <v>בנין - 360</v>
          </cell>
          <cell r="E37895" t="str">
            <v>AT121</v>
          </cell>
          <cell r="F37895">
            <v>29124.18</v>
          </cell>
        </row>
        <row r="37896">
          <cell r="C37896" t="str">
            <v>אוקטובר 2019</v>
          </cell>
          <cell r="D37896" t="str">
            <v>בנין - 360</v>
          </cell>
          <cell r="E37896" t="str">
            <v>AT21</v>
          </cell>
          <cell r="F37896">
            <v>1826.5350000000001</v>
          </cell>
        </row>
        <row r="37897">
          <cell r="C37897" t="str">
            <v>אוקטובר 2019</v>
          </cell>
          <cell r="D37897" t="str">
            <v>בנין - 360</v>
          </cell>
          <cell r="E37897" t="str">
            <v>AT360</v>
          </cell>
          <cell r="F37897">
            <v>6.508</v>
          </cell>
        </row>
        <row r="37898">
          <cell r="C37898" t="str">
            <v>אוקטובר 2019</v>
          </cell>
          <cell r="D37898" t="str">
            <v>בנין - 360</v>
          </cell>
          <cell r="E37898" t="str">
            <v>AT362</v>
          </cell>
          <cell r="F37898">
            <v>1.8089999999999999</v>
          </cell>
        </row>
        <row r="37899">
          <cell r="C37899" t="str">
            <v>אוקטובר 2019</v>
          </cell>
          <cell r="D37899" t="str">
            <v>בנין - 360</v>
          </cell>
          <cell r="E37899" t="str">
            <v>AT503</v>
          </cell>
          <cell r="F37899">
            <v>3.7999999999999999E-2</v>
          </cell>
        </row>
        <row r="37900">
          <cell r="C37900" t="str">
            <v>אוקטובר 2019</v>
          </cell>
          <cell r="D37900" t="str">
            <v>בנין - 360</v>
          </cell>
          <cell r="E37900" t="str">
            <v>AT63</v>
          </cell>
          <cell r="F37900">
            <v>64.665000000000006</v>
          </cell>
        </row>
        <row r="37901">
          <cell r="C37901" t="str">
            <v>אוקטובר 2019</v>
          </cell>
          <cell r="D37901" t="str">
            <v>בנין - 360</v>
          </cell>
          <cell r="E37901" t="str">
            <v>BT999</v>
          </cell>
          <cell r="F37901">
            <v>34790.633000000002</v>
          </cell>
        </row>
        <row r="37902">
          <cell r="C37902" t="str">
            <v>אוקטובר 2019</v>
          </cell>
          <cell r="D37902" t="str">
            <v>בנין - 360</v>
          </cell>
          <cell r="E37902" t="str">
            <v>BT34</v>
          </cell>
          <cell r="F37902">
            <v>34790.633000000002</v>
          </cell>
        </row>
        <row r="37903">
          <cell r="C37903" t="str">
            <v>אוקטובר 2019</v>
          </cell>
          <cell r="D37903" t="str">
            <v>בנין - 360</v>
          </cell>
          <cell r="E37903" t="str">
            <v>A1</v>
          </cell>
          <cell r="F37903">
            <v>2170.6660000000002</v>
          </cell>
        </row>
        <row r="37904">
          <cell r="C37904" t="str">
            <v>אוקטובר 2019</v>
          </cell>
          <cell r="D37904" t="str">
            <v>בנין - 360</v>
          </cell>
          <cell r="E37904" t="str">
            <v>AT411</v>
          </cell>
          <cell r="F37904">
            <v>1026.6780000000001</v>
          </cell>
        </row>
        <row r="37905">
          <cell r="C37905" t="str">
            <v>אוקטובר 2019</v>
          </cell>
          <cell r="D37905" t="str">
            <v>בנין - 360</v>
          </cell>
          <cell r="E37905" t="str">
            <v>AT255</v>
          </cell>
          <cell r="F37905">
            <v>337.58600000000001</v>
          </cell>
        </row>
        <row r="37906">
          <cell r="C37906" t="str">
            <v>אוקטובר 2019</v>
          </cell>
          <cell r="D37906" t="str">
            <v>בנין - 360</v>
          </cell>
          <cell r="E37906" t="str">
            <v>AT92</v>
          </cell>
          <cell r="F37906">
            <v>0.38100000000000001</v>
          </cell>
        </row>
        <row r="37907">
          <cell r="C37907" t="str">
            <v>אוקטובר 2019</v>
          </cell>
          <cell r="D37907" t="str">
            <v>בנין - 360</v>
          </cell>
          <cell r="E37907" t="str">
            <v>AT72</v>
          </cell>
          <cell r="F37907">
            <v>793.31899999999996</v>
          </cell>
        </row>
        <row r="37908">
          <cell r="C37908" t="str">
            <v>אוקטובר 2019</v>
          </cell>
          <cell r="D37908" t="str">
            <v>בנין - 360</v>
          </cell>
          <cell r="E37908" t="str">
            <v>AT69</v>
          </cell>
          <cell r="F37908">
            <v>12.702999999999999</v>
          </cell>
        </row>
        <row r="37909">
          <cell r="C37909" t="str">
            <v>אוקטובר 2019</v>
          </cell>
          <cell r="D37909" t="str">
            <v>בנין - 360</v>
          </cell>
          <cell r="E37909" t="str">
            <v>B1</v>
          </cell>
          <cell r="F37909">
            <v>33915.856</v>
          </cell>
        </row>
        <row r="37910">
          <cell r="C37910" t="str">
            <v>אוקטובר 2019</v>
          </cell>
          <cell r="D37910" t="str">
            <v>בנין - 360</v>
          </cell>
          <cell r="E37910" t="str">
            <v>BT137</v>
          </cell>
          <cell r="F37910">
            <v>8830.3439999999991</v>
          </cell>
        </row>
        <row r="37911">
          <cell r="C37911" t="str">
            <v>אוקטובר 2019</v>
          </cell>
          <cell r="D37911" t="str">
            <v>בנין - 360</v>
          </cell>
          <cell r="E37911" t="str">
            <v>BT6</v>
          </cell>
          <cell r="F37911">
            <v>12932.806</v>
          </cell>
        </row>
        <row r="37912">
          <cell r="C37912" t="str">
            <v>אוקטובר 2019</v>
          </cell>
          <cell r="D37912" t="str">
            <v>בנין - 360</v>
          </cell>
          <cell r="E37912" t="str">
            <v>BT7</v>
          </cell>
          <cell r="F37912">
            <v>217.709</v>
          </cell>
        </row>
        <row r="37913">
          <cell r="C37913" t="str">
            <v>אוקטובר 2019</v>
          </cell>
          <cell r="D37913" t="str">
            <v>בנין - 360</v>
          </cell>
          <cell r="E37913" t="str">
            <v>BT8</v>
          </cell>
          <cell r="F37913">
            <v>9473.509</v>
          </cell>
        </row>
        <row r="37914">
          <cell r="C37914" t="str">
            <v>אוקטובר 2019</v>
          </cell>
          <cell r="D37914" t="str">
            <v>בנין - 360</v>
          </cell>
          <cell r="E37914" t="str">
            <v>BT11</v>
          </cell>
          <cell r="F37914">
            <v>1407.8910000000001</v>
          </cell>
        </row>
        <row r="37915">
          <cell r="C37915" t="str">
            <v>אוקטובר 2019</v>
          </cell>
          <cell r="D37915" t="str">
            <v>בנין - 360</v>
          </cell>
          <cell r="E37915" t="str">
            <v>BT84</v>
          </cell>
          <cell r="F37915">
            <v>1051.2719999999999</v>
          </cell>
        </row>
        <row r="37916">
          <cell r="C37916" t="str">
            <v>אוקטובר 2019</v>
          </cell>
          <cell r="D37916" t="str">
            <v>בנין - 360</v>
          </cell>
          <cell r="E37916" t="str">
            <v>BT634</v>
          </cell>
          <cell r="F37916">
            <v>2.3250000000000002</v>
          </cell>
        </row>
        <row r="37917">
          <cell r="C37917" t="str">
            <v>אוקטובר 2019</v>
          </cell>
          <cell r="D37917" t="str">
            <v>בנין - 360</v>
          </cell>
          <cell r="E37917" t="str">
            <v>KT31</v>
          </cell>
          <cell r="F37917">
            <v>644</v>
          </cell>
        </row>
        <row r="37918">
          <cell r="C37918" t="str">
            <v>אוקטובר 2019</v>
          </cell>
          <cell r="D37918" t="str">
            <v>בנין - 360</v>
          </cell>
          <cell r="E37918" t="str">
            <v>KT32</v>
          </cell>
          <cell r="F37918">
            <v>74277</v>
          </cell>
        </row>
        <row r="37919">
          <cell r="C37919" t="str">
            <v>אוקטובר 2019</v>
          </cell>
          <cell r="D37919" t="str">
            <v>בנין - 360</v>
          </cell>
          <cell r="E37919" t="str">
            <v>KT33</v>
          </cell>
          <cell r="F37919">
            <v>4187</v>
          </cell>
        </row>
        <row r="37920">
          <cell r="C37920" t="str">
            <v>אוקטובר 2019</v>
          </cell>
          <cell r="D37920" t="str">
            <v>בנין - 360</v>
          </cell>
          <cell r="E37920" t="str">
            <v>KT34</v>
          </cell>
          <cell r="F37920">
            <v>60</v>
          </cell>
        </row>
        <row r="37921">
          <cell r="C37921" t="str">
            <v>אוקטובר 2019</v>
          </cell>
          <cell r="D37921" t="str">
            <v>בנין - 360</v>
          </cell>
          <cell r="E37921" t="str">
            <v>KT35</v>
          </cell>
          <cell r="F37921">
            <v>5093</v>
          </cell>
        </row>
        <row r="37922">
          <cell r="C37922" t="str">
            <v>אוקטובר 2019</v>
          </cell>
          <cell r="D37922" t="str">
            <v>בנין - 360</v>
          </cell>
          <cell r="E37922" t="str">
            <v>KT22</v>
          </cell>
          <cell r="F37922">
            <v>0.32800000000000001</v>
          </cell>
        </row>
        <row r="37923">
          <cell r="C37923" t="str">
            <v>אוקטובר 2019</v>
          </cell>
          <cell r="D37923" t="str">
            <v>בנין - 360</v>
          </cell>
          <cell r="E37923" t="str">
            <v>KT51</v>
          </cell>
          <cell r="F37923">
            <v>7.25</v>
          </cell>
        </row>
        <row r="37924">
          <cell r="C37924" t="str">
            <v>אוקטובר 2019</v>
          </cell>
          <cell r="D37924" t="str">
            <v>בנין - 360</v>
          </cell>
          <cell r="E37924" t="str">
            <v>KT502</v>
          </cell>
          <cell r="F37924">
            <v>13352.446</v>
          </cell>
        </row>
        <row r="37925">
          <cell r="C37925" t="str">
            <v>אוקטובר 2019</v>
          </cell>
          <cell r="D37925" t="str">
            <v>בנין - 360</v>
          </cell>
          <cell r="E37925" t="str">
            <v>KT503</v>
          </cell>
          <cell r="F37925">
            <v>290261.11700000003</v>
          </cell>
        </row>
        <row r="37926">
          <cell r="C37926" t="str">
            <v>אוקטובר 2019</v>
          </cell>
          <cell r="D37926" t="str">
            <v>בנין - 360</v>
          </cell>
          <cell r="E37926" t="str">
            <v>KT761</v>
          </cell>
          <cell r="F37926">
            <v>382328.54300000001</v>
          </cell>
        </row>
        <row r="37927">
          <cell r="C37927" t="str">
            <v>אוקטובר 2019</v>
          </cell>
          <cell r="D37927" t="str">
            <v>בנין - 360</v>
          </cell>
          <cell r="E37927" t="str">
            <v>KT762</v>
          </cell>
          <cell r="F37927">
            <v>294032.52</v>
          </cell>
        </row>
        <row r="37928">
          <cell r="C37928" t="str">
            <v>אוקטובר 2019</v>
          </cell>
          <cell r="D37928" t="str">
            <v>בנין - 360</v>
          </cell>
          <cell r="E37928" t="str">
            <v>KT763</v>
          </cell>
          <cell r="F37928">
            <v>289358.58399999997</v>
          </cell>
        </row>
        <row r="37929">
          <cell r="C37929" t="str">
            <v>אוקטובר 2019</v>
          </cell>
          <cell r="D37929" t="str">
            <v>בנין - 360</v>
          </cell>
          <cell r="E37929" t="str">
            <v>KT943</v>
          </cell>
          <cell r="F37929">
            <v>383903.435</v>
          </cell>
        </row>
        <row r="37930">
          <cell r="C37930" t="str">
            <v>אוקטובר 2019</v>
          </cell>
          <cell r="D37930" t="str">
            <v>בנין - 360</v>
          </cell>
          <cell r="E37930" t="str">
            <v>KT944</v>
          </cell>
          <cell r="F37930">
            <v>290655</v>
          </cell>
        </row>
        <row r="37931">
          <cell r="C37931" t="str">
            <v>אוקטובר 2019</v>
          </cell>
          <cell r="D37931" t="str">
            <v>בנין - 360</v>
          </cell>
          <cell r="E37931" t="str">
            <v>KT945</v>
          </cell>
          <cell r="F37931">
            <v>295327.81699999998</v>
          </cell>
        </row>
        <row r="37932">
          <cell r="C37932" t="str">
            <v>אוקטובר 2019</v>
          </cell>
          <cell r="D37932" t="str">
            <v>בנין - 360</v>
          </cell>
          <cell r="E37932" t="str">
            <v>KT650</v>
          </cell>
          <cell r="F37932">
            <v>79100122605</v>
          </cell>
        </row>
        <row r="37933">
          <cell r="C37933" t="str">
            <v>אוקטובר 2019</v>
          </cell>
          <cell r="D37933" t="str">
            <v>בנין - 360</v>
          </cell>
          <cell r="E37933" t="str">
            <v>KT651</v>
          </cell>
          <cell r="F37933">
            <v>21195807017</v>
          </cell>
        </row>
        <row r="37934">
          <cell r="C37934" t="str">
            <v>אוקטובר 2019</v>
          </cell>
          <cell r="D37934" t="str">
            <v>בנין - 360</v>
          </cell>
          <cell r="E37934" t="str">
            <v>KT652</v>
          </cell>
          <cell r="F37934">
            <v>95193571</v>
          </cell>
        </row>
        <row r="37935">
          <cell r="C37935" t="str">
            <v>אוקטובר 2019</v>
          </cell>
          <cell r="D37935" t="str">
            <v>בנין - 360</v>
          </cell>
          <cell r="E37935" t="str">
            <v>KT653</v>
          </cell>
          <cell r="F37935">
            <v>95190502</v>
          </cell>
        </row>
        <row r="37936">
          <cell r="C37936" t="str">
            <v>אוקטובר 2019</v>
          </cell>
          <cell r="D37936" t="str">
            <v>בנין - 360</v>
          </cell>
          <cell r="E37936" t="str">
            <v>KT654</v>
          </cell>
          <cell r="F37936">
            <v>29432870262</v>
          </cell>
        </row>
        <row r="37937">
          <cell r="C37937" t="str">
            <v>אוקטובר 2019</v>
          </cell>
          <cell r="D37937" t="str">
            <v>בנין - 360</v>
          </cell>
          <cell r="E37937" t="str">
            <v>KT655</v>
          </cell>
          <cell r="F37937">
            <v>1006613430</v>
          </cell>
        </row>
        <row r="37938">
          <cell r="C37938" t="str">
            <v>אוקטובר 2019</v>
          </cell>
          <cell r="D37938" t="str">
            <v>בנין - 360</v>
          </cell>
          <cell r="E37938" t="str">
            <v>KT656</v>
          </cell>
          <cell r="F37938">
            <v>22973080500</v>
          </cell>
        </row>
        <row r="37939">
          <cell r="C37939" t="str">
            <v>אוקטובר 2019</v>
          </cell>
          <cell r="D37939" t="str">
            <v>בנין - 360</v>
          </cell>
          <cell r="E37939" t="str">
            <v>KT657</v>
          </cell>
          <cell r="F37939">
            <v>95130507</v>
          </cell>
        </row>
        <row r="37940">
          <cell r="C37940" t="str">
            <v>אוקטובר 2019</v>
          </cell>
          <cell r="D37940" t="str">
            <v>בנין - 360</v>
          </cell>
          <cell r="E37940" t="str">
            <v>KT658</v>
          </cell>
          <cell r="F37940">
            <v>95124311</v>
          </cell>
        </row>
        <row r="37941">
          <cell r="C37941" t="str">
            <v>אוקטובר 2019</v>
          </cell>
          <cell r="D37941" t="str">
            <v>בנין - 360</v>
          </cell>
          <cell r="E37941" t="str">
            <v>KT659</v>
          </cell>
          <cell r="F37941">
            <v>95124334</v>
          </cell>
        </row>
        <row r="37942">
          <cell r="C37942" t="str">
            <v>אוקטובר 2019</v>
          </cell>
          <cell r="D37942" t="str">
            <v>בנין - 360</v>
          </cell>
          <cell r="E37942" t="str">
            <v>KT660</v>
          </cell>
          <cell r="F37942">
            <v>61234157801</v>
          </cell>
        </row>
        <row r="37943">
          <cell r="C37943" t="str">
            <v>אוקטובר 2019</v>
          </cell>
          <cell r="D37943" t="str">
            <v>בנין - 360</v>
          </cell>
          <cell r="E37943" t="str">
            <v>KT661</v>
          </cell>
          <cell r="F37943">
            <v>21195637018</v>
          </cell>
        </row>
        <row r="37944">
          <cell r="C37944" t="str">
            <v>אוקטובר 2019</v>
          </cell>
          <cell r="D37944" t="str">
            <v>בנין - 360</v>
          </cell>
          <cell r="E37944" t="str">
            <v>KT662</v>
          </cell>
          <cell r="F37944">
            <v>21195696014</v>
          </cell>
        </row>
        <row r="37945">
          <cell r="C37945" t="str">
            <v>אוקטובר 2019</v>
          </cell>
          <cell r="D37945" t="str">
            <v>בנין - 360</v>
          </cell>
          <cell r="E37945" t="str">
            <v>KT663</v>
          </cell>
          <cell r="F37945">
            <v>95121853</v>
          </cell>
        </row>
        <row r="37946">
          <cell r="C37946" t="str">
            <v>אוקטובר 2019</v>
          </cell>
          <cell r="D37946" t="str">
            <v>בנין - 360</v>
          </cell>
          <cell r="E37946" t="str">
            <v>KT664</v>
          </cell>
          <cell r="F37946">
            <v>40772870852</v>
          </cell>
        </row>
        <row r="37947">
          <cell r="C37947" t="str">
            <v>אוקטובר 2019</v>
          </cell>
          <cell r="D37947" t="str">
            <v>בנין - 360</v>
          </cell>
          <cell r="E37947" t="str">
            <v>KT665</v>
          </cell>
          <cell r="F37947">
            <v>95130505</v>
          </cell>
        </row>
        <row r="37948">
          <cell r="C37948" t="str">
            <v>אוקטובר 2019</v>
          </cell>
          <cell r="D37948" t="str">
            <v>בנין - 360</v>
          </cell>
          <cell r="E37948" t="str">
            <v>KT666</v>
          </cell>
          <cell r="F37948">
            <v>95192564</v>
          </cell>
        </row>
        <row r="37949">
          <cell r="C37949" t="str">
            <v>אוקטובר 2019</v>
          </cell>
          <cell r="D37949" t="str">
            <v>בנין - 360</v>
          </cell>
          <cell r="E37949" t="str">
            <v>KT667</v>
          </cell>
          <cell r="F37949">
            <v>95124346</v>
          </cell>
        </row>
        <row r="37950">
          <cell r="C37950" t="str">
            <v>אוקטובר 2019</v>
          </cell>
          <cell r="D37950" t="str">
            <v>בנין - 360</v>
          </cell>
          <cell r="E37950" t="str">
            <v>FT650</v>
          </cell>
          <cell r="F37950">
            <v>520018078</v>
          </cell>
        </row>
        <row r="37951">
          <cell r="C37951" t="str">
            <v>אוקטובר 2019</v>
          </cell>
          <cell r="D37951" t="str">
            <v>בנין - 360</v>
          </cell>
          <cell r="E37951" t="str">
            <v>FT651</v>
          </cell>
          <cell r="F37951">
            <v>520000522</v>
          </cell>
        </row>
        <row r="37952">
          <cell r="C37952" t="str">
            <v>אוקטובר 2019</v>
          </cell>
          <cell r="D37952" t="str">
            <v>בנין - 360</v>
          </cell>
          <cell r="E37952" t="str">
            <v>FT652</v>
          </cell>
          <cell r="F37952">
            <v>510657554</v>
          </cell>
        </row>
        <row r="37953">
          <cell r="C37953" t="str">
            <v>אוקטובר 2019</v>
          </cell>
          <cell r="D37953" t="str">
            <v>בנין - 360</v>
          </cell>
          <cell r="E37953" t="str">
            <v>FT653</v>
          </cell>
          <cell r="F37953">
            <v>511974834</v>
          </cell>
        </row>
        <row r="37954">
          <cell r="C37954" t="str">
            <v>אוקטובר 2019</v>
          </cell>
          <cell r="D37954" t="str">
            <v>בנין - 360</v>
          </cell>
          <cell r="E37954" t="str">
            <v>FT654</v>
          </cell>
          <cell r="F37954">
            <v>520029084</v>
          </cell>
        </row>
        <row r="37955">
          <cell r="C37955" t="str">
            <v>אוקטובר 2019</v>
          </cell>
          <cell r="D37955" t="str">
            <v>בנין - 360</v>
          </cell>
          <cell r="E37955" t="str">
            <v>FT655</v>
          </cell>
          <cell r="F37955">
            <v>520007030</v>
          </cell>
        </row>
        <row r="37956">
          <cell r="C37956" t="str">
            <v>אוקטובר 2019</v>
          </cell>
          <cell r="D37956" t="str">
            <v>בנין - 360</v>
          </cell>
          <cell r="E37956" t="str">
            <v>FT656</v>
          </cell>
          <cell r="F37956">
            <v>520000118</v>
          </cell>
        </row>
        <row r="37957">
          <cell r="C37957" t="str">
            <v>אוקטובר 2019</v>
          </cell>
          <cell r="D37957" t="str">
            <v>בנין - 360</v>
          </cell>
          <cell r="E37957" t="str">
            <v>FT657</v>
          </cell>
          <cell r="F37957">
            <v>510528276</v>
          </cell>
        </row>
        <row r="37958">
          <cell r="C37958" t="str">
            <v>אוקטובר 2019</v>
          </cell>
          <cell r="D37958" t="str">
            <v>בנין - 360</v>
          </cell>
          <cell r="E37958" t="str">
            <v>FT658</v>
          </cell>
          <cell r="F37958">
            <v>513765396</v>
          </cell>
        </row>
        <row r="37959">
          <cell r="C37959" t="str">
            <v>אוקטובר 2019</v>
          </cell>
          <cell r="D37959" t="str">
            <v>בנין - 360</v>
          </cell>
          <cell r="E37959" t="str">
            <v>FT659</v>
          </cell>
          <cell r="F37959">
            <v>513765396</v>
          </cell>
        </row>
        <row r="37960">
          <cell r="C37960" t="str">
            <v>אוקטובר 2019</v>
          </cell>
          <cell r="D37960" t="str">
            <v>בנין - 360</v>
          </cell>
          <cell r="E37960" t="str">
            <v>FT660</v>
          </cell>
          <cell r="F37960">
            <v>520018078</v>
          </cell>
        </row>
        <row r="37961">
          <cell r="C37961" t="str">
            <v>אוקטובר 2019</v>
          </cell>
          <cell r="D37961" t="str">
            <v>בנין - 360</v>
          </cell>
          <cell r="E37961" t="str">
            <v>FT661</v>
          </cell>
          <cell r="F37961">
            <v>520000522</v>
          </cell>
        </row>
        <row r="37962">
          <cell r="C37962" t="str">
            <v>אוקטובר 2019</v>
          </cell>
          <cell r="D37962" t="str">
            <v>בנין - 360</v>
          </cell>
          <cell r="E37962" t="str">
            <v>FT662</v>
          </cell>
          <cell r="F37962">
            <v>520000522</v>
          </cell>
        </row>
        <row r="37963">
          <cell r="C37963" t="str">
            <v>אוקטובר 2019</v>
          </cell>
          <cell r="D37963" t="str">
            <v>בנין - 360</v>
          </cell>
          <cell r="E37963" t="str">
            <v>FT663</v>
          </cell>
          <cell r="F37963">
            <v>510657554</v>
          </cell>
        </row>
        <row r="37964">
          <cell r="C37964" t="str">
            <v>אוקטובר 2019</v>
          </cell>
          <cell r="D37964" t="str">
            <v>בנין - 360</v>
          </cell>
          <cell r="E37964" t="str">
            <v>FT664</v>
          </cell>
          <cell r="F37964">
            <v>520029084</v>
          </cell>
        </row>
        <row r="37965">
          <cell r="C37965" t="str">
            <v>אוקטובר 2019</v>
          </cell>
          <cell r="D37965" t="str">
            <v>בנין - 360</v>
          </cell>
          <cell r="E37965" t="str">
            <v>FT665</v>
          </cell>
          <cell r="F37965">
            <v>510528276</v>
          </cell>
        </row>
        <row r="37966">
          <cell r="C37966" t="str">
            <v>אוקטובר 2019</v>
          </cell>
          <cell r="D37966" t="str">
            <v>בנין - 360</v>
          </cell>
          <cell r="E37966" t="str">
            <v>FT666</v>
          </cell>
          <cell r="F37966">
            <v>512199381</v>
          </cell>
        </row>
        <row r="37967">
          <cell r="C37967" t="str">
            <v>אוקטובר 2019</v>
          </cell>
          <cell r="D37967" t="str">
            <v>בנין - 360</v>
          </cell>
          <cell r="E37967" t="str">
            <v>FT667</v>
          </cell>
          <cell r="F37967">
            <v>513765396</v>
          </cell>
        </row>
        <row r="37968">
          <cell r="C37968" t="str">
            <v>אוקטובר 2019</v>
          </cell>
          <cell r="D37968" t="str">
            <v>בנין - 360</v>
          </cell>
          <cell r="E37968" t="str">
            <v>KT770</v>
          </cell>
          <cell r="F37968">
            <v>3</v>
          </cell>
        </row>
        <row r="37969">
          <cell r="C37969" t="str">
            <v>אוקטובר 2019</v>
          </cell>
          <cell r="D37969" t="str">
            <v>בנין - 360</v>
          </cell>
          <cell r="E37969" t="str">
            <v>KT772</v>
          </cell>
          <cell r="F37969">
            <v>7</v>
          </cell>
        </row>
        <row r="37970">
          <cell r="C37970" t="str">
            <v>אוקטובר 2019</v>
          </cell>
          <cell r="D37970" t="str">
            <v>בנין - 360</v>
          </cell>
          <cell r="E37970" t="str">
            <v>KT773</v>
          </cell>
          <cell r="F37970">
            <v>5</v>
          </cell>
        </row>
        <row r="37971">
          <cell r="C37971" t="str">
            <v>אוקטובר 2019</v>
          </cell>
          <cell r="D37971" t="str">
            <v>בנין - 360</v>
          </cell>
          <cell r="E37971" t="str">
            <v>KT774</v>
          </cell>
          <cell r="F37971">
            <v>5</v>
          </cell>
        </row>
        <row r="37972">
          <cell r="C37972" t="str">
            <v>אוקטובר 2019</v>
          </cell>
          <cell r="D37972" t="str">
            <v>בנין - 360</v>
          </cell>
          <cell r="E37972" t="str">
            <v>KT775</v>
          </cell>
          <cell r="F37972">
            <v>4</v>
          </cell>
        </row>
        <row r="37973">
          <cell r="C37973" t="str">
            <v>אוקטובר 2019</v>
          </cell>
          <cell r="D37973" t="str">
            <v>בנין - 360</v>
          </cell>
          <cell r="E37973" t="str">
            <v>KT776</v>
          </cell>
          <cell r="F37973">
            <v>4</v>
          </cell>
        </row>
        <row r="37974">
          <cell r="C37974" t="str">
            <v>אוקטובר 2019</v>
          </cell>
          <cell r="D37974" t="str">
            <v>בנין - 360</v>
          </cell>
          <cell r="E37974" t="str">
            <v>KT777</v>
          </cell>
          <cell r="F37974">
            <v>7</v>
          </cell>
        </row>
        <row r="37975">
          <cell r="C37975" t="str">
            <v>אוקטובר 2019</v>
          </cell>
          <cell r="D37975" t="str">
            <v>בנין - 360</v>
          </cell>
          <cell r="E37975" t="str">
            <v>KT778</v>
          </cell>
          <cell r="F37975">
            <v>2</v>
          </cell>
        </row>
        <row r="37976">
          <cell r="C37976" t="str">
            <v>אוקטובר 2019</v>
          </cell>
          <cell r="D37976" t="str">
            <v>בנין - 360</v>
          </cell>
          <cell r="E37976" t="str">
            <v>KT779</v>
          </cell>
          <cell r="F37976">
            <v>4</v>
          </cell>
        </row>
        <row r="37977">
          <cell r="C37977" t="str">
            <v>אוקטובר 2019</v>
          </cell>
          <cell r="D37977" t="str">
            <v>בנין - 360</v>
          </cell>
          <cell r="E37977" t="str">
            <v>KT780</v>
          </cell>
          <cell r="F37977">
            <v>3</v>
          </cell>
        </row>
        <row r="37978">
          <cell r="C37978" t="str">
            <v>אוקטובר 2019</v>
          </cell>
          <cell r="D37978" t="str">
            <v>בנין - 360</v>
          </cell>
          <cell r="E37978" t="str">
            <v>KT783</v>
          </cell>
          <cell r="F37978">
            <v>6</v>
          </cell>
        </row>
        <row r="37979">
          <cell r="C37979" t="str">
            <v>אוקטובר 2019</v>
          </cell>
          <cell r="D37979" t="str">
            <v>בנין - 360</v>
          </cell>
          <cell r="E37979" t="str">
            <v>KT784</v>
          </cell>
          <cell r="F37979">
            <v>7</v>
          </cell>
        </row>
        <row r="37980">
          <cell r="C37980" t="str">
            <v>אוקטובר 2019</v>
          </cell>
          <cell r="D37980" t="str">
            <v>בנין - 360</v>
          </cell>
          <cell r="E37980" t="str">
            <v>KT785</v>
          </cell>
          <cell r="F37980">
            <v>1</v>
          </cell>
        </row>
        <row r="37981">
          <cell r="C37981" t="str">
            <v>אוקטובר 2019</v>
          </cell>
          <cell r="D37981" t="str">
            <v>בנין - 360</v>
          </cell>
          <cell r="E37981" t="str">
            <v>KT786</v>
          </cell>
          <cell r="F37981">
            <v>3</v>
          </cell>
        </row>
        <row r="37982">
          <cell r="C37982" t="str">
            <v>אוקטובר 2019</v>
          </cell>
          <cell r="D37982" t="str">
            <v>בנין - 360</v>
          </cell>
          <cell r="E37982" t="str">
            <v>KT787</v>
          </cell>
          <cell r="F37982">
            <v>8</v>
          </cell>
        </row>
        <row r="37983">
          <cell r="C37983" t="str">
            <v>אוקטובר 2019</v>
          </cell>
          <cell r="D37983" t="str">
            <v>בנין - 360</v>
          </cell>
          <cell r="E37983" t="str">
            <v>KT800</v>
          </cell>
          <cell r="F37983">
            <v>1</v>
          </cell>
        </row>
        <row r="37984">
          <cell r="C37984" t="str">
            <v>אוקטובר 2019</v>
          </cell>
          <cell r="D37984" t="str">
            <v>בנין - 360</v>
          </cell>
          <cell r="E37984" t="str">
            <v>KT801</v>
          </cell>
          <cell r="F37984">
            <v>1</v>
          </cell>
        </row>
        <row r="37985">
          <cell r="C37985" t="str">
            <v>אוקטובר 2019</v>
          </cell>
          <cell r="D37985" t="str">
            <v>בנין - 360</v>
          </cell>
          <cell r="E37985" t="str">
            <v>KT802</v>
          </cell>
          <cell r="F37985">
            <v>1</v>
          </cell>
        </row>
        <row r="37986">
          <cell r="C37986" t="str">
            <v>אוקטובר 2019</v>
          </cell>
          <cell r="D37986" t="str">
            <v>בנין - 360</v>
          </cell>
          <cell r="E37986" t="str">
            <v>KT803</v>
          </cell>
          <cell r="F37986">
            <v>1</v>
          </cell>
        </row>
        <row r="37987">
          <cell r="C37987" t="str">
            <v>אוקטובר 2019</v>
          </cell>
          <cell r="D37987" t="str">
            <v>בנין - 360</v>
          </cell>
          <cell r="E37987" t="str">
            <v>KT804</v>
          </cell>
          <cell r="F37987">
            <v>1</v>
          </cell>
        </row>
        <row r="37988">
          <cell r="C37988" t="str">
            <v>אוקטובר 2019</v>
          </cell>
          <cell r="D37988" t="str">
            <v>בנין - 360</v>
          </cell>
          <cell r="E37988" t="str">
            <v>KT805</v>
          </cell>
          <cell r="F37988">
            <v>1</v>
          </cell>
        </row>
        <row r="37989">
          <cell r="C37989" t="str">
            <v>אוקטובר 2019</v>
          </cell>
          <cell r="D37989" t="str">
            <v>בנין - 360</v>
          </cell>
          <cell r="E37989" t="str">
            <v>KT806</v>
          </cell>
          <cell r="F37989">
            <v>1</v>
          </cell>
        </row>
        <row r="37990">
          <cell r="C37990" t="str">
            <v>אוקטובר 2019</v>
          </cell>
          <cell r="D37990" t="str">
            <v>בנין - 360</v>
          </cell>
          <cell r="E37990" t="str">
            <v>KT807</v>
          </cell>
          <cell r="F37990">
            <v>1</v>
          </cell>
        </row>
        <row r="37991">
          <cell r="C37991" t="str">
            <v>אוקטובר 2019</v>
          </cell>
          <cell r="D37991" t="str">
            <v>בנין - 360</v>
          </cell>
          <cell r="E37991" t="str">
            <v>KT808</v>
          </cell>
          <cell r="F37991">
            <v>1</v>
          </cell>
        </row>
        <row r="37992">
          <cell r="C37992" t="str">
            <v>אוקטובר 2019</v>
          </cell>
          <cell r="D37992" t="str">
            <v>בנין - 360</v>
          </cell>
          <cell r="E37992" t="str">
            <v>KT809</v>
          </cell>
          <cell r="F37992">
            <v>1</v>
          </cell>
        </row>
        <row r="37993">
          <cell r="C37993" t="str">
            <v>אוקטובר 2019</v>
          </cell>
          <cell r="D37993" t="str">
            <v>חקלאים - 307</v>
          </cell>
          <cell r="E37993" t="str">
            <v>DE1</v>
          </cell>
          <cell r="F37993">
            <v>3191540.4810000001</v>
          </cell>
        </row>
        <row r="37994">
          <cell r="C37994" t="str">
            <v>אוקטובר 2019</v>
          </cell>
          <cell r="D37994" t="str">
            <v>חקלאים - 307</v>
          </cell>
          <cell r="E37994" t="str">
            <v>DA12</v>
          </cell>
          <cell r="F37994">
            <v>8155.1850000000004</v>
          </cell>
        </row>
        <row r="37995">
          <cell r="C37995" t="str">
            <v>אוקטובר 2019</v>
          </cell>
          <cell r="D37995" t="str">
            <v>חקלאים - 307</v>
          </cell>
          <cell r="E37995" t="str">
            <v>DT11</v>
          </cell>
          <cell r="F37995">
            <v>1886.367</v>
          </cell>
        </row>
        <row r="37996">
          <cell r="C37996" t="str">
            <v>אוקטובר 2019</v>
          </cell>
          <cell r="D37996" t="str">
            <v>חקלאים - 307</v>
          </cell>
          <cell r="E37996" t="str">
            <v>DA10</v>
          </cell>
          <cell r="F37996">
            <v>19530.384999999998</v>
          </cell>
        </row>
        <row r="37997">
          <cell r="C37997" t="str">
            <v>אוקטובר 2019</v>
          </cell>
          <cell r="D37997" t="str">
            <v>חקלאים - 307</v>
          </cell>
          <cell r="E37997" t="str">
            <v>DT13</v>
          </cell>
          <cell r="F37997">
            <v>111882.06</v>
          </cell>
        </row>
        <row r="37998">
          <cell r="C37998" t="str">
            <v>אוקטובר 2019</v>
          </cell>
          <cell r="D37998" t="str">
            <v>חקלאים - 307</v>
          </cell>
          <cell r="E37998" t="str">
            <v>DT15</v>
          </cell>
          <cell r="F37998">
            <v>17072.937000000002</v>
          </cell>
        </row>
        <row r="37999">
          <cell r="C37999" t="str">
            <v>אוקטובר 2019</v>
          </cell>
          <cell r="D37999" t="str">
            <v>חקלאים - 307</v>
          </cell>
          <cell r="E37999" t="str">
            <v>DT16</v>
          </cell>
          <cell r="F37999">
            <v>41582.648999999998</v>
          </cell>
        </row>
        <row r="38000">
          <cell r="C38000" t="str">
            <v>אוקטובר 2019</v>
          </cell>
          <cell r="D38000" t="str">
            <v>חקלאים - 307</v>
          </cell>
          <cell r="E38000" t="str">
            <v>DA9</v>
          </cell>
          <cell r="F38000">
            <v>2115.415</v>
          </cell>
        </row>
        <row r="38001">
          <cell r="C38001" t="str">
            <v>אוקטובר 2019</v>
          </cell>
          <cell r="D38001" t="str">
            <v>חקלאים - 307</v>
          </cell>
          <cell r="E38001" t="str">
            <v>DT400</v>
          </cell>
          <cell r="F38001">
            <v>355775.95</v>
          </cell>
        </row>
        <row r="38002">
          <cell r="C38002" t="str">
            <v>אוקטובר 2019</v>
          </cell>
          <cell r="D38002" t="str">
            <v>חקלאים - 307</v>
          </cell>
          <cell r="E38002" t="str">
            <v>DT3</v>
          </cell>
          <cell r="F38002">
            <v>2407112.8199999998</v>
          </cell>
        </row>
        <row r="38003">
          <cell r="C38003" t="str">
            <v>אוקטובר 2019</v>
          </cell>
          <cell r="D38003" t="str">
            <v>חקלאים - 307</v>
          </cell>
          <cell r="E38003" t="str">
            <v>DT301</v>
          </cell>
          <cell r="F38003">
            <v>3770.7420000000002</v>
          </cell>
        </row>
        <row r="38004">
          <cell r="C38004" t="str">
            <v>אוקטובר 2019</v>
          </cell>
          <cell r="D38004" t="str">
            <v>חקלאים - 307</v>
          </cell>
          <cell r="E38004" t="str">
            <v>DT309</v>
          </cell>
          <cell r="F38004">
            <v>1141.7739999999999</v>
          </cell>
        </row>
        <row r="38005">
          <cell r="C38005" t="str">
            <v>אוקטובר 2019</v>
          </cell>
          <cell r="D38005" t="str">
            <v>חקלאים - 307</v>
          </cell>
          <cell r="E38005" t="str">
            <v>DC9</v>
          </cell>
          <cell r="F38005">
            <v>1E-3</v>
          </cell>
        </row>
        <row r="38006">
          <cell r="C38006" t="str">
            <v>אוקטובר 2019</v>
          </cell>
          <cell r="D38006" t="str">
            <v>חקלאים - 307</v>
          </cell>
          <cell r="E38006" t="str">
            <v>DT360</v>
          </cell>
          <cell r="F38006">
            <v>31660.190999999999</v>
          </cell>
        </row>
        <row r="38007">
          <cell r="C38007" t="str">
            <v>אוקטובר 2019</v>
          </cell>
          <cell r="D38007" t="str">
            <v>חקלאים - 307</v>
          </cell>
          <cell r="E38007" t="str">
            <v>DT362</v>
          </cell>
          <cell r="F38007">
            <v>5540.9319999999998</v>
          </cell>
        </row>
        <row r="38008">
          <cell r="C38008" t="str">
            <v>אוקטובר 2019</v>
          </cell>
          <cell r="D38008" t="str">
            <v>חקלאים - 307</v>
          </cell>
          <cell r="E38008" t="str">
            <v>DT366</v>
          </cell>
          <cell r="F38008">
            <v>161487.524</v>
          </cell>
        </row>
        <row r="38009">
          <cell r="C38009" t="str">
            <v>אוקטובר 2019</v>
          </cell>
          <cell r="D38009" t="str">
            <v>חקלאים - 307</v>
          </cell>
          <cell r="E38009" t="str">
            <v>DT503</v>
          </cell>
          <cell r="F38009">
            <v>0.14399999999999999</v>
          </cell>
        </row>
        <row r="38010">
          <cell r="C38010" t="str">
            <v>אוקטובר 2019</v>
          </cell>
          <cell r="D38010" t="str">
            <v>חקלאים - 307</v>
          </cell>
          <cell r="E38010" t="str">
            <v>DT513</v>
          </cell>
          <cell r="F38010">
            <v>3015.58</v>
          </cell>
        </row>
        <row r="38011">
          <cell r="C38011" t="str">
            <v>אוקטובר 2019</v>
          </cell>
          <cell r="D38011" t="str">
            <v>חקלאים - 307</v>
          </cell>
          <cell r="E38011" t="str">
            <v>DT54</v>
          </cell>
          <cell r="F38011">
            <v>2720.5709999999999</v>
          </cell>
        </row>
        <row r="38012">
          <cell r="C38012" t="str">
            <v>אוקטובר 2019</v>
          </cell>
          <cell r="D38012" t="str">
            <v>חקלאים - 307</v>
          </cell>
          <cell r="E38012" t="str">
            <v>DT55</v>
          </cell>
          <cell r="F38012">
            <v>-13910.745999999999</v>
          </cell>
        </row>
        <row r="38013">
          <cell r="C38013" t="str">
            <v>אוקטובר 2019</v>
          </cell>
          <cell r="D38013" t="str">
            <v>חקלאים - 307</v>
          </cell>
          <cell r="E38013" t="str">
            <v>DT546</v>
          </cell>
          <cell r="F38013">
            <v>31000</v>
          </cell>
        </row>
        <row r="38014">
          <cell r="C38014" t="str">
            <v>אוקטובר 2019</v>
          </cell>
          <cell r="D38014" t="str">
            <v>חקלאים - 307</v>
          </cell>
          <cell r="E38014" t="str">
            <v>AT999</v>
          </cell>
          <cell r="F38014">
            <v>27834.563999999998</v>
          </cell>
        </row>
        <row r="38015">
          <cell r="C38015" t="str">
            <v>אוקטובר 2019</v>
          </cell>
          <cell r="D38015" t="str">
            <v>חקלאים - 307</v>
          </cell>
          <cell r="E38015" t="str">
            <v>AT24</v>
          </cell>
          <cell r="F38015">
            <v>16535.3</v>
          </cell>
        </row>
        <row r="38016">
          <cell r="C38016" t="str">
            <v>אוקטובר 2019</v>
          </cell>
          <cell r="D38016" t="str">
            <v>חקלאים - 307</v>
          </cell>
          <cell r="E38016" t="str">
            <v>AT420</v>
          </cell>
          <cell r="F38016">
            <v>3000.1320000000001</v>
          </cell>
        </row>
        <row r="38017">
          <cell r="C38017" t="str">
            <v>אוקטובר 2019</v>
          </cell>
          <cell r="D38017" t="str">
            <v>חקלאים - 307</v>
          </cell>
          <cell r="E38017" t="str">
            <v>AT121</v>
          </cell>
          <cell r="F38017">
            <v>6294.9539999999997</v>
          </cell>
        </row>
        <row r="38018">
          <cell r="C38018" t="str">
            <v>אוקטובר 2019</v>
          </cell>
          <cell r="D38018" t="str">
            <v>חקלאים - 307</v>
          </cell>
          <cell r="E38018" t="str">
            <v>AT21</v>
          </cell>
          <cell r="F38018">
            <v>1797.433</v>
          </cell>
        </row>
        <row r="38019">
          <cell r="C38019" t="str">
            <v>אוקטובר 2019</v>
          </cell>
          <cell r="D38019" t="str">
            <v>חקלאים - 307</v>
          </cell>
          <cell r="E38019" t="str">
            <v>AT400</v>
          </cell>
          <cell r="F38019">
            <v>92.01</v>
          </cell>
        </row>
        <row r="38020">
          <cell r="C38020" t="str">
            <v>אוקטובר 2019</v>
          </cell>
          <cell r="D38020" t="str">
            <v>חקלאים - 307</v>
          </cell>
          <cell r="E38020" t="str">
            <v>AT360</v>
          </cell>
          <cell r="F38020">
            <v>4.8650000000000002</v>
          </cell>
        </row>
        <row r="38021">
          <cell r="C38021" t="str">
            <v>אוקטובר 2019</v>
          </cell>
          <cell r="D38021" t="str">
            <v>חקלאים - 307</v>
          </cell>
          <cell r="E38021" t="str">
            <v>AT503</v>
          </cell>
          <cell r="F38021">
            <v>1.2999999999999999E-2</v>
          </cell>
        </row>
        <row r="38022">
          <cell r="C38022" t="str">
            <v>אוקטובר 2019</v>
          </cell>
          <cell r="D38022" t="str">
            <v>חקלאים - 307</v>
          </cell>
          <cell r="E38022" t="str">
            <v>AT162</v>
          </cell>
          <cell r="F38022">
            <v>83.745000000000005</v>
          </cell>
        </row>
        <row r="38023">
          <cell r="C38023" t="str">
            <v>אוקטובר 2019</v>
          </cell>
          <cell r="D38023" t="str">
            <v>חקלאים - 307</v>
          </cell>
          <cell r="E38023" t="str">
            <v>AT63</v>
          </cell>
          <cell r="F38023">
            <v>26.111000000000001</v>
          </cell>
        </row>
        <row r="38024">
          <cell r="C38024" t="str">
            <v>אוקטובר 2019</v>
          </cell>
          <cell r="D38024" t="str">
            <v>חקלאים - 307</v>
          </cell>
          <cell r="E38024" t="str">
            <v>BT999</v>
          </cell>
          <cell r="F38024">
            <v>18450.044999999998</v>
          </cell>
        </row>
        <row r="38025">
          <cell r="C38025" t="str">
            <v>אוקטובר 2019</v>
          </cell>
          <cell r="D38025" t="str">
            <v>חקלאים - 307</v>
          </cell>
          <cell r="E38025" t="str">
            <v>BT34</v>
          </cell>
          <cell r="F38025">
            <v>16450.044999999998</v>
          </cell>
        </row>
        <row r="38026">
          <cell r="C38026" t="str">
            <v>אוקטובר 2019</v>
          </cell>
          <cell r="D38026" t="str">
            <v>חקלאים - 307</v>
          </cell>
          <cell r="E38026" t="str">
            <v>BT420</v>
          </cell>
          <cell r="F38026">
            <v>2000</v>
          </cell>
        </row>
        <row r="38027">
          <cell r="C38027" t="str">
            <v>אוקטובר 2019</v>
          </cell>
          <cell r="D38027" t="str">
            <v>חקלאים - 307</v>
          </cell>
          <cell r="E38027" t="str">
            <v>A1</v>
          </cell>
          <cell r="F38027">
            <v>4973.2290000000003</v>
          </cell>
        </row>
        <row r="38028">
          <cell r="C38028" t="str">
            <v>אוקטובר 2019</v>
          </cell>
          <cell r="D38028" t="str">
            <v>חקלאים - 307</v>
          </cell>
          <cell r="E38028" t="str">
            <v>AT411</v>
          </cell>
          <cell r="F38028">
            <v>1435.4739999999999</v>
          </cell>
        </row>
        <row r="38029">
          <cell r="C38029" t="str">
            <v>אוקטובר 2019</v>
          </cell>
          <cell r="D38029" t="str">
            <v>חקלאים - 307</v>
          </cell>
          <cell r="E38029" t="str">
            <v>AT255</v>
          </cell>
          <cell r="F38029">
            <v>2595.1039999999998</v>
          </cell>
        </row>
        <row r="38030">
          <cell r="C38030" t="str">
            <v>אוקטובר 2019</v>
          </cell>
          <cell r="D38030" t="str">
            <v>חקלאים - 307</v>
          </cell>
          <cell r="E38030" t="str">
            <v>AT102</v>
          </cell>
          <cell r="F38030">
            <v>2.1059999999999999</v>
          </cell>
        </row>
        <row r="38031">
          <cell r="C38031" t="str">
            <v>אוקטובר 2019</v>
          </cell>
          <cell r="D38031" t="str">
            <v>חקלאים - 307</v>
          </cell>
          <cell r="E38031" t="str">
            <v>AT72</v>
          </cell>
          <cell r="F38031">
            <v>812.01599999999996</v>
          </cell>
        </row>
        <row r="38032">
          <cell r="C38032" t="str">
            <v>אוקטובר 2019</v>
          </cell>
          <cell r="D38032" t="str">
            <v>חקלאים - 307</v>
          </cell>
          <cell r="E38032" t="str">
            <v>AT69</v>
          </cell>
          <cell r="F38032">
            <v>128.53</v>
          </cell>
        </row>
        <row r="38033">
          <cell r="C38033" t="str">
            <v>אוקטובר 2019</v>
          </cell>
          <cell r="D38033" t="str">
            <v>חקלאים - 307</v>
          </cell>
          <cell r="E38033" t="str">
            <v>B1</v>
          </cell>
          <cell r="F38033">
            <v>14332.88</v>
          </cell>
        </row>
        <row r="38034">
          <cell r="C38034" t="str">
            <v>אוקטובר 2019</v>
          </cell>
          <cell r="D38034" t="str">
            <v>חקלאים - 307</v>
          </cell>
          <cell r="E38034" t="str">
            <v>BT137</v>
          </cell>
          <cell r="F38034">
            <v>1923.0429999999999</v>
          </cell>
        </row>
        <row r="38035">
          <cell r="C38035" t="str">
            <v>אוקטובר 2019</v>
          </cell>
          <cell r="D38035" t="str">
            <v>חקלאים - 307</v>
          </cell>
          <cell r="E38035" t="str">
            <v>BT98</v>
          </cell>
          <cell r="F38035">
            <v>170.73599999999999</v>
          </cell>
        </row>
        <row r="38036">
          <cell r="C38036" t="str">
            <v>אוקטובר 2019</v>
          </cell>
          <cell r="D38036" t="str">
            <v>חקלאים - 307</v>
          </cell>
          <cell r="E38036" t="str">
            <v>BT6</v>
          </cell>
          <cell r="F38036">
            <v>7262.8220000000001</v>
          </cell>
        </row>
        <row r="38037">
          <cell r="C38037" t="str">
            <v>אוקטובר 2019</v>
          </cell>
          <cell r="D38037" t="str">
            <v>חקלאים - 307</v>
          </cell>
          <cell r="E38037" t="str">
            <v>BT7</v>
          </cell>
          <cell r="F38037">
            <v>193.80600000000001</v>
          </cell>
        </row>
        <row r="38038">
          <cell r="C38038" t="str">
            <v>אוקטובר 2019</v>
          </cell>
          <cell r="D38038" t="str">
            <v>חקלאים - 307</v>
          </cell>
          <cell r="E38038" t="str">
            <v>BT8</v>
          </cell>
          <cell r="F38038">
            <v>2507.0790000000002</v>
          </cell>
        </row>
        <row r="38039">
          <cell r="C38039" t="str">
            <v>אוקטובר 2019</v>
          </cell>
          <cell r="D38039" t="str">
            <v>חקלאים - 307</v>
          </cell>
          <cell r="E38039" t="str">
            <v>BT11</v>
          </cell>
          <cell r="F38039">
            <v>966.62099999999998</v>
          </cell>
        </row>
        <row r="38040">
          <cell r="C38040" t="str">
            <v>אוקטובר 2019</v>
          </cell>
          <cell r="D38040" t="str">
            <v>חקלאים - 307</v>
          </cell>
          <cell r="E38040" t="str">
            <v>BT84</v>
          </cell>
          <cell r="F38040">
            <v>1306.8130000000001</v>
          </cell>
        </row>
        <row r="38041">
          <cell r="C38041" t="str">
            <v>אוקטובר 2019</v>
          </cell>
          <cell r="D38041" t="str">
            <v>חקלאים - 307</v>
          </cell>
          <cell r="E38041" t="str">
            <v>BT634</v>
          </cell>
          <cell r="F38041">
            <v>1.96</v>
          </cell>
        </row>
        <row r="38042">
          <cell r="C38042" t="str">
            <v>אוקטובר 2019</v>
          </cell>
          <cell r="D38042" t="str">
            <v>חקלאים - 307</v>
          </cell>
          <cell r="E38042" t="str">
            <v>KT31</v>
          </cell>
          <cell r="F38042">
            <v>1025</v>
          </cell>
        </row>
        <row r="38043">
          <cell r="C38043" t="str">
            <v>אוקטובר 2019</v>
          </cell>
          <cell r="D38043" t="str">
            <v>חקלאים - 307</v>
          </cell>
          <cell r="E38043" t="str">
            <v>KT32</v>
          </cell>
          <cell r="F38043">
            <v>137049</v>
          </cell>
        </row>
        <row r="38044">
          <cell r="C38044" t="str">
            <v>אוקטובר 2019</v>
          </cell>
          <cell r="D38044" t="str">
            <v>חקלאים - 307</v>
          </cell>
          <cell r="E38044" t="str">
            <v>KT33</v>
          </cell>
          <cell r="F38044">
            <v>3008</v>
          </cell>
        </row>
        <row r="38045">
          <cell r="C38045" t="str">
            <v>אוקטובר 2019</v>
          </cell>
          <cell r="D38045" t="str">
            <v>חקלאים - 307</v>
          </cell>
          <cell r="E38045" t="str">
            <v>KT34</v>
          </cell>
          <cell r="F38045">
            <v>38</v>
          </cell>
        </row>
        <row r="38046">
          <cell r="C38046" t="str">
            <v>אוקטובר 2019</v>
          </cell>
          <cell r="D38046" t="str">
            <v>חקלאים - 307</v>
          </cell>
          <cell r="E38046" t="str">
            <v>KT35</v>
          </cell>
          <cell r="F38046">
            <v>1880</v>
          </cell>
        </row>
        <row r="38047">
          <cell r="C38047" t="str">
            <v>אוקטובר 2019</v>
          </cell>
          <cell r="D38047" t="str">
            <v>חקלאים - 307</v>
          </cell>
          <cell r="E38047" t="str">
            <v>KT22</v>
          </cell>
          <cell r="F38047">
            <v>0.45400000000000001</v>
          </cell>
        </row>
        <row r="38048">
          <cell r="C38048" t="str">
            <v>אוקטובר 2019</v>
          </cell>
          <cell r="D38048" t="str">
            <v>חקלאים - 307</v>
          </cell>
          <cell r="E38048" t="str">
            <v>KT51</v>
          </cell>
          <cell r="F38048">
            <v>10.145</v>
          </cell>
        </row>
        <row r="38049">
          <cell r="C38049" t="str">
            <v>אוקטובר 2019</v>
          </cell>
          <cell r="D38049" t="str">
            <v>חקלאים - 307</v>
          </cell>
          <cell r="E38049" t="str">
            <v>KT502</v>
          </cell>
          <cell r="F38049">
            <v>14393.349</v>
          </cell>
        </row>
        <row r="38050">
          <cell r="C38050" t="str">
            <v>אוקטובר 2019</v>
          </cell>
          <cell r="D38050" t="str">
            <v>חקלאים - 307</v>
          </cell>
          <cell r="E38050" t="str">
            <v>KT503</v>
          </cell>
          <cell r="F38050">
            <v>298759.63500000001</v>
          </cell>
        </row>
        <row r="38051">
          <cell r="C38051" t="str">
            <v>אוקטובר 2019</v>
          </cell>
          <cell r="D38051" t="str">
            <v>חקלאים - 307</v>
          </cell>
          <cell r="E38051" t="str">
            <v>KT761</v>
          </cell>
          <cell r="F38051">
            <v>193147.71599999999</v>
          </cell>
        </row>
        <row r="38052">
          <cell r="C38052" t="str">
            <v>אוקטובר 2019</v>
          </cell>
          <cell r="D38052" t="str">
            <v>חקלאים - 307</v>
          </cell>
          <cell r="E38052" t="str">
            <v>KT762</v>
          </cell>
          <cell r="F38052">
            <v>163373.891</v>
          </cell>
        </row>
        <row r="38053">
          <cell r="C38053" t="str">
            <v>אוקטובר 2019</v>
          </cell>
          <cell r="D38053" t="str">
            <v>חקלאים - 307</v>
          </cell>
          <cell r="E38053" t="str">
            <v>KT763</v>
          </cell>
          <cell r="F38053">
            <v>161487.524</v>
          </cell>
        </row>
        <row r="38054">
          <cell r="C38054" t="str">
            <v>אוקטובר 2019</v>
          </cell>
          <cell r="D38054" t="str">
            <v>חקלאים - 307</v>
          </cell>
          <cell r="E38054" t="str">
            <v>KT943</v>
          </cell>
          <cell r="F38054">
            <v>194022.76199999999</v>
          </cell>
        </row>
        <row r="38055">
          <cell r="C38055" t="str">
            <v>אוקטובר 2019</v>
          </cell>
          <cell r="D38055" t="str">
            <v>חקלאים - 307</v>
          </cell>
          <cell r="E38055" t="str">
            <v>KT944</v>
          </cell>
          <cell r="F38055">
            <v>162221.97099999999</v>
          </cell>
        </row>
        <row r="38056">
          <cell r="C38056" t="str">
            <v>אוקטובר 2019</v>
          </cell>
          <cell r="D38056" t="str">
            <v>חקלאים - 307</v>
          </cell>
          <cell r="E38056" t="str">
            <v>KT945</v>
          </cell>
          <cell r="F38056">
            <v>164107.88800000001</v>
          </cell>
        </row>
        <row r="38057">
          <cell r="C38057" t="str">
            <v>אוקטובר 2019</v>
          </cell>
          <cell r="D38057" t="str">
            <v>חקלאים - 307</v>
          </cell>
          <cell r="E38057" t="str">
            <v>KT650</v>
          </cell>
          <cell r="F38057">
            <v>79100122605</v>
          </cell>
        </row>
        <row r="38058">
          <cell r="C38058" t="str">
            <v>אוקטובר 2019</v>
          </cell>
          <cell r="D38058" t="str">
            <v>חקלאים - 307</v>
          </cell>
          <cell r="E38058" t="str">
            <v>KT651</v>
          </cell>
          <cell r="F38058">
            <v>21195807017</v>
          </cell>
        </row>
        <row r="38059">
          <cell r="C38059" t="str">
            <v>אוקטובר 2019</v>
          </cell>
          <cell r="D38059" t="str">
            <v>חקלאים - 307</v>
          </cell>
          <cell r="E38059" t="str">
            <v>KT652</v>
          </cell>
          <cell r="F38059">
            <v>95193571</v>
          </cell>
        </row>
        <row r="38060">
          <cell r="C38060" t="str">
            <v>אוקטובר 2019</v>
          </cell>
          <cell r="D38060" t="str">
            <v>חקלאים - 307</v>
          </cell>
          <cell r="E38060" t="str">
            <v>KT653</v>
          </cell>
          <cell r="F38060">
            <v>95190502</v>
          </cell>
        </row>
        <row r="38061">
          <cell r="C38061" t="str">
            <v>אוקטובר 2019</v>
          </cell>
          <cell r="D38061" t="str">
            <v>חקלאים - 307</v>
          </cell>
          <cell r="E38061" t="str">
            <v>KT654</v>
          </cell>
          <cell r="F38061">
            <v>29432870262</v>
          </cell>
        </row>
        <row r="38062">
          <cell r="C38062" t="str">
            <v>אוקטובר 2019</v>
          </cell>
          <cell r="D38062" t="str">
            <v>חקלאים - 307</v>
          </cell>
          <cell r="E38062" t="str">
            <v>KT655</v>
          </cell>
          <cell r="F38062">
            <v>1006613430</v>
          </cell>
        </row>
        <row r="38063">
          <cell r="C38063" t="str">
            <v>אוקטובר 2019</v>
          </cell>
          <cell r="D38063" t="str">
            <v>חקלאים - 307</v>
          </cell>
          <cell r="E38063" t="str">
            <v>KT656</v>
          </cell>
          <cell r="F38063">
            <v>22973080500</v>
          </cell>
        </row>
        <row r="38064">
          <cell r="C38064" t="str">
            <v>אוקטובר 2019</v>
          </cell>
          <cell r="D38064" t="str">
            <v>חקלאים - 307</v>
          </cell>
          <cell r="E38064" t="str">
            <v>KT657</v>
          </cell>
          <cell r="F38064">
            <v>95130507</v>
          </cell>
        </row>
        <row r="38065">
          <cell r="C38065" t="str">
            <v>אוקטובר 2019</v>
          </cell>
          <cell r="D38065" t="str">
            <v>חקלאים - 307</v>
          </cell>
          <cell r="E38065" t="str">
            <v>KT658</v>
          </cell>
          <cell r="F38065">
            <v>95124311</v>
          </cell>
        </row>
        <row r="38066">
          <cell r="C38066" t="str">
            <v>אוקטובר 2019</v>
          </cell>
          <cell r="D38066" t="str">
            <v>חקלאים - 307</v>
          </cell>
          <cell r="E38066" t="str">
            <v>KT659</v>
          </cell>
          <cell r="F38066">
            <v>95124334</v>
          </cell>
        </row>
        <row r="38067">
          <cell r="C38067" t="str">
            <v>אוקטובר 2019</v>
          </cell>
          <cell r="D38067" t="str">
            <v>חקלאים - 307</v>
          </cell>
          <cell r="E38067" t="str">
            <v>KT660</v>
          </cell>
          <cell r="F38067">
            <v>95121851</v>
          </cell>
        </row>
        <row r="38068">
          <cell r="C38068" t="str">
            <v>אוקטובר 2019</v>
          </cell>
          <cell r="D38068" t="str">
            <v>חקלאים - 307</v>
          </cell>
          <cell r="E38068" t="str">
            <v>KT661</v>
          </cell>
          <cell r="F38068">
            <v>43442870852</v>
          </cell>
        </row>
        <row r="38069">
          <cell r="C38069" t="str">
            <v>אוקטובר 2019</v>
          </cell>
          <cell r="D38069" t="str">
            <v>חקלאים - 307</v>
          </cell>
          <cell r="E38069" t="str">
            <v>KT662</v>
          </cell>
          <cell r="F38069">
            <v>95130509</v>
          </cell>
        </row>
        <row r="38070">
          <cell r="C38070" t="str">
            <v>אוקטובר 2019</v>
          </cell>
          <cell r="D38070" t="str">
            <v>חקלאים - 307</v>
          </cell>
          <cell r="E38070" t="str">
            <v>KT663</v>
          </cell>
          <cell r="F38070">
            <v>95192519</v>
          </cell>
        </row>
        <row r="38071">
          <cell r="C38071" t="str">
            <v>אוקטובר 2019</v>
          </cell>
          <cell r="D38071" t="str">
            <v>חקלאים - 307</v>
          </cell>
          <cell r="E38071" t="str">
            <v>KT664</v>
          </cell>
          <cell r="F38071">
            <v>95124342</v>
          </cell>
        </row>
        <row r="38072">
          <cell r="C38072" t="str">
            <v>אוקטובר 2019</v>
          </cell>
          <cell r="D38072" t="str">
            <v>חקלאים - 307</v>
          </cell>
          <cell r="E38072" t="str">
            <v>KT665</v>
          </cell>
          <cell r="F38072">
            <v>76641392009</v>
          </cell>
        </row>
        <row r="38073">
          <cell r="C38073" t="str">
            <v>אוקטובר 2019</v>
          </cell>
          <cell r="D38073" t="str">
            <v>חקלאים - 307</v>
          </cell>
          <cell r="E38073" t="str">
            <v>KT666</v>
          </cell>
          <cell r="F38073">
            <v>21195548017</v>
          </cell>
        </row>
        <row r="38074">
          <cell r="C38074" t="str">
            <v>אוקטובר 2019</v>
          </cell>
          <cell r="D38074" t="str">
            <v>חקלאים - 307</v>
          </cell>
          <cell r="E38074" t="str">
            <v>KT667</v>
          </cell>
          <cell r="F38074">
            <v>21195645011</v>
          </cell>
        </row>
        <row r="38075">
          <cell r="C38075" t="str">
            <v>אוקטובר 2019</v>
          </cell>
          <cell r="D38075" t="str">
            <v>חקלאים - 307</v>
          </cell>
          <cell r="E38075" t="str">
            <v>FT650</v>
          </cell>
          <cell r="F38075">
            <v>520018078</v>
          </cell>
        </row>
        <row r="38076">
          <cell r="C38076" t="str">
            <v>אוקטובר 2019</v>
          </cell>
          <cell r="D38076" t="str">
            <v>חקלאים - 307</v>
          </cell>
          <cell r="E38076" t="str">
            <v>FT651</v>
          </cell>
          <cell r="F38076">
            <v>520000522</v>
          </cell>
        </row>
        <row r="38077">
          <cell r="C38077" t="str">
            <v>אוקטובר 2019</v>
          </cell>
          <cell r="D38077" t="str">
            <v>חקלאים - 307</v>
          </cell>
          <cell r="E38077" t="str">
            <v>FT652</v>
          </cell>
          <cell r="F38077">
            <v>510657554</v>
          </cell>
        </row>
        <row r="38078">
          <cell r="C38078" t="str">
            <v>אוקטובר 2019</v>
          </cell>
          <cell r="D38078" t="str">
            <v>חקלאים - 307</v>
          </cell>
          <cell r="E38078" t="str">
            <v>FT653</v>
          </cell>
          <cell r="F38078">
            <v>511974834</v>
          </cell>
        </row>
        <row r="38079">
          <cell r="C38079" t="str">
            <v>אוקטובר 2019</v>
          </cell>
          <cell r="D38079" t="str">
            <v>חקלאים - 307</v>
          </cell>
          <cell r="E38079" t="str">
            <v>FT654</v>
          </cell>
          <cell r="F38079">
            <v>520029084</v>
          </cell>
        </row>
        <row r="38080">
          <cell r="C38080" t="str">
            <v>אוקטובר 2019</v>
          </cell>
          <cell r="D38080" t="str">
            <v>חקלאים - 307</v>
          </cell>
          <cell r="E38080" t="str">
            <v>FT655</v>
          </cell>
          <cell r="F38080">
            <v>520007030</v>
          </cell>
        </row>
        <row r="38081">
          <cell r="C38081" t="str">
            <v>אוקטובר 2019</v>
          </cell>
          <cell r="D38081" t="str">
            <v>חקלאים - 307</v>
          </cell>
          <cell r="E38081" t="str">
            <v>FT656</v>
          </cell>
          <cell r="F38081">
            <v>520000118</v>
          </cell>
        </row>
        <row r="38082">
          <cell r="C38082" t="str">
            <v>אוקטובר 2019</v>
          </cell>
          <cell r="D38082" t="str">
            <v>חקלאים - 307</v>
          </cell>
          <cell r="E38082" t="str">
            <v>FT657</v>
          </cell>
          <cell r="F38082">
            <v>510528276</v>
          </cell>
        </row>
        <row r="38083">
          <cell r="C38083" t="str">
            <v>אוקטובר 2019</v>
          </cell>
          <cell r="D38083" t="str">
            <v>חקלאים - 307</v>
          </cell>
          <cell r="E38083" t="str">
            <v>FT658</v>
          </cell>
          <cell r="F38083">
            <v>513765396</v>
          </cell>
        </row>
        <row r="38084">
          <cell r="C38084" t="str">
            <v>אוקטובר 2019</v>
          </cell>
          <cell r="D38084" t="str">
            <v>חקלאים - 307</v>
          </cell>
          <cell r="E38084" t="str">
            <v>FT659</v>
          </cell>
          <cell r="F38084">
            <v>513765396</v>
          </cell>
        </row>
        <row r="38085">
          <cell r="C38085" t="str">
            <v>אוקטובר 2019</v>
          </cell>
          <cell r="D38085" t="str">
            <v>חקלאים - 307</v>
          </cell>
          <cell r="E38085" t="str">
            <v>FT660</v>
          </cell>
          <cell r="F38085">
            <v>510657554</v>
          </cell>
        </row>
        <row r="38086">
          <cell r="C38086" t="str">
            <v>אוקטובר 2019</v>
          </cell>
          <cell r="D38086" t="str">
            <v>חקלאים - 307</v>
          </cell>
          <cell r="E38086" t="str">
            <v>FT661</v>
          </cell>
          <cell r="F38086">
            <v>520029084</v>
          </cell>
        </row>
        <row r="38087">
          <cell r="C38087" t="str">
            <v>אוקטובר 2019</v>
          </cell>
          <cell r="D38087" t="str">
            <v>חקלאים - 307</v>
          </cell>
          <cell r="E38087" t="str">
            <v>FT662</v>
          </cell>
          <cell r="F38087">
            <v>510528276</v>
          </cell>
        </row>
        <row r="38088">
          <cell r="C38088" t="str">
            <v>אוקטובר 2019</v>
          </cell>
          <cell r="D38088" t="str">
            <v>חקלאים - 307</v>
          </cell>
          <cell r="E38088" t="str">
            <v>FT663</v>
          </cell>
          <cell r="F38088">
            <v>512199381</v>
          </cell>
        </row>
        <row r="38089">
          <cell r="C38089" t="str">
            <v>אוקטובר 2019</v>
          </cell>
          <cell r="D38089" t="str">
            <v>חקלאים - 307</v>
          </cell>
          <cell r="E38089" t="str">
            <v>FT664</v>
          </cell>
          <cell r="F38089">
            <v>513765396</v>
          </cell>
        </row>
        <row r="38090">
          <cell r="C38090" t="str">
            <v>אוקטובר 2019</v>
          </cell>
          <cell r="D38090" t="str">
            <v>חקלאים - 307</v>
          </cell>
          <cell r="E38090" t="str">
            <v>FT665</v>
          </cell>
          <cell r="F38090">
            <v>520018078</v>
          </cell>
        </row>
        <row r="38091">
          <cell r="C38091" t="str">
            <v>אוקטובר 2019</v>
          </cell>
          <cell r="D38091" t="str">
            <v>חקלאים - 307</v>
          </cell>
          <cell r="E38091" t="str">
            <v>FT666</v>
          </cell>
          <cell r="F38091">
            <v>520000522</v>
          </cell>
        </row>
        <row r="38092">
          <cell r="C38092" t="str">
            <v>אוקטובר 2019</v>
          </cell>
          <cell r="D38092" t="str">
            <v>חקלאים - 307</v>
          </cell>
          <cell r="E38092" t="str">
            <v>FT667</v>
          </cell>
          <cell r="F38092">
            <v>520000522</v>
          </cell>
        </row>
        <row r="38093">
          <cell r="C38093" t="str">
            <v>אוקטובר 2019</v>
          </cell>
          <cell r="D38093" t="str">
            <v>חקלאים - 307</v>
          </cell>
          <cell r="E38093" t="str">
            <v>KT770</v>
          </cell>
          <cell r="F38093">
            <v>3</v>
          </cell>
        </row>
        <row r="38094">
          <cell r="C38094" t="str">
            <v>אוקטובר 2019</v>
          </cell>
          <cell r="D38094" t="str">
            <v>חקלאים - 307</v>
          </cell>
          <cell r="E38094" t="str">
            <v>KT772</v>
          </cell>
          <cell r="F38094">
            <v>7</v>
          </cell>
        </row>
        <row r="38095">
          <cell r="C38095" t="str">
            <v>אוקטובר 2019</v>
          </cell>
          <cell r="D38095" t="str">
            <v>חקלאים - 307</v>
          </cell>
          <cell r="E38095" t="str">
            <v>KT773</v>
          </cell>
          <cell r="F38095">
            <v>5</v>
          </cell>
        </row>
        <row r="38096">
          <cell r="C38096" t="str">
            <v>אוקטובר 2019</v>
          </cell>
          <cell r="D38096" t="str">
            <v>חקלאים - 307</v>
          </cell>
          <cell r="E38096" t="str">
            <v>KT774</v>
          </cell>
          <cell r="F38096">
            <v>5</v>
          </cell>
        </row>
        <row r="38097">
          <cell r="C38097" t="str">
            <v>אוקטובר 2019</v>
          </cell>
          <cell r="D38097" t="str">
            <v>חקלאים - 307</v>
          </cell>
          <cell r="E38097" t="str">
            <v>KT775</v>
          </cell>
          <cell r="F38097">
            <v>4</v>
          </cell>
        </row>
        <row r="38098">
          <cell r="C38098" t="str">
            <v>אוקטובר 2019</v>
          </cell>
          <cell r="D38098" t="str">
            <v>חקלאים - 307</v>
          </cell>
          <cell r="E38098" t="str">
            <v>KT776</v>
          </cell>
          <cell r="F38098">
            <v>4</v>
          </cell>
        </row>
        <row r="38099">
          <cell r="C38099" t="str">
            <v>אוקטובר 2019</v>
          </cell>
          <cell r="D38099" t="str">
            <v>חקלאים - 307</v>
          </cell>
          <cell r="E38099" t="str">
            <v>KT777</v>
          </cell>
          <cell r="F38099">
            <v>7</v>
          </cell>
        </row>
        <row r="38100">
          <cell r="C38100" t="str">
            <v>אוקטובר 2019</v>
          </cell>
          <cell r="D38100" t="str">
            <v>חקלאים - 307</v>
          </cell>
          <cell r="E38100" t="str">
            <v>KT778</v>
          </cell>
          <cell r="F38100">
            <v>2</v>
          </cell>
        </row>
        <row r="38101">
          <cell r="C38101" t="str">
            <v>אוקטובר 2019</v>
          </cell>
          <cell r="D38101" t="str">
            <v>חקלאים - 307</v>
          </cell>
          <cell r="E38101" t="str">
            <v>KT779</v>
          </cell>
          <cell r="F38101">
            <v>4</v>
          </cell>
        </row>
        <row r="38102">
          <cell r="C38102" t="str">
            <v>אוקטובר 2019</v>
          </cell>
          <cell r="D38102" t="str">
            <v>חקלאים - 307</v>
          </cell>
          <cell r="E38102" t="str">
            <v>KT781</v>
          </cell>
          <cell r="F38102">
            <v>4</v>
          </cell>
        </row>
        <row r="38103">
          <cell r="C38103" t="str">
            <v>אוקטובר 2019</v>
          </cell>
          <cell r="D38103" t="str">
            <v>חקלאים - 307</v>
          </cell>
          <cell r="E38103" t="str">
            <v>KT782</v>
          </cell>
          <cell r="F38103">
            <v>3</v>
          </cell>
        </row>
        <row r="38104">
          <cell r="C38104" t="str">
            <v>אוקטובר 2019</v>
          </cell>
          <cell r="D38104" t="str">
            <v>חקלאים - 307</v>
          </cell>
          <cell r="E38104" t="str">
            <v>KT783</v>
          </cell>
          <cell r="F38104">
            <v>7</v>
          </cell>
        </row>
        <row r="38105">
          <cell r="C38105" t="str">
            <v>אוקטובר 2019</v>
          </cell>
          <cell r="D38105" t="str">
            <v>חקלאים - 307</v>
          </cell>
          <cell r="E38105" t="str">
            <v>KT784</v>
          </cell>
          <cell r="F38105">
            <v>7</v>
          </cell>
        </row>
        <row r="38106">
          <cell r="C38106" t="str">
            <v>אוקטובר 2019</v>
          </cell>
          <cell r="D38106" t="str">
            <v>חקלאים - 307</v>
          </cell>
          <cell r="E38106" t="str">
            <v>KT785</v>
          </cell>
          <cell r="F38106">
            <v>7</v>
          </cell>
        </row>
        <row r="38107">
          <cell r="C38107" t="str">
            <v>אוקטובר 2019</v>
          </cell>
          <cell r="D38107" t="str">
            <v>חקלאים - 307</v>
          </cell>
          <cell r="E38107" t="str">
            <v>KT800</v>
          </cell>
          <cell r="F38107">
            <v>1</v>
          </cell>
        </row>
        <row r="38108">
          <cell r="C38108" t="str">
            <v>אוקטובר 2019</v>
          </cell>
          <cell r="D38108" t="str">
            <v>חקלאים - 307</v>
          </cell>
          <cell r="E38108" t="str">
            <v>KT801</v>
          </cell>
          <cell r="F38108">
            <v>1</v>
          </cell>
        </row>
        <row r="38109">
          <cell r="C38109" t="str">
            <v>אוקטובר 2019</v>
          </cell>
          <cell r="D38109" t="str">
            <v>חקלאים - 307</v>
          </cell>
          <cell r="E38109" t="str">
            <v>KT802</v>
          </cell>
          <cell r="F38109">
            <v>1</v>
          </cell>
        </row>
        <row r="38110">
          <cell r="C38110" t="str">
            <v>אוקטובר 2019</v>
          </cell>
          <cell r="D38110" t="str">
            <v>חקלאים - 307</v>
          </cell>
          <cell r="E38110" t="str">
            <v>KT803</v>
          </cell>
          <cell r="F38110">
            <v>1</v>
          </cell>
        </row>
        <row r="38111">
          <cell r="C38111" t="str">
            <v>אוקטובר 2019</v>
          </cell>
          <cell r="D38111" t="str">
            <v>חקלאים - 307</v>
          </cell>
          <cell r="E38111" t="str">
            <v>KT804</v>
          </cell>
          <cell r="F38111">
            <v>1</v>
          </cell>
        </row>
        <row r="38112">
          <cell r="C38112" t="str">
            <v>אוקטובר 2019</v>
          </cell>
          <cell r="D38112" t="str">
            <v>חקלאים - 307</v>
          </cell>
          <cell r="E38112" t="str">
            <v>KT805</v>
          </cell>
          <cell r="F38112">
            <v>1</v>
          </cell>
        </row>
        <row r="38113">
          <cell r="C38113" t="str">
            <v>אוקטובר 2019</v>
          </cell>
          <cell r="D38113" t="str">
            <v>חקלאים - 307</v>
          </cell>
          <cell r="E38113" t="str">
            <v>KT806</v>
          </cell>
          <cell r="F38113">
            <v>1</v>
          </cell>
        </row>
        <row r="38114">
          <cell r="C38114" t="str">
            <v>אוקטובר 2019</v>
          </cell>
          <cell r="D38114" t="str">
            <v>חקלאים - 307</v>
          </cell>
          <cell r="E38114" t="str">
            <v>KT807</v>
          </cell>
          <cell r="F38114">
            <v>1</v>
          </cell>
        </row>
        <row r="38115">
          <cell r="C38115" t="str">
            <v>אוקטובר 2019</v>
          </cell>
          <cell r="D38115" t="str">
            <v>חקלאים - 307</v>
          </cell>
          <cell r="E38115" t="str">
            <v>KT808</v>
          </cell>
          <cell r="F38115">
            <v>1</v>
          </cell>
        </row>
        <row r="38116">
          <cell r="C38116" t="str">
            <v>אוקטובר 2019</v>
          </cell>
          <cell r="D38116" t="str">
            <v>חקלאים - 307</v>
          </cell>
          <cell r="E38116" t="str">
            <v>KT809</v>
          </cell>
          <cell r="F38116">
            <v>1</v>
          </cell>
        </row>
        <row r="38117">
          <cell r="C38117" t="str">
            <v>אוקטובר 2019</v>
          </cell>
          <cell r="D38117" t="str">
            <v>אגד - 212</v>
          </cell>
          <cell r="E38117" t="str">
            <v>DE1</v>
          </cell>
          <cell r="F38117">
            <v>7037261.3870000001</v>
          </cell>
        </row>
        <row r="38118">
          <cell r="C38118" t="str">
            <v>אוקטובר 2019</v>
          </cell>
          <cell r="D38118" t="str">
            <v>אגד - 212</v>
          </cell>
          <cell r="E38118" t="str">
            <v>DA12</v>
          </cell>
          <cell r="F38118">
            <v>21321.027999999998</v>
          </cell>
        </row>
        <row r="38119">
          <cell r="C38119" t="str">
            <v>אוקטובר 2019</v>
          </cell>
          <cell r="D38119" t="str">
            <v>אגד - 212</v>
          </cell>
          <cell r="E38119" t="str">
            <v>DT11</v>
          </cell>
          <cell r="F38119">
            <v>8657.616</v>
          </cell>
        </row>
        <row r="38120">
          <cell r="C38120" t="str">
            <v>אוקטובר 2019</v>
          </cell>
          <cell r="D38120" t="str">
            <v>אגד - 212</v>
          </cell>
          <cell r="E38120" t="str">
            <v>DA10</v>
          </cell>
          <cell r="F38120">
            <v>84867.343999999997</v>
          </cell>
        </row>
        <row r="38121">
          <cell r="C38121" t="str">
            <v>אוקטובר 2019</v>
          </cell>
          <cell r="D38121" t="str">
            <v>אגד - 212</v>
          </cell>
          <cell r="E38121" t="str">
            <v>DT420</v>
          </cell>
          <cell r="F38121">
            <v>55000.906999999999</v>
          </cell>
        </row>
        <row r="38122">
          <cell r="C38122" t="str">
            <v>אוקטובר 2019</v>
          </cell>
          <cell r="D38122" t="str">
            <v>אגד - 212</v>
          </cell>
          <cell r="E38122" t="str">
            <v>DT13</v>
          </cell>
          <cell r="F38122">
            <v>128103.70299999999</v>
          </cell>
        </row>
        <row r="38123">
          <cell r="C38123" t="str">
            <v>אוקטובר 2019</v>
          </cell>
          <cell r="D38123" t="str">
            <v>אגד - 212</v>
          </cell>
          <cell r="E38123" t="str">
            <v>DT15</v>
          </cell>
          <cell r="F38123">
            <v>159362.20800000001</v>
          </cell>
        </row>
        <row r="38124">
          <cell r="C38124" t="str">
            <v>אוקטובר 2019</v>
          </cell>
          <cell r="D38124" t="str">
            <v>אגד - 212</v>
          </cell>
          <cell r="E38124" t="str">
            <v>DT16</v>
          </cell>
          <cell r="F38124">
            <v>2184.953</v>
          </cell>
        </row>
        <row r="38125">
          <cell r="C38125" t="str">
            <v>אוקטובר 2019</v>
          </cell>
          <cell r="D38125" t="str">
            <v>אגד - 212</v>
          </cell>
          <cell r="E38125" t="str">
            <v>DA9</v>
          </cell>
          <cell r="F38125">
            <v>59670.135999999999</v>
          </cell>
        </row>
        <row r="38126">
          <cell r="C38126" t="str">
            <v>אוקטובר 2019</v>
          </cell>
          <cell r="D38126" t="str">
            <v>אגד - 212</v>
          </cell>
          <cell r="E38126" t="str">
            <v>DT1</v>
          </cell>
          <cell r="F38126">
            <v>130660.145</v>
          </cell>
        </row>
        <row r="38127">
          <cell r="C38127" t="str">
            <v>אוקטובר 2019</v>
          </cell>
          <cell r="D38127" t="str">
            <v>אגד - 212</v>
          </cell>
          <cell r="E38127" t="str">
            <v>DT400</v>
          </cell>
          <cell r="F38127">
            <v>565624.01199999999</v>
          </cell>
        </row>
        <row r="38128">
          <cell r="C38128" t="str">
            <v>אוקטובר 2019</v>
          </cell>
          <cell r="D38128" t="str">
            <v>אגד - 212</v>
          </cell>
          <cell r="E38128" t="str">
            <v>DT3</v>
          </cell>
          <cell r="F38128">
            <v>5493470.0539999995</v>
          </cell>
        </row>
        <row r="38129">
          <cell r="C38129" t="str">
            <v>אוקטובר 2019</v>
          </cell>
          <cell r="D38129" t="str">
            <v>אגד - 212</v>
          </cell>
          <cell r="E38129" t="str">
            <v>DT17</v>
          </cell>
          <cell r="F38129">
            <v>6700.5649999999996</v>
          </cell>
        </row>
        <row r="38130">
          <cell r="C38130" t="str">
            <v>אוקטובר 2019</v>
          </cell>
          <cell r="D38130" t="str">
            <v>אגד - 212</v>
          </cell>
          <cell r="E38130" t="str">
            <v>DT301</v>
          </cell>
          <cell r="F38130">
            <v>14797.853999999999</v>
          </cell>
        </row>
        <row r="38131">
          <cell r="C38131" t="str">
            <v>אוקטובר 2019</v>
          </cell>
          <cell r="D38131" t="str">
            <v>אגד - 212</v>
          </cell>
          <cell r="E38131" t="str">
            <v>DT303</v>
          </cell>
          <cell r="F38131">
            <v>763.80499999999995</v>
          </cell>
        </row>
        <row r="38132">
          <cell r="C38132" t="str">
            <v>אוקטובר 2019</v>
          </cell>
          <cell r="D38132" t="str">
            <v>אגד - 212</v>
          </cell>
          <cell r="E38132" t="str">
            <v>DT307</v>
          </cell>
          <cell r="F38132">
            <v>1455.7909999999999</v>
          </cell>
        </row>
        <row r="38133">
          <cell r="C38133" t="str">
            <v>אוקטובר 2019</v>
          </cell>
          <cell r="D38133" t="str">
            <v>אגד - 212</v>
          </cell>
          <cell r="E38133" t="str">
            <v>DT309</v>
          </cell>
          <cell r="F38133">
            <v>3101.93</v>
          </cell>
        </row>
        <row r="38134">
          <cell r="C38134" t="str">
            <v>אוקטובר 2019</v>
          </cell>
          <cell r="D38134" t="str">
            <v>אגד - 212</v>
          </cell>
          <cell r="E38134" t="str">
            <v>DT308</v>
          </cell>
          <cell r="F38134">
            <v>46.042999999999999</v>
          </cell>
        </row>
        <row r="38135">
          <cell r="C38135" t="str">
            <v>אוקטובר 2019</v>
          </cell>
          <cell r="D38135" t="str">
            <v>אגד - 212</v>
          </cell>
          <cell r="E38135" t="str">
            <v>DT319</v>
          </cell>
          <cell r="F38135">
            <v>2198.2890000000002</v>
          </cell>
        </row>
        <row r="38136">
          <cell r="C38136" t="str">
            <v>אוקטובר 2019</v>
          </cell>
          <cell r="D38136" t="str">
            <v>אגד - 212</v>
          </cell>
          <cell r="E38136" t="str">
            <v>DT325</v>
          </cell>
          <cell r="F38136">
            <v>3586.75</v>
          </cell>
        </row>
        <row r="38137">
          <cell r="C38137" t="str">
            <v>אוקטובר 2019</v>
          </cell>
          <cell r="D38137" t="str">
            <v>אגד - 212</v>
          </cell>
          <cell r="E38137" t="str">
            <v>DT338</v>
          </cell>
          <cell r="F38137">
            <v>144.02199999999999</v>
          </cell>
        </row>
        <row r="38138">
          <cell r="C38138" t="str">
            <v>אוקטובר 2019</v>
          </cell>
          <cell r="D38138" t="str">
            <v>אגד - 212</v>
          </cell>
          <cell r="E38138" t="str">
            <v>DT458</v>
          </cell>
          <cell r="F38138">
            <v>221.96100000000001</v>
          </cell>
        </row>
        <row r="38139">
          <cell r="C38139" t="str">
            <v>אוקטובר 2019</v>
          </cell>
          <cell r="D38139" t="str">
            <v>אגד - 212</v>
          </cell>
          <cell r="E38139" t="str">
            <v>DT463</v>
          </cell>
          <cell r="F38139">
            <v>1488.0719999999999</v>
          </cell>
        </row>
        <row r="38140">
          <cell r="C38140" t="str">
            <v>אוקטובר 2019</v>
          </cell>
          <cell r="D38140" t="str">
            <v>אגד - 212</v>
          </cell>
          <cell r="E38140" t="str">
            <v>DT465</v>
          </cell>
          <cell r="F38140">
            <v>2377.7640000000001</v>
          </cell>
        </row>
        <row r="38141">
          <cell r="C38141" t="str">
            <v>אוקטובר 2019</v>
          </cell>
          <cell r="D38141" t="str">
            <v>אגד - 212</v>
          </cell>
          <cell r="E38141" t="str">
            <v>DT402</v>
          </cell>
          <cell r="F38141">
            <v>10552.931</v>
          </cell>
        </row>
        <row r="38142">
          <cell r="C38142" t="str">
            <v>אוקטובר 2019</v>
          </cell>
          <cell r="D38142" t="str">
            <v>אגד - 212</v>
          </cell>
          <cell r="E38142" t="str">
            <v>DT403</v>
          </cell>
          <cell r="F38142">
            <v>276.363</v>
          </cell>
        </row>
        <row r="38143">
          <cell r="C38143" t="str">
            <v>אוקטובר 2019</v>
          </cell>
          <cell r="D38143" t="str">
            <v>אגד - 212</v>
          </cell>
          <cell r="E38143" t="str">
            <v>DC9</v>
          </cell>
          <cell r="F38143">
            <v>57.655000000000001</v>
          </cell>
        </row>
        <row r="38144">
          <cell r="C38144" t="str">
            <v>אוקטובר 2019</v>
          </cell>
          <cell r="D38144" t="str">
            <v>אגד - 212</v>
          </cell>
          <cell r="E38144" t="str">
            <v>DT28</v>
          </cell>
          <cell r="F38144">
            <v>599.81100000000004</v>
          </cell>
        </row>
        <row r="38145">
          <cell r="C38145" t="str">
            <v>אוקטובר 2019</v>
          </cell>
          <cell r="D38145" t="str">
            <v>אגד - 212</v>
          </cell>
          <cell r="E38145" t="str">
            <v>DT30</v>
          </cell>
          <cell r="F38145">
            <v>1313.3820000000001</v>
          </cell>
        </row>
        <row r="38146">
          <cell r="C38146" t="str">
            <v>אוקטובר 2019</v>
          </cell>
          <cell r="D38146" t="str">
            <v>אגד - 212</v>
          </cell>
          <cell r="E38146" t="str">
            <v>DT360</v>
          </cell>
          <cell r="F38146">
            <v>73539.415999999997</v>
          </cell>
        </row>
        <row r="38147">
          <cell r="C38147" t="str">
            <v>אוקטובר 2019</v>
          </cell>
          <cell r="D38147" t="str">
            <v>אגד - 212</v>
          </cell>
          <cell r="E38147" t="str">
            <v>DT362</v>
          </cell>
          <cell r="F38147">
            <v>12591.992</v>
          </cell>
        </row>
        <row r="38148">
          <cell r="C38148" t="str">
            <v>אוקטובר 2019</v>
          </cell>
          <cell r="D38148" t="str">
            <v>אגד - 212</v>
          </cell>
          <cell r="E38148" t="str">
            <v>DT366</v>
          </cell>
          <cell r="F38148">
            <v>444734.45500000002</v>
          </cell>
        </row>
        <row r="38149">
          <cell r="C38149" t="str">
            <v>אוקטובר 2019</v>
          </cell>
          <cell r="D38149" t="str">
            <v>אגד - 212</v>
          </cell>
          <cell r="E38149" t="str">
            <v>DT367</v>
          </cell>
          <cell r="F38149">
            <v>1648.133</v>
          </cell>
        </row>
        <row r="38150">
          <cell r="C38150" t="str">
            <v>אוקטובר 2019</v>
          </cell>
          <cell r="D38150" t="str">
            <v>אגד - 212</v>
          </cell>
          <cell r="E38150" t="str">
            <v>DT701</v>
          </cell>
          <cell r="F38150">
            <v>847.45500000000004</v>
          </cell>
        </row>
        <row r="38151">
          <cell r="C38151" t="str">
            <v>אוקטובר 2019</v>
          </cell>
          <cell r="D38151" t="str">
            <v>אגד - 212</v>
          </cell>
          <cell r="E38151" t="str">
            <v>DT703</v>
          </cell>
          <cell r="F38151">
            <v>12703.49</v>
          </cell>
        </row>
        <row r="38152">
          <cell r="C38152" t="str">
            <v>אוקטובר 2019</v>
          </cell>
          <cell r="D38152" t="str">
            <v>אגד - 212</v>
          </cell>
          <cell r="E38152" t="str">
            <v>DT52</v>
          </cell>
          <cell r="F38152">
            <v>4526.0510000000004</v>
          </cell>
        </row>
        <row r="38153">
          <cell r="C38153" t="str">
            <v>אוקטובר 2019</v>
          </cell>
          <cell r="D38153" t="str">
            <v>אגד - 212</v>
          </cell>
          <cell r="E38153" t="str">
            <v>DT442</v>
          </cell>
          <cell r="F38153">
            <v>1726.7729999999999</v>
          </cell>
        </row>
        <row r="38154">
          <cell r="C38154" t="str">
            <v>אוקטובר 2019</v>
          </cell>
          <cell r="D38154" t="str">
            <v>אגד - 212</v>
          </cell>
          <cell r="E38154" t="str">
            <v>DT444</v>
          </cell>
          <cell r="F38154">
            <v>480.46100000000001</v>
          </cell>
        </row>
        <row r="38155">
          <cell r="C38155" t="str">
            <v>אוקטובר 2019</v>
          </cell>
          <cell r="D38155" t="str">
            <v>אגד - 212</v>
          </cell>
          <cell r="E38155" t="str">
            <v>DT669</v>
          </cell>
          <cell r="F38155">
            <v>1081.4680000000001</v>
          </cell>
        </row>
        <row r="38156">
          <cell r="C38156" t="str">
            <v>אוקטובר 2019</v>
          </cell>
          <cell r="D38156" t="str">
            <v>אגד - 212</v>
          </cell>
          <cell r="E38156" t="str">
            <v>DT506</v>
          </cell>
          <cell r="F38156">
            <v>869.39599999999996</v>
          </cell>
        </row>
        <row r="38157">
          <cell r="C38157" t="str">
            <v>אוקטובר 2019</v>
          </cell>
          <cell r="D38157" t="str">
            <v>אגד - 212</v>
          </cell>
          <cell r="E38157" t="str">
            <v>DT513</v>
          </cell>
          <cell r="F38157">
            <v>14403.418</v>
          </cell>
        </row>
        <row r="38158">
          <cell r="C38158" t="str">
            <v>אוקטובר 2019</v>
          </cell>
          <cell r="D38158" t="str">
            <v>אגד - 212</v>
          </cell>
          <cell r="E38158" t="str">
            <v>DT516</v>
          </cell>
          <cell r="F38158">
            <v>6914.3469999999998</v>
          </cell>
        </row>
        <row r="38159">
          <cell r="C38159" t="str">
            <v>אוקטובר 2019</v>
          </cell>
          <cell r="D38159" t="str">
            <v>אגד - 212</v>
          </cell>
          <cell r="E38159" t="str">
            <v>DT517</v>
          </cell>
          <cell r="F38159">
            <v>5345</v>
          </cell>
        </row>
        <row r="38160">
          <cell r="C38160" t="str">
            <v>אוקטובר 2019</v>
          </cell>
          <cell r="D38160" t="str">
            <v>אגד - 212</v>
          </cell>
          <cell r="E38160" t="str">
            <v>DT54</v>
          </cell>
          <cell r="F38160">
            <v>190275.12</v>
          </cell>
        </row>
        <row r="38161">
          <cell r="C38161" t="str">
            <v>אוקטובר 2019</v>
          </cell>
          <cell r="D38161" t="str">
            <v>אגד - 212</v>
          </cell>
          <cell r="E38161" t="str">
            <v>DT55</v>
          </cell>
          <cell r="F38161">
            <v>-493030.68099999998</v>
          </cell>
        </row>
        <row r="38162">
          <cell r="C38162" t="str">
            <v>אוקטובר 2019</v>
          </cell>
          <cell r="D38162" t="str">
            <v>אגד - 212</v>
          </cell>
          <cell r="E38162" t="str">
            <v>AT999</v>
          </cell>
          <cell r="F38162">
            <v>382108.82400000002</v>
          </cell>
        </row>
        <row r="38163">
          <cell r="C38163" t="str">
            <v>אוקטובר 2019</v>
          </cell>
          <cell r="D38163" t="str">
            <v>אגד - 212</v>
          </cell>
          <cell r="E38163" t="str">
            <v>AT24</v>
          </cell>
          <cell r="F38163">
            <v>71084.180999999997</v>
          </cell>
        </row>
        <row r="38164">
          <cell r="C38164" t="str">
            <v>אוקטובר 2019</v>
          </cell>
          <cell r="D38164" t="str">
            <v>אגד - 212</v>
          </cell>
          <cell r="E38164" t="str">
            <v>AT420</v>
          </cell>
          <cell r="F38164">
            <v>300020.29100000003</v>
          </cell>
        </row>
        <row r="38165">
          <cell r="C38165" t="str">
            <v>אוקטובר 2019</v>
          </cell>
          <cell r="D38165" t="str">
            <v>אגד - 212</v>
          </cell>
          <cell r="E38165" t="str">
            <v>AT19</v>
          </cell>
          <cell r="F38165">
            <v>1200.5889999999999</v>
          </cell>
        </row>
        <row r="38166">
          <cell r="C38166" t="str">
            <v>אוקטובר 2019</v>
          </cell>
          <cell r="D38166" t="str">
            <v>אגד - 212</v>
          </cell>
          <cell r="E38166" t="str">
            <v>AT21</v>
          </cell>
          <cell r="F38166">
            <v>154.13999999999999</v>
          </cell>
        </row>
        <row r="38167">
          <cell r="C38167" t="str">
            <v>אוקטובר 2019</v>
          </cell>
          <cell r="D38167" t="str">
            <v>אגד - 212</v>
          </cell>
          <cell r="E38167" t="str">
            <v>AT8</v>
          </cell>
          <cell r="F38167">
            <v>3990.6729999999998</v>
          </cell>
        </row>
        <row r="38168">
          <cell r="C38168" t="str">
            <v>אוקטובר 2019</v>
          </cell>
          <cell r="D38168" t="str">
            <v>אגד - 212</v>
          </cell>
          <cell r="E38168" t="str">
            <v>AT400</v>
          </cell>
          <cell r="F38168">
            <v>372.01900000000001</v>
          </cell>
        </row>
        <row r="38169">
          <cell r="C38169" t="str">
            <v>אוקטובר 2019</v>
          </cell>
          <cell r="D38169" t="str">
            <v>אגד - 212</v>
          </cell>
          <cell r="E38169" t="str">
            <v>AT20</v>
          </cell>
          <cell r="F38169">
            <v>18.821000000000002</v>
          </cell>
        </row>
        <row r="38170">
          <cell r="C38170" t="str">
            <v>אוקטובר 2019</v>
          </cell>
          <cell r="D38170" t="str">
            <v>אגד - 212</v>
          </cell>
          <cell r="E38170" t="str">
            <v>AT301</v>
          </cell>
          <cell r="F38170">
            <v>40.505000000000003</v>
          </cell>
        </row>
        <row r="38171">
          <cell r="C38171" t="str">
            <v>אוקטובר 2019</v>
          </cell>
          <cell r="D38171" t="str">
            <v>אגד - 212</v>
          </cell>
          <cell r="E38171" t="str">
            <v>AT307</v>
          </cell>
          <cell r="F38171">
            <v>5.2670000000000003</v>
          </cell>
        </row>
        <row r="38172">
          <cell r="C38172" t="str">
            <v>אוקטובר 2019</v>
          </cell>
          <cell r="D38172" t="str">
            <v>אגד - 212</v>
          </cell>
          <cell r="E38172" t="str">
            <v>AT319</v>
          </cell>
          <cell r="F38172">
            <v>13.154</v>
          </cell>
        </row>
        <row r="38173">
          <cell r="C38173" t="str">
            <v>אוקטובר 2019</v>
          </cell>
          <cell r="D38173" t="str">
            <v>אגד - 212</v>
          </cell>
          <cell r="E38173" t="str">
            <v>AT338</v>
          </cell>
          <cell r="F38173">
            <v>3.83</v>
          </cell>
        </row>
        <row r="38174">
          <cell r="C38174" t="str">
            <v>אוקטובר 2019</v>
          </cell>
          <cell r="D38174" t="str">
            <v>אגד - 212</v>
          </cell>
          <cell r="E38174" t="str">
            <v>AT458</v>
          </cell>
          <cell r="F38174">
            <v>1.024</v>
          </cell>
        </row>
        <row r="38175">
          <cell r="C38175" t="str">
            <v>אוקטובר 2019</v>
          </cell>
          <cell r="D38175" t="str">
            <v>אגד - 212</v>
          </cell>
          <cell r="E38175" t="str">
            <v>AT463</v>
          </cell>
          <cell r="F38175">
            <v>335.7</v>
          </cell>
        </row>
        <row r="38176">
          <cell r="C38176" t="str">
            <v>אוקטובר 2019</v>
          </cell>
          <cell r="D38176" t="str">
            <v>אגד - 212</v>
          </cell>
          <cell r="E38176" t="str">
            <v>AT465</v>
          </cell>
          <cell r="F38176">
            <v>64.650000000000006</v>
          </cell>
        </row>
        <row r="38177">
          <cell r="C38177" t="str">
            <v>אוקטובר 2019</v>
          </cell>
          <cell r="D38177" t="str">
            <v>אגד - 212</v>
          </cell>
          <cell r="E38177" t="str">
            <v>AT402</v>
          </cell>
          <cell r="F38177">
            <v>211.91900000000001</v>
          </cell>
        </row>
        <row r="38178">
          <cell r="C38178" t="str">
            <v>אוקטובר 2019</v>
          </cell>
          <cell r="D38178" t="str">
            <v>אגד - 212</v>
          </cell>
          <cell r="E38178" t="str">
            <v>AT403</v>
          </cell>
          <cell r="F38178">
            <v>22.652000000000001</v>
          </cell>
        </row>
        <row r="38179">
          <cell r="C38179" t="str">
            <v>אוקטובר 2019</v>
          </cell>
          <cell r="D38179" t="str">
            <v>אגד - 212</v>
          </cell>
          <cell r="E38179" t="str">
            <v>AT37</v>
          </cell>
          <cell r="F38179">
            <v>94.031999999999996</v>
          </cell>
        </row>
        <row r="38180">
          <cell r="C38180" t="str">
            <v>אוקטובר 2019</v>
          </cell>
          <cell r="D38180" t="str">
            <v>אגד - 212</v>
          </cell>
          <cell r="E38180" t="str">
            <v>AT125</v>
          </cell>
          <cell r="F38180">
            <v>0.251</v>
          </cell>
        </row>
        <row r="38181">
          <cell r="C38181" t="str">
            <v>אוקטובר 2019</v>
          </cell>
          <cell r="D38181" t="str">
            <v>אגד - 212</v>
          </cell>
          <cell r="E38181" t="str">
            <v>AT360</v>
          </cell>
          <cell r="F38181">
            <v>12.016999999999999</v>
          </cell>
        </row>
        <row r="38182">
          <cell r="C38182" t="str">
            <v>אוקטובר 2019</v>
          </cell>
          <cell r="D38182" t="str">
            <v>אגד - 212</v>
          </cell>
          <cell r="E38182" t="str">
            <v>AT366</v>
          </cell>
          <cell r="F38182">
            <v>4336.8969999999999</v>
          </cell>
        </row>
        <row r="38183">
          <cell r="C38183" t="str">
            <v>אוקטובר 2019</v>
          </cell>
          <cell r="D38183" t="str">
            <v>אגד - 212</v>
          </cell>
          <cell r="E38183" t="str">
            <v>AT701</v>
          </cell>
          <cell r="F38183">
            <v>0.3</v>
          </cell>
        </row>
        <row r="38184">
          <cell r="C38184" t="str">
            <v>אוקטובר 2019</v>
          </cell>
          <cell r="D38184" t="str">
            <v>אגד - 212</v>
          </cell>
          <cell r="E38184" t="str">
            <v>AT703</v>
          </cell>
          <cell r="F38184">
            <v>1.8320000000000001</v>
          </cell>
        </row>
        <row r="38185">
          <cell r="C38185" t="str">
            <v>אוקטובר 2019</v>
          </cell>
          <cell r="D38185" t="str">
            <v>אגד - 212</v>
          </cell>
          <cell r="E38185" t="str">
            <v>AT442</v>
          </cell>
          <cell r="F38185">
            <v>3.944</v>
          </cell>
        </row>
        <row r="38186">
          <cell r="C38186" t="str">
            <v>אוקטובר 2019</v>
          </cell>
          <cell r="D38186" t="str">
            <v>אגד - 212</v>
          </cell>
          <cell r="E38186" t="str">
            <v>AT444</v>
          </cell>
          <cell r="F38186">
            <v>6.2910000000000004</v>
          </cell>
        </row>
        <row r="38187">
          <cell r="C38187" t="str">
            <v>אוקטובר 2019</v>
          </cell>
          <cell r="D38187" t="str">
            <v>אגד - 212</v>
          </cell>
          <cell r="E38187" t="str">
            <v>AT63</v>
          </cell>
          <cell r="F38187">
            <v>99.313999999999993</v>
          </cell>
        </row>
        <row r="38188">
          <cell r="C38188" t="str">
            <v>אוקטובר 2019</v>
          </cell>
          <cell r="D38188" t="str">
            <v>אגד - 212</v>
          </cell>
          <cell r="E38188" t="str">
            <v>AT139</v>
          </cell>
          <cell r="F38188">
            <v>14.531000000000001</v>
          </cell>
        </row>
        <row r="38189">
          <cell r="C38189" t="str">
            <v>אוקטובר 2019</v>
          </cell>
          <cell r="D38189" t="str">
            <v>אגד - 212</v>
          </cell>
          <cell r="E38189" t="str">
            <v>BT999</v>
          </cell>
          <cell r="F38189">
            <v>349260.32900000003</v>
          </cell>
        </row>
        <row r="38190">
          <cell r="C38190" t="str">
            <v>אוקטובר 2019</v>
          </cell>
          <cell r="D38190" t="str">
            <v>אגד - 212</v>
          </cell>
          <cell r="E38190" t="str">
            <v>BT34</v>
          </cell>
          <cell r="F38190">
            <v>72076.432000000001</v>
          </cell>
        </row>
        <row r="38191">
          <cell r="C38191" t="str">
            <v>אוקטובר 2019</v>
          </cell>
          <cell r="D38191" t="str">
            <v>אגד - 212</v>
          </cell>
          <cell r="E38191" t="str">
            <v>BT420</v>
          </cell>
          <cell r="F38191">
            <v>275000</v>
          </cell>
        </row>
        <row r="38192">
          <cell r="C38192" t="str">
            <v>אוקטובר 2019</v>
          </cell>
          <cell r="D38192" t="str">
            <v>אגד - 212</v>
          </cell>
          <cell r="E38192" t="str">
            <v>BT465</v>
          </cell>
          <cell r="F38192">
            <v>336.99299999999999</v>
          </cell>
        </row>
        <row r="38193">
          <cell r="C38193" t="str">
            <v>אוקטובר 2019</v>
          </cell>
          <cell r="D38193" t="str">
            <v>אגד - 212</v>
          </cell>
          <cell r="E38193" t="str">
            <v>BT402</v>
          </cell>
          <cell r="F38193">
            <v>256.96899999999999</v>
          </cell>
        </row>
        <row r="38194">
          <cell r="C38194" t="str">
            <v>אוקטובר 2019</v>
          </cell>
          <cell r="D38194" t="str">
            <v>אגד - 212</v>
          </cell>
          <cell r="E38194" t="str">
            <v>BT44</v>
          </cell>
          <cell r="F38194">
            <v>9.2360000000000007</v>
          </cell>
        </row>
        <row r="38195">
          <cell r="C38195" t="str">
            <v>אוקטובר 2019</v>
          </cell>
          <cell r="D38195" t="str">
            <v>אגד - 212</v>
          </cell>
          <cell r="E38195" t="str">
            <v>BT366</v>
          </cell>
          <cell r="F38195">
            <v>1446.914</v>
          </cell>
        </row>
        <row r="38196">
          <cell r="C38196" t="str">
            <v>אוקטובר 2019</v>
          </cell>
          <cell r="D38196" t="str">
            <v>אגד - 212</v>
          </cell>
          <cell r="E38196" t="str">
            <v>BT701</v>
          </cell>
          <cell r="F38196">
            <v>81.418000000000006</v>
          </cell>
        </row>
        <row r="38197">
          <cell r="C38197" t="str">
            <v>אוקטובר 2019</v>
          </cell>
          <cell r="D38197" t="str">
            <v>אגד - 212</v>
          </cell>
          <cell r="E38197" t="str">
            <v>BT703</v>
          </cell>
          <cell r="F38197">
            <v>4.5999999999999999E-2</v>
          </cell>
        </row>
        <row r="38198">
          <cell r="C38198" t="str">
            <v>אוקטובר 2019</v>
          </cell>
          <cell r="D38198" t="str">
            <v>אגד - 212</v>
          </cell>
          <cell r="E38198" t="str">
            <v>BT442</v>
          </cell>
          <cell r="F38198">
            <v>22.091999999999999</v>
          </cell>
        </row>
        <row r="38199">
          <cell r="C38199" t="str">
            <v>אוקטובר 2019</v>
          </cell>
          <cell r="D38199" t="str">
            <v>אגד - 212</v>
          </cell>
          <cell r="E38199" t="str">
            <v>BT444</v>
          </cell>
          <cell r="F38199">
            <v>11.28</v>
          </cell>
        </row>
        <row r="38200">
          <cell r="C38200" t="str">
            <v>אוקטובר 2019</v>
          </cell>
          <cell r="D38200" t="str">
            <v>אגד - 212</v>
          </cell>
          <cell r="E38200" t="str">
            <v>BT119</v>
          </cell>
          <cell r="F38200">
            <v>18.95</v>
          </cell>
        </row>
        <row r="38201">
          <cell r="C38201" t="str">
            <v>אוקטובר 2019</v>
          </cell>
          <cell r="D38201" t="str">
            <v>אגד - 212</v>
          </cell>
          <cell r="E38201" t="str">
            <v>A1</v>
          </cell>
          <cell r="F38201">
            <v>4899.835</v>
          </cell>
        </row>
        <row r="38202">
          <cell r="C38202" t="str">
            <v>אוקטובר 2019</v>
          </cell>
          <cell r="D38202" t="str">
            <v>אגד - 212</v>
          </cell>
          <cell r="E38202" t="str">
            <v>AT411</v>
          </cell>
          <cell r="F38202">
            <v>1326.16</v>
          </cell>
        </row>
        <row r="38203">
          <cell r="C38203" t="str">
            <v>אוקטובר 2019</v>
          </cell>
          <cell r="D38203" t="str">
            <v>אגד - 212</v>
          </cell>
          <cell r="E38203" t="str">
            <v>AT88</v>
          </cell>
          <cell r="F38203">
            <v>2569.7060000000001</v>
          </cell>
        </row>
        <row r="38204">
          <cell r="C38204" t="str">
            <v>אוקטובר 2019</v>
          </cell>
          <cell r="D38204" t="str">
            <v>אגד - 212</v>
          </cell>
          <cell r="E38204" t="str">
            <v>AT102</v>
          </cell>
          <cell r="F38204">
            <v>1003.968</v>
          </cell>
        </row>
        <row r="38205">
          <cell r="C38205" t="str">
            <v>אוקטובר 2019</v>
          </cell>
          <cell r="D38205" t="str">
            <v>אגד - 212</v>
          </cell>
          <cell r="E38205" t="str">
            <v>B1</v>
          </cell>
          <cell r="F38205">
            <v>34717.286999999997</v>
          </cell>
        </row>
        <row r="38206">
          <cell r="C38206" t="str">
            <v>אוקטובר 2019</v>
          </cell>
          <cell r="D38206" t="str">
            <v>אגד - 212</v>
          </cell>
          <cell r="E38206" t="str">
            <v>BT6</v>
          </cell>
          <cell r="F38206">
            <v>25959.14</v>
          </cell>
        </row>
        <row r="38207">
          <cell r="C38207" t="str">
            <v>אוקטובר 2019</v>
          </cell>
          <cell r="D38207" t="str">
            <v>אגד - 212</v>
          </cell>
          <cell r="E38207" t="str">
            <v>BT7</v>
          </cell>
          <cell r="F38207">
            <v>316.81099999999998</v>
          </cell>
        </row>
        <row r="38208">
          <cell r="C38208" t="str">
            <v>אוקטובר 2019</v>
          </cell>
          <cell r="D38208" t="str">
            <v>אגד - 212</v>
          </cell>
          <cell r="E38208" t="str">
            <v>BT8</v>
          </cell>
          <cell r="F38208">
            <v>8302.9220000000005</v>
          </cell>
        </row>
        <row r="38209">
          <cell r="C38209" t="str">
            <v>אוקטובר 2019</v>
          </cell>
          <cell r="D38209" t="str">
            <v>אגד - 212</v>
          </cell>
          <cell r="E38209" t="str">
            <v>BF4</v>
          </cell>
          <cell r="F38209">
            <v>98.611000000000004</v>
          </cell>
        </row>
        <row r="38210">
          <cell r="C38210" t="str">
            <v>אוקטובר 2019</v>
          </cell>
          <cell r="D38210" t="str">
            <v>אגד - 212</v>
          </cell>
          <cell r="E38210" t="str">
            <v>BT84</v>
          </cell>
          <cell r="F38210">
            <v>35.323</v>
          </cell>
        </row>
        <row r="38211">
          <cell r="C38211" t="str">
            <v>אוקטובר 2019</v>
          </cell>
          <cell r="D38211" t="str">
            <v>אגד - 212</v>
          </cell>
          <cell r="E38211" t="str">
            <v>BT634</v>
          </cell>
          <cell r="F38211">
            <v>4.4800000000000004</v>
          </cell>
        </row>
        <row r="38212">
          <cell r="C38212" t="str">
            <v>אוקטובר 2019</v>
          </cell>
          <cell r="D38212" t="str">
            <v>אגד - 212</v>
          </cell>
          <cell r="E38212" t="str">
            <v>KT31</v>
          </cell>
          <cell r="F38212">
            <v>618</v>
          </cell>
        </row>
        <row r="38213">
          <cell r="C38213" t="str">
            <v>אוקטובר 2019</v>
          </cell>
          <cell r="D38213" t="str">
            <v>אגד - 212</v>
          </cell>
          <cell r="E38213" t="str">
            <v>KT32</v>
          </cell>
          <cell r="F38213">
            <v>720</v>
          </cell>
        </row>
        <row r="38214">
          <cell r="C38214" t="str">
            <v>אוקטובר 2019</v>
          </cell>
          <cell r="D38214" t="str">
            <v>אגד - 212</v>
          </cell>
          <cell r="E38214" t="str">
            <v>KT33</v>
          </cell>
          <cell r="F38214">
            <v>3125</v>
          </cell>
        </row>
        <row r="38215">
          <cell r="C38215" t="str">
            <v>אוקטובר 2019</v>
          </cell>
          <cell r="D38215" t="str">
            <v>אגד - 212</v>
          </cell>
          <cell r="E38215" t="str">
            <v>KT34</v>
          </cell>
          <cell r="F38215">
            <v>38</v>
          </cell>
        </row>
        <row r="38216">
          <cell r="C38216" t="str">
            <v>אוקטובר 2019</v>
          </cell>
          <cell r="D38216" t="str">
            <v>אגד - 212</v>
          </cell>
          <cell r="E38216" t="str">
            <v>KT35</v>
          </cell>
          <cell r="F38216">
            <v>1657</v>
          </cell>
        </row>
        <row r="38217">
          <cell r="C38217" t="str">
            <v>אוקטובר 2019</v>
          </cell>
          <cell r="D38217" t="str">
            <v>אגד - 212</v>
          </cell>
          <cell r="E38217" t="str">
            <v>KT22</v>
          </cell>
          <cell r="F38217">
            <v>1.0049999999999999</v>
          </cell>
        </row>
        <row r="38218">
          <cell r="C38218" t="str">
            <v>אוקטובר 2019</v>
          </cell>
          <cell r="D38218" t="str">
            <v>אגד - 212</v>
          </cell>
          <cell r="E38218" t="str">
            <v>KT51</v>
          </cell>
          <cell r="F38218">
            <v>13.364000000000001</v>
          </cell>
        </row>
        <row r="38219">
          <cell r="C38219" t="str">
            <v>אוקטובר 2019</v>
          </cell>
          <cell r="D38219" t="str">
            <v>אגד - 212</v>
          </cell>
          <cell r="E38219" t="str">
            <v>KT502</v>
          </cell>
          <cell r="F38219">
            <v>69996.705000000002</v>
          </cell>
        </row>
        <row r="38220">
          <cell r="C38220" t="str">
            <v>אוקטובר 2019</v>
          </cell>
          <cell r="D38220" t="str">
            <v>אגד - 212</v>
          </cell>
          <cell r="E38220" t="str">
            <v>KT503</v>
          </cell>
          <cell r="F38220">
            <v>843994.54099999997</v>
          </cell>
        </row>
        <row r="38221">
          <cell r="C38221" t="str">
            <v>אוקטובר 2019</v>
          </cell>
          <cell r="D38221" t="str">
            <v>אגד - 212</v>
          </cell>
          <cell r="E38221" t="str">
            <v>KT14</v>
          </cell>
          <cell r="F38221">
            <v>40.421999999999997</v>
          </cell>
        </row>
        <row r="38222">
          <cell r="C38222" t="str">
            <v>אוקטובר 2019</v>
          </cell>
          <cell r="D38222" t="str">
            <v>אגד - 212</v>
          </cell>
          <cell r="E38222" t="str">
            <v>KT305</v>
          </cell>
          <cell r="F38222">
            <v>-13295.422</v>
          </cell>
        </row>
        <row r="38223">
          <cell r="C38223" t="str">
            <v>אוקטובר 2019</v>
          </cell>
          <cell r="D38223" t="str">
            <v>אגד - 212</v>
          </cell>
          <cell r="E38223" t="str">
            <v>KT717</v>
          </cell>
          <cell r="F38223">
            <v>1</v>
          </cell>
        </row>
        <row r="38224">
          <cell r="C38224" t="str">
            <v>אוקטובר 2019</v>
          </cell>
          <cell r="D38224" t="str">
            <v>אגד - 212</v>
          </cell>
          <cell r="E38224" t="str">
            <v>KT761</v>
          </cell>
          <cell r="F38224">
            <v>544858.97100000002</v>
          </cell>
        </row>
        <row r="38225">
          <cell r="C38225" t="str">
            <v>אוקטובר 2019</v>
          </cell>
          <cell r="D38225" t="str">
            <v>אגד - 212</v>
          </cell>
          <cell r="E38225" t="str">
            <v>KT762</v>
          </cell>
          <cell r="F38225">
            <v>481478.962</v>
          </cell>
        </row>
        <row r="38226">
          <cell r="C38226" t="str">
            <v>אוקטובר 2019</v>
          </cell>
          <cell r="D38226" t="str">
            <v>אגד - 212</v>
          </cell>
          <cell r="E38226" t="str">
            <v>KT763</v>
          </cell>
          <cell r="F38226">
            <v>466416.18</v>
          </cell>
        </row>
        <row r="38227">
          <cell r="C38227" t="str">
            <v>אוקטובר 2019</v>
          </cell>
          <cell r="D38227" t="str">
            <v>אגד - 212</v>
          </cell>
          <cell r="E38227" t="str">
            <v>KT943</v>
          </cell>
          <cell r="F38227">
            <v>549794.32799999998</v>
          </cell>
        </row>
        <row r="38228">
          <cell r="C38228" t="str">
            <v>אוקטובר 2019</v>
          </cell>
          <cell r="D38228" t="str">
            <v>אגד - 212</v>
          </cell>
          <cell r="E38228" t="str">
            <v>KT944</v>
          </cell>
          <cell r="F38228">
            <v>470966.17800000001</v>
          </cell>
        </row>
        <row r="38229">
          <cell r="C38229" t="str">
            <v>אוקטובר 2019</v>
          </cell>
          <cell r="D38229" t="str">
            <v>אגד - 212</v>
          </cell>
          <cell r="E38229" t="str">
            <v>KT945</v>
          </cell>
          <cell r="F38229">
            <v>485242.16399999999</v>
          </cell>
        </row>
        <row r="38230">
          <cell r="C38230" t="str">
            <v>אוקטובר 2019</v>
          </cell>
          <cell r="D38230" t="str">
            <v>אגד - 212</v>
          </cell>
          <cell r="E38230" t="str">
            <v>KT934</v>
          </cell>
          <cell r="F38230">
            <v>907.08799999999997</v>
          </cell>
        </row>
        <row r="38231">
          <cell r="C38231" t="str">
            <v>אוקטובר 2019</v>
          </cell>
          <cell r="D38231" t="str">
            <v>אגד - 212</v>
          </cell>
          <cell r="E38231" t="str">
            <v>KT935</v>
          </cell>
          <cell r="F38231">
            <v>4526.0510000000004</v>
          </cell>
        </row>
        <row r="38232">
          <cell r="C38232" t="str">
            <v>אוקטובר 2019</v>
          </cell>
          <cell r="D38232" t="str">
            <v>אגד - 212</v>
          </cell>
          <cell r="E38232" t="str">
            <v>KT650</v>
          </cell>
          <cell r="F38232">
            <v>95121857</v>
          </cell>
        </row>
        <row r="38233">
          <cell r="C38233" t="str">
            <v>אוקטובר 2019</v>
          </cell>
          <cell r="D38233" t="str">
            <v>אגד - 212</v>
          </cell>
          <cell r="E38233" t="str">
            <v>KT651</v>
          </cell>
          <cell r="F38233">
            <v>95121858</v>
          </cell>
        </row>
        <row r="38234">
          <cell r="C38234" t="str">
            <v>אוקטובר 2019</v>
          </cell>
          <cell r="D38234" t="str">
            <v>אגד - 212</v>
          </cell>
          <cell r="E38234" t="str">
            <v>KT652</v>
          </cell>
          <cell r="F38234">
            <v>95193571</v>
          </cell>
        </row>
        <row r="38235">
          <cell r="C38235" t="str">
            <v>אוקטובר 2019</v>
          </cell>
          <cell r="D38235" t="str">
            <v>אגד - 212</v>
          </cell>
          <cell r="E38235" t="str">
            <v>KT653</v>
          </cell>
          <cell r="F38235">
            <v>95190502</v>
          </cell>
        </row>
        <row r="38236">
          <cell r="C38236" t="str">
            <v>אוקטובר 2019</v>
          </cell>
          <cell r="D38236" t="str">
            <v>אגד - 212</v>
          </cell>
          <cell r="E38236" t="str">
            <v>KT654</v>
          </cell>
          <cell r="F38236">
            <v>29432870262</v>
          </cell>
        </row>
        <row r="38237">
          <cell r="C38237" t="str">
            <v>אוקטובר 2019</v>
          </cell>
          <cell r="D38237" t="str">
            <v>אגד - 212</v>
          </cell>
          <cell r="E38237" t="str">
            <v>KT655</v>
          </cell>
          <cell r="F38237">
            <v>44682870852</v>
          </cell>
        </row>
        <row r="38238">
          <cell r="C38238" t="str">
            <v>אוקטובר 2019</v>
          </cell>
          <cell r="D38238" t="str">
            <v>אגד - 212</v>
          </cell>
          <cell r="E38238" t="str">
            <v>KT656</v>
          </cell>
          <cell r="F38238">
            <v>48672870852</v>
          </cell>
        </row>
        <row r="38239">
          <cell r="C38239" t="str">
            <v>אוקטובר 2019</v>
          </cell>
          <cell r="D38239" t="str">
            <v>אגד - 212</v>
          </cell>
          <cell r="E38239" t="str">
            <v>KT657</v>
          </cell>
          <cell r="F38239">
            <v>78822519803</v>
          </cell>
        </row>
        <row r="38240">
          <cell r="C38240" t="str">
            <v>אוקטובר 2019</v>
          </cell>
          <cell r="D38240" t="str">
            <v>אגד - 212</v>
          </cell>
          <cell r="E38240" t="str">
            <v>KT658</v>
          </cell>
          <cell r="F38240">
            <v>99085948504</v>
          </cell>
        </row>
        <row r="38241">
          <cell r="C38241" t="str">
            <v>אוקטובר 2019</v>
          </cell>
          <cell r="D38241" t="str">
            <v>אגד - 212</v>
          </cell>
          <cell r="E38241" t="str">
            <v>KT659</v>
          </cell>
          <cell r="F38241">
            <v>1006613430</v>
          </cell>
        </row>
        <row r="38242">
          <cell r="C38242" t="str">
            <v>אוקטובר 2019</v>
          </cell>
          <cell r="D38242" t="str">
            <v>אגד - 212</v>
          </cell>
          <cell r="E38242" t="str">
            <v>KT660</v>
          </cell>
          <cell r="F38242">
            <v>109912430</v>
          </cell>
        </row>
        <row r="38243">
          <cell r="C38243" t="str">
            <v>אוקטובר 2019</v>
          </cell>
          <cell r="D38243" t="str">
            <v>אגד - 212</v>
          </cell>
          <cell r="E38243" t="str">
            <v>KT661</v>
          </cell>
          <cell r="F38243">
            <v>1005532430</v>
          </cell>
        </row>
        <row r="38244">
          <cell r="C38244" t="str">
            <v>אוקטובר 2019</v>
          </cell>
          <cell r="D38244" t="str">
            <v>אגד - 212</v>
          </cell>
          <cell r="E38244" t="str">
            <v>KT662</v>
          </cell>
          <cell r="F38244">
            <v>76641384409</v>
          </cell>
        </row>
        <row r="38245">
          <cell r="C38245" t="str">
            <v>אוקטובר 2019</v>
          </cell>
          <cell r="D38245" t="str">
            <v>אגד - 212</v>
          </cell>
          <cell r="E38245" t="str">
            <v>KT663</v>
          </cell>
          <cell r="F38245">
            <v>30324248907</v>
          </cell>
        </row>
        <row r="38246">
          <cell r="C38246" t="str">
            <v>אוקטובר 2019</v>
          </cell>
          <cell r="D38246" t="str">
            <v>אגד - 212</v>
          </cell>
          <cell r="E38246" t="str">
            <v>KT664</v>
          </cell>
          <cell r="F38246">
            <v>21596699013</v>
          </cell>
        </row>
        <row r="38247">
          <cell r="C38247" t="str">
            <v>אוקטובר 2019</v>
          </cell>
          <cell r="D38247" t="str">
            <v>אגד - 212</v>
          </cell>
          <cell r="E38247" t="str">
            <v>KT665</v>
          </cell>
          <cell r="F38247">
            <v>21597766019</v>
          </cell>
        </row>
        <row r="38248">
          <cell r="C38248" t="str">
            <v>אוקטובר 2019</v>
          </cell>
          <cell r="D38248" t="str">
            <v>אגד - 212</v>
          </cell>
          <cell r="E38248" t="str">
            <v>KT666</v>
          </cell>
          <cell r="F38248">
            <v>21195807017</v>
          </cell>
        </row>
        <row r="38249">
          <cell r="C38249" t="str">
            <v>אוקטובר 2019</v>
          </cell>
          <cell r="D38249" t="str">
            <v>אגד - 212</v>
          </cell>
          <cell r="E38249" t="str">
            <v>KT667</v>
          </cell>
          <cell r="F38249">
            <v>22973080500</v>
          </cell>
        </row>
        <row r="38250">
          <cell r="C38250" t="str">
            <v>אוקטובר 2019</v>
          </cell>
          <cell r="D38250" t="str">
            <v>אגד - 212</v>
          </cell>
          <cell r="E38250" t="str">
            <v>KT668</v>
          </cell>
          <cell r="F38250">
            <v>45081036600</v>
          </cell>
        </row>
        <row r="38251">
          <cell r="C38251" t="str">
            <v>אוקטובר 2019</v>
          </cell>
          <cell r="D38251" t="str">
            <v>אגד - 212</v>
          </cell>
          <cell r="E38251" t="str">
            <v>KT669</v>
          </cell>
          <cell r="F38251">
            <v>64032036600</v>
          </cell>
        </row>
        <row r="38252">
          <cell r="C38252" t="str">
            <v>אוקטובר 2019</v>
          </cell>
          <cell r="D38252" t="str">
            <v>אגד - 212</v>
          </cell>
          <cell r="E38252" t="str">
            <v>KT670</v>
          </cell>
          <cell r="F38252">
            <v>113</v>
          </cell>
        </row>
        <row r="38253">
          <cell r="C38253" t="str">
            <v>אוקטובר 2019</v>
          </cell>
          <cell r="D38253" t="str">
            <v>אגד - 212</v>
          </cell>
          <cell r="E38253" t="str">
            <v>KT671</v>
          </cell>
          <cell r="F38253">
            <v>95130507</v>
          </cell>
        </row>
        <row r="38254">
          <cell r="C38254" t="str">
            <v>אוקטובר 2019</v>
          </cell>
          <cell r="D38254" t="str">
            <v>אגד - 212</v>
          </cell>
          <cell r="E38254" t="str">
            <v>KT672</v>
          </cell>
          <cell r="F38254">
            <v>95190502</v>
          </cell>
        </row>
        <row r="38255">
          <cell r="C38255" t="str">
            <v>אוקטובר 2019</v>
          </cell>
          <cell r="D38255" t="str">
            <v>אגד - 212</v>
          </cell>
          <cell r="E38255" t="str">
            <v>KT673</v>
          </cell>
          <cell r="F38255">
            <v>95194946</v>
          </cell>
        </row>
        <row r="38256">
          <cell r="C38256" t="str">
            <v>אוקטובר 2019</v>
          </cell>
          <cell r="D38256" t="str">
            <v>אגד - 212</v>
          </cell>
          <cell r="E38256" t="str">
            <v>KT674</v>
          </cell>
          <cell r="F38256">
            <v>95194658</v>
          </cell>
        </row>
        <row r="38257">
          <cell r="C38257" t="str">
            <v>אוקטובר 2019</v>
          </cell>
          <cell r="D38257" t="str">
            <v>אגד - 212</v>
          </cell>
          <cell r="E38257" t="str">
            <v>KT675</v>
          </cell>
          <cell r="F38257">
            <v>95124345</v>
          </cell>
        </row>
        <row r="38258">
          <cell r="C38258" t="str">
            <v>אוקטובר 2019</v>
          </cell>
          <cell r="D38258" t="str">
            <v>אגד - 212</v>
          </cell>
          <cell r="E38258" t="str">
            <v>KT676</v>
          </cell>
          <cell r="F38258">
            <v>95124311</v>
          </cell>
        </row>
        <row r="38259">
          <cell r="C38259" t="str">
            <v>אוקטובר 2019</v>
          </cell>
          <cell r="D38259" t="str">
            <v>אגד - 212</v>
          </cell>
          <cell r="E38259" t="str">
            <v>KT677</v>
          </cell>
          <cell r="F38259">
            <v>95124334</v>
          </cell>
        </row>
        <row r="38260">
          <cell r="C38260" t="str">
            <v>אוקטובר 2019</v>
          </cell>
          <cell r="D38260" t="str">
            <v>אגד - 212</v>
          </cell>
          <cell r="E38260" t="str">
            <v>FT650</v>
          </cell>
          <cell r="F38260">
            <v>510657554</v>
          </cell>
        </row>
        <row r="38261">
          <cell r="C38261" t="str">
            <v>אוקטובר 2019</v>
          </cell>
          <cell r="D38261" t="str">
            <v>אגד - 212</v>
          </cell>
          <cell r="E38261" t="str">
            <v>FT651</v>
          </cell>
          <cell r="F38261">
            <v>510657554</v>
          </cell>
        </row>
        <row r="38262">
          <cell r="C38262" t="str">
            <v>אוקטובר 2019</v>
          </cell>
          <cell r="D38262" t="str">
            <v>אגד - 212</v>
          </cell>
          <cell r="E38262" t="str">
            <v>FT652</v>
          </cell>
          <cell r="F38262">
            <v>510657554</v>
          </cell>
        </row>
        <row r="38263">
          <cell r="C38263" t="str">
            <v>אוקטובר 2019</v>
          </cell>
          <cell r="D38263" t="str">
            <v>אגד - 212</v>
          </cell>
          <cell r="E38263" t="str">
            <v>FT653</v>
          </cell>
          <cell r="F38263">
            <v>511974834</v>
          </cell>
        </row>
        <row r="38264">
          <cell r="C38264" t="str">
            <v>אוקטובר 2019</v>
          </cell>
          <cell r="D38264" t="str">
            <v>אגד - 212</v>
          </cell>
          <cell r="E38264" t="str">
            <v>FT654</v>
          </cell>
          <cell r="F38264">
            <v>520029084</v>
          </cell>
        </row>
        <row r="38265">
          <cell r="C38265" t="str">
            <v>אוקטובר 2019</v>
          </cell>
          <cell r="D38265" t="str">
            <v>אגד - 212</v>
          </cell>
          <cell r="E38265" t="str">
            <v>FT655</v>
          </cell>
          <cell r="F38265">
            <v>520029084</v>
          </cell>
        </row>
        <row r="38266">
          <cell r="C38266" t="str">
            <v>אוקטובר 2019</v>
          </cell>
          <cell r="D38266" t="str">
            <v>אגד - 212</v>
          </cell>
          <cell r="E38266" t="str">
            <v>FT656</v>
          </cell>
          <cell r="F38266">
            <v>520029084</v>
          </cell>
        </row>
        <row r="38267">
          <cell r="C38267" t="str">
            <v>אוקטובר 2019</v>
          </cell>
          <cell r="D38267" t="str">
            <v>אגד - 212</v>
          </cell>
          <cell r="E38267" t="str">
            <v>FT657</v>
          </cell>
          <cell r="F38267">
            <v>513765396</v>
          </cell>
        </row>
        <row r="38268">
          <cell r="C38268" t="str">
            <v>אוקטובר 2019</v>
          </cell>
          <cell r="D38268" t="str">
            <v>אגד - 212</v>
          </cell>
          <cell r="E38268" t="str">
            <v>FT658</v>
          </cell>
          <cell r="F38268">
            <v>513765396</v>
          </cell>
        </row>
        <row r="38269">
          <cell r="C38269" t="str">
            <v>אוקטובר 2019</v>
          </cell>
          <cell r="D38269" t="str">
            <v>אגד - 212</v>
          </cell>
          <cell r="E38269" t="str">
            <v>FT659</v>
          </cell>
          <cell r="F38269">
            <v>520007030</v>
          </cell>
        </row>
        <row r="38270">
          <cell r="C38270" t="str">
            <v>אוקטובר 2019</v>
          </cell>
          <cell r="D38270" t="str">
            <v>אגד - 212</v>
          </cell>
          <cell r="E38270" t="str">
            <v>FT660</v>
          </cell>
          <cell r="F38270">
            <v>520007030</v>
          </cell>
        </row>
        <row r="38271">
          <cell r="C38271" t="str">
            <v>אוקטובר 2019</v>
          </cell>
          <cell r="D38271" t="str">
            <v>אגד - 212</v>
          </cell>
          <cell r="E38271" t="str">
            <v>FT661</v>
          </cell>
          <cell r="F38271">
            <v>520007030</v>
          </cell>
        </row>
        <row r="38272">
          <cell r="C38272" t="str">
            <v>אוקטובר 2019</v>
          </cell>
          <cell r="D38272" t="str">
            <v>אגד - 212</v>
          </cell>
          <cell r="E38272" t="str">
            <v>FT662</v>
          </cell>
          <cell r="F38272">
            <v>520018078</v>
          </cell>
        </row>
        <row r="38273">
          <cell r="C38273" t="str">
            <v>אוקטובר 2019</v>
          </cell>
          <cell r="D38273" t="str">
            <v>אגד - 212</v>
          </cell>
          <cell r="E38273" t="str">
            <v>FT663</v>
          </cell>
          <cell r="F38273">
            <v>520018078</v>
          </cell>
        </row>
        <row r="38274">
          <cell r="C38274" t="str">
            <v>אוקטובר 2019</v>
          </cell>
          <cell r="D38274" t="str">
            <v>אגד - 212</v>
          </cell>
          <cell r="E38274" t="str">
            <v>FT664</v>
          </cell>
          <cell r="F38274">
            <v>520000522</v>
          </cell>
        </row>
        <row r="38275">
          <cell r="C38275" t="str">
            <v>אוקטובר 2019</v>
          </cell>
          <cell r="D38275" t="str">
            <v>אגד - 212</v>
          </cell>
          <cell r="E38275" t="str">
            <v>FT665</v>
          </cell>
          <cell r="F38275">
            <v>520000522</v>
          </cell>
        </row>
        <row r="38276">
          <cell r="C38276" t="str">
            <v>אוקטובר 2019</v>
          </cell>
          <cell r="D38276" t="str">
            <v>אגד - 212</v>
          </cell>
          <cell r="E38276" t="str">
            <v>FT666</v>
          </cell>
          <cell r="F38276">
            <v>520000522</v>
          </cell>
        </row>
        <row r="38277">
          <cell r="C38277" t="str">
            <v>אוקטובר 2019</v>
          </cell>
          <cell r="D38277" t="str">
            <v>אגד - 212</v>
          </cell>
          <cell r="E38277" t="str">
            <v>FT667</v>
          </cell>
          <cell r="F38277">
            <v>520000118</v>
          </cell>
        </row>
        <row r="38278">
          <cell r="C38278" t="str">
            <v>אוקטובר 2019</v>
          </cell>
          <cell r="D38278" t="str">
            <v>אגד - 212</v>
          </cell>
          <cell r="E38278" t="str">
            <v>FT668</v>
          </cell>
          <cell r="F38278">
            <v>520000118</v>
          </cell>
        </row>
        <row r="38279">
          <cell r="C38279" t="str">
            <v>אוקטובר 2019</v>
          </cell>
          <cell r="D38279" t="str">
            <v>אגד - 212</v>
          </cell>
          <cell r="E38279" t="str">
            <v>FT669</v>
          </cell>
          <cell r="F38279">
            <v>520000118</v>
          </cell>
        </row>
        <row r="38280">
          <cell r="C38280" t="str">
            <v>אוקטובר 2019</v>
          </cell>
          <cell r="D38280" t="str">
            <v>אגד - 212</v>
          </cell>
          <cell r="E38280" t="str">
            <v>FT670</v>
          </cell>
          <cell r="F38280">
            <v>512515081</v>
          </cell>
        </row>
        <row r="38281">
          <cell r="C38281" t="str">
            <v>אוקטובר 2019</v>
          </cell>
          <cell r="D38281" t="str">
            <v>אגד - 212</v>
          </cell>
          <cell r="E38281" t="str">
            <v>FT671</v>
          </cell>
          <cell r="F38281">
            <v>510528276</v>
          </cell>
        </row>
        <row r="38282">
          <cell r="C38282" t="str">
            <v>אוקטובר 2019</v>
          </cell>
          <cell r="D38282" t="str">
            <v>אגד - 212</v>
          </cell>
          <cell r="E38282" t="str">
            <v>FT672</v>
          </cell>
          <cell r="F38282">
            <v>510528276</v>
          </cell>
        </row>
        <row r="38283">
          <cell r="C38283" t="str">
            <v>אוקטובר 2019</v>
          </cell>
          <cell r="D38283" t="str">
            <v>אגד - 212</v>
          </cell>
          <cell r="E38283" t="str">
            <v>FT673</v>
          </cell>
          <cell r="F38283">
            <v>512199381</v>
          </cell>
        </row>
        <row r="38284">
          <cell r="C38284" t="str">
            <v>אוקטובר 2019</v>
          </cell>
          <cell r="D38284" t="str">
            <v>אגד - 212</v>
          </cell>
          <cell r="E38284" t="str">
            <v>FT674</v>
          </cell>
          <cell r="F38284">
            <v>512199381</v>
          </cell>
        </row>
        <row r="38285">
          <cell r="C38285" t="str">
            <v>אוקטובר 2019</v>
          </cell>
          <cell r="D38285" t="str">
            <v>אגד - 212</v>
          </cell>
          <cell r="E38285" t="str">
            <v>FT675</v>
          </cell>
          <cell r="F38285">
            <v>513765396</v>
          </cell>
        </row>
        <row r="38286">
          <cell r="C38286" t="str">
            <v>אוקטובר 2019</v>
          </cell>
          <cell r="D38286" t="str">
            <v>אגד - 212</v>
          </cell>
          <cell r="E38286" t="str">
            <v>FT676</v>
          </cell>
          <cell r="F38286">
            <v>513765396</v>
          </cell>
        </row>
        <row r="38287">
          <cell r="C38287" t="str">
            <v>אוקטובר 2019</v>
          </cell>
          <cell r="D38287" t="str">
            <v>אגד - 212</v>
          </cell>
          <cell r="E38287" t="str">
            <v>FT677</v>
          </cell>
          <cell r="F38287">
            <v>513765396</v>
          </cell>
        </row>
        <row r="38288">
          <cell r="C38288" t="str">
            <v>אוקטובר 2019</v>
          </cell>
          <cell r="D38288" t="str">
            <v>אגד - 212</v>
          </cell>
          <cell r="E38288" t="str">
            <v>KT770</v>
          </cell>
          <cell r="F38288">
            <v>7</v>
          </cell>
        </row>
        <row r="38289">
          <cell r="C38289" t="str">
            <v>אוקטובר 2019</v>
          </cell>
          <cell r="D38289" t="str">
            <v>אגד - 212</v>
          </cell>
          <cell r="E38289" t="str">
            <v>KT771</v>
          </cell>
          <cell r="F38289">
            <v>5</v>
          </cell>
        </row>
        <row r="38290">
          <cell r="C38290" t="str">
            <v>אוקטובר 2019</v>
          </cell>
          <cell r="D38290" t="str">
            <v>אגד - 212</v>
          </cell>
          <cell r="E38290" t="str">
            <v>KT772</v>
          </cell>
          <cell r="F38290">
            <v>7</v>
          </cell>
        </row>
        <row r="38291">
          <cell r="C38291" t="str">
            <v>אוקטובר 2019</v>
          </cell>
          <cell r="D38291" t="str">
            <v>אגד - 212</v>
          </cell>
          <cell r="E38291" t="str">
            <v>KT773</v>
          </cell>
          <cell r="F38291">
            <v>5</v>
          </cell>
        </row>
        <row r="38292">
          <cell r="C38292" t="str">
            <v>אוקטובר 2019</v>
          </cell>
          <cell r="D38292" t="str">
            <v>אגד - 212</v>
          </cell>
          <cell r="E38292" t="str">
            <v>KT774</v>
          </cell>
          <cell r="F38292">
            <v>5</v>
          </cell>
        </row>
        <row r="38293">
          <cell r="C38293" t="str">
            <v>אוקטובר 2019</v>
          </cell>
          <cell r="D38293" t="str">
            <v>אגד - 212</v>
          </cell>
          <cell r="E38293" t="str">
            <v>KT775</v>
          </cell>
          <cell r="F38293">
            <v>4</v>
          </cell>
        </row>
        <row r="38294">
          <cell r="C38294" t="str">
            <v>אוקטובר 2019</v>
          </cell>
          <cell r="D38294" t="str">
            <v>אגד - 212</v>
          </cell>
          <cell r="E38294" t="str">
            <v>KT776</v>
          </cell>
          <cell r="F38294">
            <v>1</v>
          </cell>
        </row>
        <row r="38295">
          <cell r="C38295" t="str">
            <v>אוקטובר 2019</v>
          </cell>
          <cell r="D38295" t="str">
            <v>אגד - 212</v>
          </cell>
          <cell r="E38295" t="str">
            <v>KT777</v>
          </cell>
          <cell r="F38295">
            <v>5</v>
          </cell>
        </row>
        <row r="38296">
          <cell r="C38296" t="str">
            <v>אוקטובר 2019</v>
          </cell>
          <cell r="D38296" t="str">
            <v>אגד - 212</v>
          </cell>
          <cell r="E38296" t="str">
            <v>KT778</v>
          </cell>
          <cell r="F38296">
            <v>9</v>
          </cell>
        </row>
        <row r="38297">
          <cell r="C38297" t="str">
            <v>אוקטובר 2019</v>
          </cell>
          <cell r="D38297" t="str">
            <v>אגד - 212</v>
          </cell>
          <cell r="E38297" t="str">
            <v>KT779</v>
          </cell>
          <cell r="F38297">
            <v>4</v>
          </cell>
        </row>
        <row r="38298">
          <cell r="C38298" t="str">
            <v>אוקטובר 2019</v>
          </cell>
          <cell r="D38298" t="str">
            <v>אגד - 212</v>
          </cell>
          <cell r="E38298" t="str">
            <v>KT780</v>
          </cell>
          <cell r="F38298">
            <v>6</v>
          </cell>
        </row>
        <row r="38299">
          <cell r="C38299" t="str">
            <v>אוקטובר 2019</v>
          </cell>
          <cell r="D38299" t="str">
            <v>אגד - 212</v>
          </cell>
          <cell r="E38299" t="str">
            <v>KT781</v>
          </cell>
          <cell r="F38299">
            <v>4</v>
          </cell>
        </row>
        <row r="38300">
          <cell r="C38300" t="str">
            <v>אוקטובר 2019</v>
          </cell>
          <cell r="D38300" t="str">
            <v>אגד - 212</v>
          </cell>
          <cell r="E38300" t="str">
            <v>KT782</v>
          </cell>
          <cell r="F38300">
            <v>9</v>
          </cell>
        </row>
        <row r="38301">
          <cell r="C38301" t="str">
            <v>אוקטובר 2019</v>
          </cell>
          <cell r="D38301" t="str">
            <v>אגד - 212</v>
          </cell>
          <cell r="E38301" t="str">
            <v>KT783</v>
          </cell>
          <cell r="F38301">
            <v>6</v>
          </cell>
        </row>
        <row r="38302">
          <cell r="C38302" t="str">
            <v>אוקטובר 2019</v>
          </cell>
          <cell r="D38302" t="str">
            <v>אגד - 212</v>
          </cell>
          <cell r="E38302" t="str">
            <v>KT784</v>
          </cell>
          <cell r="F38302">
            <v>3</v>
          </cell>
        </row>
        <row r="38303">
          <cell r="C38303" t="str">
            <v>אוקטובר 2019</v>
          </cell>
          <cell r="D38303" t="str">
            <v>אגד - 212</v>
          </cell>
          <cell r="E38303" t="str">
            <v>KT785</v>
          </cell>
          <cell r="F38303">
            <v>9</v>
          </cell>
        </row>
        <row r="38304">
          <cell r="C38304" t="str">
            <v>אוקטובר 2019</v>
          </cell>
          <cell r="D38304" t="str">
            <v>אגד - 212</v>
          </cell>
          <cell r="E38304" t="str">
            <v>KT787</v>
          </cell>
          <cell r="F38304">
            <v>4</v>
          </cell>
        </row>
        <row r="38305">
          <cell r="C38305" t="str">
            <v>אוקטובר 2019</v>
          </cell>
          <cell r="D38305" t="str">
            <v>אגד - 212</v>
          </cell>
          <cell r="E38305" t="str">
            <v>KT788</v>
          </cell>
          <cell r="F38305">
            <v>2</v>
          </cell>
        </row>
        <row r="38306">
          <cell r="C38306" t="str">
            <v>אוקטובר 2019</v>
          </cell>
          <cell r="D38306" t="str">
            <v>אגד - 212</v>
          </cell>
          <cell r="E38306" t="str">
            <v>KT789</v>
          </cell>
          <cell r="F38306">
            <v>1</v>
          </cell>
        </row>
        <row r="38307">
          <cell r="C38307" t="str">
            <v>אוקטובר 2019</v>
          </cell>
          <cell r="D38307" t="str">
            <v>אגד - 212</v>
          </cell>
          <cell r="E38307" t="str">
            <v>KT790</v>
          </cell>
          <cell r="F38307">
            <v>1</v>
          </cell>
        </row>
        <row r="38308">
          <cell r="C38308" t="str">
            <v>אוקטובר 2019</v>
          </cell>
          <cell r="D38308" t="str">
            <v>אגד - 212</v>
          </cell>
          <cell r="E38308" t="str">
            <v>KT791</v>
          </cell>
          <cell r="F38308">
            <v>7</v>
          </cell>
        </row>
        <row r="38309">
          <cell r="C38309" t="str">
            <v>אוקטובר 2019</v>
          </cell>
          <cell r="D38309" t="str">
            <v>אגד - 212</v>
          </cell>
          <cell r="E38309" t="str">
            <v>KT792</v>
          </cell>
          <cell r="F38309">
            <v>8</v>
          </cell>
        </row>
        <row r="38310">
          <cell r="C38310" t="str">
            <v>אוקטובר 2019</v>
          </cell>
          <cell r="D38310" t="str">
            <v>אגד - 212</v>
          </cell>
          <cell r="E38310" t="str">
            <v>KT794</v>
          </cell>
          <cell r="F38310">
            <v>1</v>
          </cell>
        </row>
        <row r="38311">
          <cell r="C38311" t="str">
            <v>אוקטובר 2019</v>
          </cell>
          <cell r="D38311" t="str">
            <v>אגד - 212</v>
          </cell>
          <cell r="E38311" t="str">
            <v>KT796</v>
          </cell>
          <cell r="F38311">
            <v>2</v>
          </cell>
        </row>
        <row r="38312">
          <cell r="C38312" t="str">
            <v>אוקטובר 2019</v>
          </cell>
          <cell r="D38312" t="str">
            <v>אגד - 212</v>
          </cell>
          <cell r="E38312" t="str">
            <v>KT797</v>
          </cell>
          <cell r="F38312">
            <v>4</v>
          </cell>
        </row>
        <row r="38313">
          <cell r="C38313" t="str">
            <v>אוקטובר 2019</v>
          </cell>
          <cell r="D38313" t="str">
            <v>אגד - 212</v>
          </cell>
          <cell r="E38313" t="str">
            <v>KT802</v>
          </cell>
          <cell r="F38313">
            <v>1</v>
          </cell>
        </row>
        <row r="38314">
          <cell r="C38314" t="str">
            <v>אוקטובר 2019</v>
          </cell>
          <cell r="D38314" t="str">
            <v>אגד - 212</v>
          </cell>
          <cell r="E38314" t="str">
            <v>KT803</v>
          </cell>
          <cell r="F38314">
            <v>1</v>
          </cell>
        </row>
        <row r="38315">
          <cell r="C38315" t="str">
            <v>אוקטובר 2019</v>
          </cell>
          <cell r="D38315" t="str">
            <v>אגד - 212</v>
          </cell>
          <cell r="E38315" t="str">
            <v>KT804</v>
          </cell>
          <cell r="F38315">
            <v>1</v>
          </cell>
        </row>
        <row r="38316">
          <cell r="C38316" t="str">
            <v>אוקטובר 2019</v>
          </cell>
          <cell r="D38316" t="str">
            <v>אגד - 212</v>
          </cell>
          <cell r="E38316" t="str">
            <v>KT809</v>
          </cell>
          <cell r="F38316">
            <v>1</v>
          </cell>
        </row>
        <row r="38317">
          <cell r="C38317" t="str">
            <v>אוקטובר 2019</v>
          </cell>
          <cell r="D38317" t="str">
            <v>אגד - 212</v>
          </cell>
          <cell r="E38317" t="str">
            <v>KT816</v>
          </cell>
          <cell r="F38317">
            <v>1</v>
          </cell>
        </row>
        <row r="38318">
          <cell r="C38318" t="str">
            <v>אוקטובר 2019</v>
          </cell>
          <cell r="D38318" t="str">
            <v>אגד - 212</v>
          </cell>
          <cell r="E38318" t="str">
            <v>KT817</v>
          </cell>
          <cell r="F38318">
            <v>1</v>
          </cell>
        </row>
        <row r="38319">
          <cell r="C38319" t="str">
            <v>אוקטובר 2019</v>
          </cell>
          <cell r="D38319" t="str">
            <v>אגד - 212</v>
          </cell>
          <cell r="E38319" t="str">
            <v>KT820</v>
          </cell>
          <cell r="F38319">
            <v>1</v>
          </cell>
        </row>
        <row r="38320">
          <cell r="C38320" t="str">
            <v>אוקטובר 2019</v>
          </cell>
          <cell r="D38320" t="str">
            <v>אגד - 212</v>
          </cell>
          <cell r="E38320" t="str">
            <v>KT821</v>
          </cell>
          <cell r="F38320">
            <v>1</v>
          </cell>
        </row>
        <row r="38321">
          <cell r="C38321" t="str">
            <v>אוקטובר 2019</v>
          </cell>
          <cell r="D38321" t="str">
            <v>אגד - 212</v>
          </cell>
          <cell r="E38321" t="str">
            <v>KT826</v>
          </cell>
          <cell r="F38321">
            <v>1</v>
          </cell>
        </row>
        <row r="38322">
          <cell r="C38322" t="str">
            <v>אוקטובר 2019</v>
          </cell>
          <cell r="D38322" t="str">
            <v>אגד - 212</v>
          </cell>
          <cell r="E38322" t="str">
            <v>KT827</v>
          </cell>
          <cell r="F38322">
            <v>1</v>
          </cell>
        </row>
        <row r="38323">
          <cell r="C38323" t="str">
            <v>אוקטובר 2019</v>
          </cell>
          <cell r="D38323" t="str">
            <v>הדסה - 274</v>
          </cell>
          <cell r="E38323" t="str">
            <v>DE1</v>
          </cell>
          <cell r="F38323">
            <v>4615213.6880000001</v>
          </cell>
        </row>
        <row r="38324">
          <cell r="C38324" t="str">
            <v>אוקטובר 2019</v>
          </cell>
          <cell r="D38324" t="str">
            <v>הדסה - 274</v>
          </cell>
          <cell r="E38324" t="str">
            <v>DA12</v>
          </cell>
          <cell r="F38324">
            <v>14378.325999999999</v>
          </cell>
        </row>
        <row r="38325">
          <cell r="C38325" t="str">
            <v>אוקטובר 2019</v>
          </cell>
          <cell r="D38325" t="str">
            <v>הדסה - 274</v>
          </cell>
          <cell r="E38325" t="str">
            <v>DT11</v>
          </cell>
          <cell r="F38325">
            <v>7294.2889999999998</v>
          </cell>
        </row>
        <row r="38326">
          <cell r="C38326" t="str">
            <v>אוקטובר 2019</v>
          </cell>
          <cell r="D38326" t="str">
            <v>הדסה - 274</v>
          </cell>
          <cell r="E38326" t="str">
            <v>DA10</v>
          </cell>
          <cell r="F38326">
            <v>23082.539000000001</v>
          </cell>
        </row>
        <row r="38327">
          <cell r="C38327" t="str">
            <v>אוקטובר 2019</v>
          </cell>
          <cell r="D38327" t="str">
            <v>הדסה - 274</v>
          </cell>
          <cell r="E38327" t="str">
            <v>DT13</v>
          </cell>
          <cell r="F38327">
            <v>164671.204</v>
          </cell>
        </row>
        <row r="38328">
          <cell r="C38328" t="str">
            <v>אוקטובר 2019</v>
          </cell>
          <cell r="D38328" t="str">
            <v>הדסה - 274</v>
          </cell>
          <cell r="E38328" t="str">
            <v>DT15</v>
          </cell>
          <cell r="F38328">
            <v>96522.034</v>
          </cell>
        </row>
        <row r="38329">
          <cell r="C38329" t="str">
            <v>אוקטובר 2019</v>
          </cell>
          <cell r="D38329" t="str">
            <v>הדסה - 274</v>
          </cell>
          <cell r="E38329" t="str">
            <v>DT16</v>
          </cell>
          <cell r="F38329">
            <v>1307.6220000000001</v>
          </cell>
        </row>
        <row r="38330">
          <cell r="C38330" t="str">
            <v>אוקטובר 2019</v>
          </cell>
          <cell r="D38330" t="str">
            <v>הדסה - 274</v>
          </cell>
          <cell r="E38330" t="str">
            <v>DA9</v>
          </cell>
          <cell r="F38330">
            <v>7713.3729999999996</v>
          </cell>
        </row>
        <row r="38331">
          <cell r="C38331" t="str">
            <v>אוקטובר 2019</v>
          </cell>
          <cell r="D38331" t="str">
            <v>הדסה - 274</v>
          </cell>
          <cell r="E38331" t="str">
            <v>DT1</v>
          </cell>
          <cell r="F38331">
            <v>68929.94</v>
          </cell>
        </row>
        <row r="38332">
          <cell r="C38332" t="str">
            <v>אוקטובר 2019</v>
          </cell>
          <cell r="D38332" t="str">
            <v>הדסה - 274</v>
          </cell>
          <cell r="E38332" t="str">
            <v>DT400</v>
          </cell>
          <cell r="F38332">
            <v>766122.61800000002</v>
          </cell>
        </row>
        <row r="38333">
          <cell r="C38333" t="str">
            <v>אוקטובר 2019</v>
          </cell>
          <cell r="D38333" t="str">
            <v>הדסה - 274</v>
          </cell>
          <cell r="E38333" t="str">
            <v>DT3</v>
          </cell>
          <cell r="F38333">
            <v>2463357.702</v>
          </cell>
        </row>
        <row r="38334">
          <cell r="C38334" t="str">
            <v>אוקטובר 2019</v>
          </cell>
          <cell r="D38334" t="str">
            <v>הדסה - 274</v>
          </cell>
          <cell r="E38334" t="str">
            <v>DT17</v>
          </cell>
          <cell r="F38334">
            <v>30299.198</v>
          </cell>
        </row>
        <row r="38335">
          <cell r="C38335" t="str">
            <v>אוקטובר 2019</v>
          </cell>
          <cell r="D38335" t="str">
            <v>הדסה - 274</v>
          </cell>
          <cell r="E38335" t="str">
            <v>DT301</v>
          </cell>
          <cell r="F38335">
            <v>21551.672999999999</v>
          </cell>
        </row>
        <row r="38336">
          <cell r="C38336" t="str">
            <v>אוקטובר 2019</v>
          </cell>
          <cell r="D38336" t="str">
            <v>הדסה - 274</v>
          </cell>
          <cell r="E38336" t="str">
            <v>DT303</v>
          </cell>
          <cell r="F38336">
            <v>1155.105</v>
          </cell>
        </row>
        <row r="38337">
          <cell r="C38337" t="str">
            <v>אוקטובר 2019</v>
          </cell>
          <cell r="D38337" t="str">
            <v>הדסה - 274</v>
          </cell>
          <cell r="E38337" t="str">
            <v>DT307</v>
          </cell>
          <cell r="F38337">
            <v>1778.3440000000001</v>
          </cell>
        </row>
        <row r="38338">
          <cell r="C38338" t="str">
            <v>אוקטובר 2019</v>
          </cell>
          <cell r="D38338" t="str">
            <v>הדסה - 274</v>
          </cell>
          <cell r="E38338" t="str">
            <v>DT309</v>
          </cell>
          <cell r="F38338">
            <v>4563.8090000000002</v>
          </cell>
        </row>
        <row r="38339">
          <cell r="C38339" t="str">
            <v>אוקטובר 2019</v>
          </cell>
          <cell r="D38339" t="str">
            <v>הדסה - 274</v>
          </cell>
          <cell r="E38339" t="str">
            <v>DT308</v>
          </cell>
          <cell r="F38339">
            <v>450.90600000000001</v>
          </cell>
        </row>
        <row r="38340">
          <cell r="C38340" t="str">
            <v>אוקטובר 2019</v>
          </cell>
          <cell r="D38340" t="str">
            <v>הדסה - 274</v>
          </cell>
          <cell r="E38340" t="str">
            <v>DT319</v>
          </cell>
          <cell r="F38340">
            <v>33307.749000000003</v>
          </cell>
        </row>
        <row r="38341">
          <cell r="C38341" t="str">
            <v>אוקטובר 2019</v>
          </cell>
          <cell r="D38341" t="str">
            <v>הדסה - 274</v>
          </cell>
          <cell r="E38341" t="str">
            <v>DT325</v>
          </cell>
          <cell r="F38341">
            <v>4590.95</v>
          </cell>
        </row>
        <row r="38342">
          <cell r="C38342" t="str">
            <v>אוקטובר 2019</v>
          </cell>
          <cell r="D38342" t="str">
            <v>הדסה - 274</v>
          </cell>
          <cell r="E38342" t="str">
            <v>DT338</v>
          </cell>
          <cell r="F38342">
            <v>432.363</v>
          </cell>
        </row>
        <row r="38343">
          <cell r="C38343" t="str">
            <v>אוקטובר 2019</v>
          </cell>
          <cell r="D38343" t="str">
            <v>הדסה - 274</v>
          </cell>
          <cell r="E38343" t="str">
            <v>DT455</v>
          </cell>
          <cell r="F38343">
            <v>5810.223</v>
          </cell>
        </row>
        <row r="38344">
          <cell r="C38344" t="str">
            <v>אוקטובר 2019</v>
          </cell>
          <cell r="D38344" t="str">
            <v>הדסה - 274</v>
          </cell>
          <cell r="E38344" t="str">
            <v>DT457</v>
          </cell>
          <cell r="F38344">
            <v>1115.1859999999999</v>
          </cell>
        </row>
        <row r="38345">
          <cell r="C38345" t="str">
            <v>אוקטובר 2019</v>
          </cell>
          <cell r="D38345" t="str">
            <v>הדסה - 274</v>
          </cell>
          <cell r="E38345" t="str">
            <v>DT458</v>
          </cell>
          <cell r="F38345">
            <v>2383.616</v>
          </cell>
        </row>
        <row r="38346">
          <cell r="C38346" t="str">
            <v>אוקטובר 2019</v>
          </cell>
          <cell r="D38346" t="str">
            <v>הדסה - 274</v>
          </cell>
          <cell r="E38346" t="str">
            <v>DT463</v>
          </cell>
          <cell r="F38346">
            <v>7366.8909999999996</v>
          </cell>
        </row>
        <row r="38347">
          <cell r="C38347" t="str">
            <v>אוקטובר 2019</v>
          </cell>
          <cell r="D38347" t="str">
            <v>הדסה - 274</v>
          </cell>
          <cell r="E38347" t="str">
            <v>DT465</v>
          </cell>
          <cell r="F38347">
            <v>22804.333999999999</v>
          </cell>
        </row>
        <row r="38348">
          <cell r="C38348" t="str">
            <v>אוקטובר 2019</v>
          </cell>
          <cell r="D38348" t="str">
            <v>הדסה - 274</v>
          </cell>
          <cell r="E38348" t="str">
            <v>DT402</v>
          </cell>
          <cell r="F38348">
            <v>66066.83</v>
          </cell>
        </row>
        <row r="38349">
          <cell r="C38349" t="str">
            <v>אוקטובר 2019</v>
          </cell>
          <cell r="D38349" t="str">
            <v>הדסה - 274</v>
          </cell>
          <cell r="E38349" t="str">
            <v>DT403</v>
          </cell>
          <cell r="F38349">
            <v>1922.1189999999999</v>
          </cell>
        </row>
        <row r="38350">
          <cell r="C38350" t="str">
            <v>אוקטובר 2019</v>
          </cell>
          <cell r="D38350" t="str">
            <v>הדסה - 274</v>
          </cell>
          <cell r="E38350" t="str">
            <v>DC9</v>
          </cell>
          <cell r="F38350">
            <v>173.685</v>
          </cell>
        </row>
        <row r="38351">
          <cell r="C38351" t="str">
            <v>אוקטובר 2019</v>
          </cell>
          <cell r="D38351" t="str">
            <v>הדסה - 274</v>
          </cell>
          <cell r="E38351" t="str">
            <v>DT28</v>
          </cell>
          <cell r="F38351">
            <v>3947.5740000000001</v>
          </cell>
        </row>
        <row r="38352">
          <cell r="C38352" t="str">
            <v>אוקטובר 2019</v>
          </cell>
          <cell r="D38352" t="str">
            <v>הדסה - 274</v>
          </cell>
          <cell r="E38352" t="str">
            <v>DT30</v>
          </cell>
          <cell r="F38352">
            <v>8984.6620000000003</v>
          </cell>
        </row>
        <row r="38353">
          <cell r="C38353" t="str">
            <v>אוקטובר 2019</v>
          </cell>
          <cell r="D38353" t="str">
            <v>הדסה - 274</v>
          </cell>
          <cell r="E38353" t="str">
            <v>DT360</v>
          </cell>
          <cell r="F38353">
            <v>21223.044999999998</v>
          </cell>
        </row>
        <row r="38354">
          <cell r="C38354" t="str">
            <v>אוקטובר 2019</v>
          </cell>
          <cell r="D38354" t="str">
            <v>הדסה - 274</v>
          </cell>
          <cell r="E38354" t="str">
            <v>DT366</v>
          </cell>
          <cell r="F38354">
            <v>353076.64199999999</v>
          </cell>
        </row>
        <row r="38355">
          <cell r="C38355" t="str">
            <v>אוקטובר 2019</v>
          </cell>
          <cell r="D38355" t="str">
            <v>הדסה - 274</v>
          </cell>
          <cell r="E38355" t="str">
            <v>DT367</v>
          </cell>
          <cell r="F38355">
            <v>7388.08</v>
          </cell>
        </row>
        <row r="38356">
          <cell r="C38356" t="str">
            <v>אוקטובר 2019</v>
          </cell>
          <cell r="D38356" t="str">
            <v>הדסה - 274</v>
          </cell>
          <cell r="E38356" t="str">
            <v>DT701</v>
          </cell>
          <cell r="F38356">
            <v>6380.5029999999997</v>
          </cell>
        </row>
        <row r="38357">
          <cell r="C38357" t="str">
            <v>אוקטובר 2019</v>
          </cell>
          <cell r="D38357" t="str">
            <v>הדסה - 274</v>
          </cell>
          <cell r="E38357" t="str">
            <v>DT703</v>
          </cell>
          <cell r="F38357">
            <v>82801.463000000003</v>
          </cell>
        </row>
        <row r="38358">
          <cell r="C38358" t="str">
            <v>אוקטובר 2019</v>
          </cell>
          <cell r="D38358" t="str">
            <v>הדסה - 274</v>
          </cell>
          <cell r="E38358" t="str">
            <v>DT52</v>
          </cell>
          <cell r="F38358">
            <v>2277.0230000000001</v>
          </cell>
        </row>
        <row r="38359">
          <cell r="C38359" t="str">
            <v>אוקטובר 2019</v>
          </cell>
          <cell r="D38359" t="str">
            <v>הדסה - 274</v>
          </cell>
          <cell r="E38359" t="str">
            <v>DT441</v>
          </cell>
          <cell r="F38359">
            <v>800.25400000000002</v>
          </cell>
        </row>
        <row r="38360">
          <cell r="C38360" t="str">
            <v>אוקטובר 2019</v>
          </cell>
          <cell r="D38360" t="str">
            <v>הדסה - 274</v>
          </cell>
          <cell r="E38360" t="str">
            <v>DT442</v>
          </cell>
          <cell r="F38360">
            <v>6443.7510000000002</v>
          </cell>
        </row>
        <row r="38361">
          <cell r="C38361" t="str">
            <v>אוקטובר 2019</v>
          </cell>
          <cell r="D38361" t="str">
            <v>הדסה - 274</v>
          </cell>
          <cell r="E38361" t="str">
            <v>DT443</v>
          </cell>
          <cell r="F38361">
            <v>21.515000000000001</v>
          </cell>
        </row>
        <row r="38362">
          <cell r="C38362" t="str">
            <v>אוקטובר 2019</v>
          </cell>
          <cell r="D38362" t="str">
            <v>הדסה - 274</v>
          </cell>
          <cell r="E38362" t="str">
            <v>DT444</v>
          </cell>
          <cell r="F38362">
            <v>931.60199999999998</v>
          </cell>
        </row>
        <row r="38363">
          <cell r="C38363" t="str">
            <v>אוקטובר 2019</v>
          </cell>
          <cell r="D38363" t="str">
            <v>הדסה - 274</v>
          </cell>
          <cell r="E38363" t="str">
            <v>DT445</v>
          </cell>
          <cell r="F38363">
            <v>-138.08600000000001</v>
          </cell>
        </row>
        <row r="38364">
          <cell r="C38364" t="str">
            <v>אוקטובר 2019</v>
          </cell>
          <cell r="D38364" t="str">
            <v>הדסה - 274</v>
          </cell>
          <cell r="E38364" t="str">
            <v>DT446</v>
          </cell>
          <cell r="F38364">
            <v>3213.0729999999999</v>
          </cell>
        </row>
        <row r="38365">
          <cell r="C38365" t="str">
            <v>אוקטובר 2019</v>
          </cell>
          <cell r="D38365" t="str">
            <v>הדסה - 274</v>
          </cell>
          <cell r="E38365" t="str">
            <v>DT447</v>
          </cell>
          <cell r="F38365">
            <v>-4852.9560000000001</v>
          </cell>
        </row>
        <row r="38366">
          <cell r="C38366" t="str">
            <v>אוקטובר 2019</v>
          </cell>
          <cell r="D38366" t="str">
            <v>הדסה - 274</v>
          </cell>
          <cell r="E38366" t="str">
            <v>DT448</v>
          </cell>
          <cell r="F38366">
            <v>559.17999999999995</v>
          </cell>
        </row>
        <row r="38367">
          <cell r="C38367" t="str">
            <v>אוקטובר 2019</v>
          </cell>
          <cell r="D38367" t="str">
            <v>הדסה - 274</v>
          </cell>
          <cell r="E38367" t="str">
            <v>DT449</v>
          </cell>
          <cell r="F38367">
            <v>-2022.9010000000001</v>
          </cell>
        </row>
        <row r="38368">
          <cell r="C38368" t="str">
            <v>אוקטובר 2019</v>
          </cell>
          <cell r="D38368" t="str">
            <v>הדסה - 274</v>
          </cell>
          <cell r="E38368" t="str">
            <v>DT669</v>
          </cell>
          <cell r="F38368">
            <v>7274.7960000000003</v>
          </cell>
        </row>
        <row r="38369">
          <cell r="C38369" t="str">
            <v>אוקטובר 2019</v>
          </cell>
          <cell r="D38369" t="str">
            <v>הדסה - 274</v>
          </cell>
          <cell r="E38369" t="str">
            <v>DT451</v>
          </cell>
          <cell r="F38369">
            <v>41074.817999999999</v>
          </cell>
        </row>
        <row r="38370">
          <cell r="C38370" t="str">
            <v>אוקטובר 2019</v>
          </cell>
          <cell r="D38370" t="str">
            <v>הדסה - 274</v>
          </cell>
          <cell r="E38370" t="str">
            <v>DT506</v>
          </cell>
          <cell r="F38370">
            <v>2349.471</v>
          </cell>
        </row>
        <row r="38371">
          <cell r="C38371" t="str">
            <v>אוקטובר 2019</v>
          </cell>
          <cell r="D38371" t="str">
            <v>הדסה - 274</v>
          </cell>
          <cell r="E38371" t="str">
            <v>DT507</v>
          </cell>
          <cell r="F38371">
            <v>3109.0920000000001</v>
          </cell>
        </row>
        <row r="38372">
          <cell r="C38372" t="str">
            <v>אוקטובר 2019</v>
          </cell>
          <cell r="D38372" t="str">
            <v>הדסה - 274</v>
          </cell>
          <cell r="E38372" t="str">
            <v>DT577</v>
          </cell>
          <cell r="F38372">
            <v>2601.7620000000002</v>
          </cell>
        </row>
        <row r="38373">
          <cell r="C38373" t="str">
            <v>אוקטובר 2019</v>
          </cell>
          <cell r="D38373" t="str">
            <v>הדסה - 274</v>
          </cell>
          <cell r="E38373" t="str">
            <v>DT513</v>
          </cell>
          <cell r="F38373">
            <v>8794.8649999999998</v>
          </cell>
        </row>
        <row r="38374">
          <cell r="C38374" t="str">
            <v>אוקטובר 2019</v>
          </cell>
          <cell r="D38374" t="str">
            <v>הדסה - 274</v>
          </cell>
          <cell r="E38374" t="str">
            <v>DT514</v>
          </cell>
          <cell r="F38374">
            <v>101072.96000000001</v>
          </cell>
        </row>
        <row r="38375">
          <cell r="C38375" t="str">
            <v>אוקטובר 2019</v>
          </cell>
          <cell r="D38375" t="str">
            <v>הדסה - 274</v>
          </cell>
          <cell r="E38375" t="str">
            <v>DT516</v>
          </cell>
          <cell r="F38375">
            <v>18239.373</v>
          </cell>
        </row>
        <row r="38376">
          <cell r="C38376" t="str">
            <v>אוקטובר 2019</v>
          </cell>
          <cell r="D38376" t="str">
            <v>הדסה - 274</v>
          </cell>
          <cell r="E38376" t="str">
            <v>DT517</v>
          </cell>
          <cell r="F38376">
            <v>5345</v>
          </cell>
        </row>
        <row r="38377">
          <cell r="C38377" t="str">
            <v>אוקטובר 2019</v>
          </cell>
          <cell r="D38377" t="str">
            <v>הדסה - 274</v>
          </cell>
          <cell r="E38377" t="str">
            <v>DT518</v>
          </cell>
          <cell r="F38377">
            <v>7249.9780000000001</v>
          </cell>
        </row>
        <row r="38378">
          <cell r="C38378" t="str">
            <v>אוקטובר 2019</v>
          </cell>
          <cell r="D38378" t="str">
            <v>הדסה - 274</v>
          </cell>
          <cell r="E38378" t="str">
            <v>DT54</v>
          </cell>
          <cell r="F38378">
            <v>8582.0660000000007</v>
          </cell>
        </row>
        <row r="38379">
          <cell r="C38379" t="str">
            <v>אוקטובר 2019</v>
          </cell>
          <cell r="D38379" t="str">
            <v>הדסה - 274</v>
          </cell>
          <cell r="E38379" t="str">
            <v>DT55</v>
          </cell>
          <cell r="F38379">
            <v>-16667.547999999999</v>
          </cell>
        </row>
        <row r="38380">
          <cell r="C38380" t="str">
            <v>אוקטובר 2019</v>
          </cell>
          <cell r="D38380" t="str">
            <v>הדסה - 274</v>
          </cell>
          <cell r="E38380" t="str">
            <v>DT546</v>
          </cell>
          <cell r="F38380">
            <v>116000</v>
          </cell>
        </row>
        <row r="38381">
          <cell r="C38381" t="str">
            <v>אוקטובר 2019</v>
          </cell>
          <cell r="D38381" t="str">
            <v>הדסה - 274</v>
          </cell>
          <cell r="E38381" t="str">
            <v>AT999</v>
          </cell>
          <cell r="F38381">
            <v>64488.684000000001</v>
          </cell>
        </row>
        <row r="38382">
          <cell r="C38382" t="str">
            <v>אוקטובר 2019</v>
          </cell>
          <cell r="D38382" t="str">
            <v>הדסה - 274</v>
          </cell>
          <cell r="E38382" t="str">
            <v>AT24</v>
          </cell>
          <cell r="F38382">
            <v>22550.957999999999</v>
          </cell>
        </row>
        <row r="38383">
          <cell r="C38383" t="str">
            <v>אוקטובר 2019</v>
          </cell>
          <cell r="D38383" t="str">
            <v>הדסה - 274</v>
          </cell>
          <cell r="E38383" t="str">
            <v>AT21</v>
          </cell>
          <cell r="F38383">
            <v>24597.637999999999</v>
          </cell>
        </row>
        <row r="38384">
          <cell r="C38384" t="str">
            <v>אוקטובר 2019</v>
          </cell>
          <cell r="D38384" t="str">
            <v>הדסה - 274</v>
          </cell>
          <cell r="E38384" t="str">
            <v>AT8</v>
          </cell>
          <cell r="F38384">
            <v>2504.7759999999998</v>
          </cell>
        </row>
        <row r="38385">
          <cell r="C38385" t="str">
            <v>אוקטובר 2019</v>
          </cell>
          <cell r="D38385" t="str">
            <v>הדסה - 274</v>
          </cell>
          <cell r="E38385" t="str">
            <v>AT400</v>
          </cell>
          <cell r="F38385">
            <v>1943.9079999999999</v>
          </cell>
        </row>
        <row r="38386">
          <cell r="C38386" t="str">
            <v>אוקטובר 2019</v>
          </cell>
          <cell r="D38386" t="str">
            <v>הדסה - 274</v>
          </cell>
          <cell r="E38386" t="str">
            <v>AT20</v>
          </cell>
          <cell r="F38386">
            <v>12.547000000000001</v>
          </cell>
        </row>
        <row r="38387">
          <cell r="C38387" t="str">
            <v>אוקטובר 2019</v>
          </cell>
          <cell r="D38387" t="str">
            <v>הדסה - 274</v>
          </cell>
          <cell r="E38387" t="str">
            <v>AT301</v>
          </cell>
          <cell r="F38387">
            <v>271.61700000000002</v>
          </cell>
        </row>
        <row r="38388">
          <cell r="C38388" t="str">
            <v>אוקטובר 2019</v>
          </cell>
          <cell r="D38388" t="str">
            <v>הדסה - 274</v>
          </cell>
          <cell r="E38388" t="str">
            <v>AT307</v>
          </cell>
          <cell r="F38388">
            <v>14.2</v>
          </cell>
        </row>
        <row r="38389">
          <cell r="C38389" t="str">
            <v>אוקטובר 2019</v>
          </cell>
          <cell r="D38389" t="str">
            <v>הדסה - 274</v>
          </cell>
          <cell r="E38389" t="str">
            <v>AT319</v>
          </cell>
          <cell r="F38389">
            <v>13.154</v>
          </cell>
        </row>
        <row r="38390">
          <cell r="C38390" t="str">
            <v>אוקטובר 2019</v>
          </cell>
          <cell r="D38390" t="str">
            <v>הדסה - 274</v>
          </cell>
          <cell r="E38390" t="str">
            <v>AT325</v>
          </cell>
          <cell r="F38390">
            <v>72.465999999999994</v>
          </cell>
        </row>
        <row r="38391">
          <cell r="C38391" t="str">
            <v>אוקטובר 2019</v>
          </cell>
          <cell r="D38391" t="str">
            <v>הדסה - 274</v>
          </cell>
          <cell r="E38391" t="str">
            <v>AT338</v>
          </cell>
          <cell r="F38391">
            <v>11.499000000000001</v>
          </cell>
        </row>
        <row r="38392">
          <cell r="C38392" t="str">
            <v>אוקטובר 2019</v>
          </cell>
          <cell r="D38392" t="str">
            <v>הדסה - 274</v>
          </cell>
          <cell r="E38392" t="str">
            <v>AT458</v>
          </cell>
          <cell r="F38392">
            <v>9.4329999999999998</v>
          </cell>
        </row>
        <row r="38393">
          <cell r="C38393" t="str">
            <v>אוקטובר 2019</v>
          </cell>
          <cell r="D38393" t="str">
            <v>הדסה - 274</v>
          </cell>
          <cell r="E38393" t="str">
            <v>AT463</v>
          </cell>
          <cell r="F38393">
            <v>1199.634</v>
          </cell>
        </row>
        <row r="38394">
          <cell r="C38394" t="str">
            <v>אוקטובר 2019</v>
          </cell>
          <cell r="D38394" t="str">
            <v>הדסה - 274</v>
          </cell>
          <cell r="E38394" t="str">
            <v>AT465</v>
          </cell>
          <cell r="F38394">
            <v>406.66199999999998</v>
          </cell>
        </row>
        <row r="38395">
          <cell r="C38395" t="str">
            <v>אוקטובר 2019</v>
          </cell>
          <cell r="D38395" t="str">
            <v>הדסה - 274</v>
          </cell>
          <cell r="E38395" t="str">
            <v>AT402</v>
          </cell>
          <cell r="F38395">
            <v>1225.7639999999999</v>
          </cell>
        </row>
        <row r="38396">
          <cell r="C38396" t="str">
            <v>אוקטובר 2019</v>
          </cell>
          <cell r="D38396" t="str">
            <v>הדסה - 274</v>
          </cell>
          <cell r="E38396" t="str">
            <v>AT403</v>
          </cell>
          <cell r="F38396">
            <v>135.99700000000001</v>
          </cell>
        </row>
        <row r="38397">
          <cell r="C38397" t="str">
            <v>אוקטובר 2019</v>
          </cell>
          <cell r="D38397" t="str">
            <v>הדסה - 274</v>
          </cell>
          <cell r="E38397" t="str">
            <v>AT37</v>
          </cell>
          <cell r="F38397">
            <v>630.87599999999998</v>
          </cell>
        </row>
        <row r="38398">
          <cell r="C38398" t="str">
            <v>אוקטובר 2019</v>
          </cell>
          <cell r="D38398" t="str">
            <v>הדסה - 274</v>
          </cell>
          <cell r="E38398" t="str">
            <v>AT360</v>
          </cell>
          <cell r="F38398">
            <v>2.0379999999999998</v>
          </cell>
        </row>
        <row r="38399">
          <cell r="C38399" t="str">
            <v>אוקטובר 2019</v>
          </cell>
          <cell r="D38399" t="str">
            <v>הדסה - 274</v>
          </cell>
          <cell r="E38399" t="str">
            <v>AT366</v>
          </cell>
          <cell r="F38399">
            <v>4630.6260000000002</v>
          </cell>
        </row>
        <row r="38400">
          <cell r="C38400" t="str">
            <v>אוקטובר 2019</v>
          </cell>
          <cell r="D38400" t="str">
            <v>הדסה - 274</v>
          </cell>
          <cell r="E38400" t="str">
            <v>AT367</v>
          </cell>
          <cell r="F38400">
            <v>5.7910000000000004</v>
          </cell>
        </row>
        <row r="38401">
          <cell r="C38401" t="str">
            <v>אוקטובר 2019</v>
          </cell>
          <cell r="D38401" t="str">
            <v>הדסה - 274</v>
          </cell>
          <cell r="E38401" t="str">
            <v>AT701</v>
          </cell>
          <cell r="F38401">
            <v>2.4489999999999998</v>
          </cell>
        </row>
        <row r="38402">
          <cell r="C38402" t="str">
            <v>אוקטובר 2019</v>
          </cell>
          <cell r="D38402" t="str">
            <v>הדסה - 274</v>
          </cell>
          <cell r="E38402" t="str">
            <v>AT703</v>
          </cell>
          <cell r="F38402">
            <v>11.827999999999999</v>
          </cell>
        </row>
        <row r="38403">
          <cell r="C38403" t="str">
            <v>אוקטובר 2019</v>
          </cell>
          <cell r="D38403" t="str">
            <v>הדסה - 274</v>
          </cell>
          <cell r="E38403" t="str">
            <v>AT442</v>
          </cell>
          <cell r="F38403">
            <v>130.18299999999999</v>
          </cell>
        </row>
        <row r="38404">
          <cell r="C38404" t="str">
            <v>אוקטובר 2019</v>
          </cell>
          <cell r="D38404" t="str">
            <v>הדסה - 274</v>
          </cell>
          <cell r="E38404" t="str">
            <v>AT444</v>
          </cell>
          <cell r="F38404">
            <v>28.805</v>
          </cell>
        </row>
        <row r="38405">
          <cell r="C38405" t="str">
            <v>אוקטובר 2019</v>
          </cell>
          <cell r="D38405" t="str">
            <v>הדסה - 274</v>
          </cell>
          <cell r="E38405" t="str">
            <v>AT447</v>
          </cell>
          <cell r="F38405">
            <v>3071.6959999999999</v>
          </cell>
        </row>
        <row r="38406">
          <cell r="C38406" t="str">
            <v>אוקטובר 2019</v>
          </cell>
          <cell r="D38406" t="str">
            <v>הדסה - 274</v>
          </cell>
          <cell r="E38406" t="str">
            <v>AT451</v>
          </cell>
          <cell r="F38406">
            <v>418.14499999999998</v>
          </cell>
        </row>
        <row r="38407">
          <cell r="C38407" t="str">
            <v>אוקטובר 2019</v>
          </cell>
          <cell r="D38407" t="str">
            <v>הדסה - 274</v>
          </cell>
          <cell r="E38407" t="str">
            <v>AT516</v>
          </cell>
          <cell r="F38407">
            <v>486.73099999999999</v>
          </cell>
        </row>
        <row r="38408">
          <cell r="C38408" t="str">
            <v>אוקטובר 2019</v>
          </cell>
          <cell r="D38408" t="str">
            <v>הדסה - 274</v>
          </cell>
          <cell r="E38408" t="str">
            <v>AT63</v>
          </cell>
          <cell r="F38408">
            <v>99.262</v>
          </cell>
        </row>
        <row r="38409">
          <cell r="C38409" t="str">
            <v>אוקטובר 2019</v>
          </cell>
          <cell r="D38409" t="str">
            <v>הדסה - 274</v>
          </cell>
          <cell r="E38409" t="str">
            <v>BT999</v>
          </cell>
          <cell r="F38409">
            <v>40237.067000000003</v>
          </cell>
        </row>
        <row r="38410">
          <cell r="C38410" t="str">
            <v>אוקטובר 2019</v>
          </cell>
          <cell r="D38410" t="str">
            <v>הדסה - 274</v>
          </cell>
          <cell r="E38410" t="str">
            <v>BT34</v>
          </cell>
          <cell r="F38410">
            <v>25653.1</v>
          </cell>
        </row>
        <row r="38411">
          <cell r="C38411" t="str">
            <v>אוקטובר 2019</v>
          </cell>
          <cell r="D38411" t="str">
            <v>הדסה - 274</v>
          </cell>
          <cell r="E38411" t="str">
            <v>BT465</v>
          </cell>
          <cell r="F38411">
            <v>1199.634</v>
          </cell>
        </row>
        <row r="38412">
          <cell r="C38412" t="str">
            <v>אוקטובר 2019</v>
          </cell>
          <cell r="D38412" t="str">
            <v>הדסה - 274</v>
          </cell>
          <cell r="E38412" t="str">
            <v>BT402</v>
          </cell>
          <cell r="F38412">
            <v>1056.7049999999999</v>
          </cell>
        </row>
        <row r="38413">
          <cell r="C38413" t="str">
            <v>אוקטובר 2019</v>
          </cell>
          <cell r="D38413" t="str">
            <v>הדסה - 274</v>
          </cell>
          <cell r="E38413" t="str">
            <v>BT44</v>
          </cell>
          <cell r="F38413">
            <v>59.493000000000002</v>
          </cell>
        </row>
        <row r="38414">
          <cell r="C38414" t="str">
            <v>אוקטובר 2019</v>
          </cell>
          <cell r="D38414" t="str">
            <v>הדסה - 274</v>
          </cell>
          <cell r="E38414" t="str">
            <v>BT366</v>
          </cell>
          <cell r="F38414">
            <v>10359.352000000001</v>
          </cell>
        </row>
        <row r="38415">
          <cell r="C38415" t="str">
            <v>אוקטובר 2019</v>
          </cell>
          <cell r="D38415" t="str">
            <v>הדסה - 274</v>
          </cell>
          <cell r="E38415" t="str">
            <v>BT701</v>
          </cell>
          <cell r="F38415">
            <v>633.41800000000001</v>
          </cell>
        </row>
        <row r="38416">
          <cell r="C38416" t="str">
            <v>אוקטובר 2019</v>
          </cell>
          <cell r="D38416" t="str">
            <v>הדסה - 274</v>
          </cell>
          <cell r="E38416" t="str">
            <v>BT703</v>
          </cell>
          <cell r="F38416">
            <v>0.111</v>
          </cell>
        </row>
        <row r="38417">
          <cell r="C38417" t="str">
            <v>אוקטובר 2019</v>
          </cell>
          <cell r="D38417" t="str">
            <v>הדסה - 274</v>
          </cell>
          <cell r="E38417" t="str">
            <v>BT442</v>
          </cell>
          <cell r="F38417">
            <v>97.816000000000003</v>
          </cell>
        </row>
        <row r="38418">
          <cell r="C38418" t="str">
            <v>אוקטובר 2019</v>
          </cell>
          <cell r="D38418" t="str">
            <v>הדסה - 274</v>
          </cell>
          <cell r="E38418" t="str">
            <v>BT444</v>
          </cell>
          <cell r="F38418">
            <v>76.813999999999993</v>
          </cell>
        </row>
        <row r="38419">
          <cell r="C38419" t="str">
            <v>אוקטובר 2019</v>
          </cell>
          <cell r="D38419" t="str">
            <v>הדסה - 274</v>
          </cell>
          <cell r="E38419" t="str">
            <v>BT447</v>
          </cell>
          <cell r="F38419">
            <v>1072.8530000000001</v>
          </cell>
        </row>
        <row r="38420">
          <cell r="C38420" t="str">
            <v>אוקטובר 2019</v>
          </cell>
          <cell r="D38420" t="str">
            <v>הדסה - 274</v>
          </cell>
          <cell r="E38420" t="str">
            <v>BT119</v>
          </cell>
          <cell r="F38420">
            <v>27.77</v>
          </cell>
        </row>
        <row r="38421">
          <cell r="C38421" t="str">
            <v>אוקטובר 2019</v>
          </cell>
          <cell r="D38421" t="str">
            <v>הדסה - 274</v>
          </cell>
          <cell r="E38421" t="str">
            <v>A1</v>
          </cell>
          <cell r="F38421">
            <v>2965.1149999999998</v>
          </cell>
        </row>
        <row r="38422">
          <cell r="C38422" t="str">
            <v>אוקטובר 2019</v>
          </cell>
          <cell r="D38422" t="str">
            <v>הדסה - 274</v>
          </cell>
          <cell r="E38422" t="str">
            <v>AT411</v>
          </cell>
          <cell r="F38422">
            <v>2709.1080000000002</v>
          </cell>
        </row>
        <row r="38423">
          <cell r="C38423" t="str">
            <v>אוקטובר 2019</v>
          </cell>
          <cell r="D38423" t="str">
            <v>הדסה - 274</v>
          </cell>
          <cell r="E38423" t="str">
            <v>AT255</v>
          </cell>
          <cell r="F38423">
            <v>256.00700000000001</v>
          </cell>
        </row>
        <row r="38424">
          <cell r="C38424" t="str">
            <v>אוקטובר 2019</v>
          </cell>
          <cell r="D38424" t="str">
            <v>הדסה - 274</v>
          </cell>
          <cell r="E38424" t="str">
            <v>B1</v>
          </cell>
          <cell r="F38424">
            <v>18095.684000000001</v>
          </cell>
        </row>
        <row r="38425">
          <cell r="C38425" t="str">
            <v>אוקטובר 2019</v>
          </cell>
          <cell r="D38425" t="str">
            <v>הדסה - 274</v>
          </cell>
          <cell r="E38425" t="str">
            <v>BT137</v>
          </cell>
          <cell r="F38425">
            <v>2601.047</v>
          </cell>
        </row>
        <row r="38426">
          <cell r="C38426" t="str">
            <v>אוקטובר 2019</v>
          </cell>
          <cell r="D38426" t="str">
            <v>הדסה - 274</v>
          </cell>
          <cell r="E38426" t="str">
            <v>BT98</v>
          </cell>
          <cell r="F38426">
            <v>110.423</v>
          </cell>
        </row>
        <row r="38427">
          <cell r="C38427" t="str">
            <v>אוקטובר 2019</v>
          </cell>
          <cell r="D38427" t="str">
            <v>הדסה - 274</v>
          </cell>
          <cell r="E38427" t="str">
            <v>BT6</v>
          </cell>
          <cell r="F38427">
            <v>13546.755999999999</v>
          </cell>
        </row>
        <row r="38428">
          <cell r="C38428" t="str">
            <v>אוקטובר 2019</v>
          </cell>
          <cell r="D38428" t="str">
            <v>הדסה - 274</v>
          </cell>
          <cell r="E38428" t="str">
            <v>BT7</v>
          </cell>
          <cell r="F38428">
            <v>189.203</v>
          </cell>
        </row>
        <row r="38429">
          <cell r="C38429" t="str">
            <v>אוקטובר 2019</v>
          </cell>
          <cell r="D38429" t="str">
            <v>הדסה - 274</v>
          </cell>
          <cell r="E38429" t="str">
            <v>BT8</v>
          </cell>
          <cell r="F38429">
            <v>1446.325</v>
          </cell>
        </row>
        <row r="38430">
          <cell r="C38430" t="str">
            <v>אוקטובר 2019</v>
          </cell>
          <cell r="D38430" t="str">
            <v>הדסה - 274</v>
          </cell>
          <cell r="E38430" t="str">
            <v>BT11</v>
          </cell>
          <cell r="F38430">
            <v>65.933999999999997</v>
          </cell>
        </row>
        <row r="38431">
          <cell r="C38431" t="str">
            <v>אוקטובר 2019</v>
          </cell>
          <cell r="D38431" t="str">
            <v>הדסה - 274</v>
          </cell>
          <cell r="E38431" t="str">
            <v>BF4</v>
          </cell>
          <cell r="F38431">
            <v>126.902</v>
          </cell>
        </row>
        <row r="38432">
          <cell r="C38432" t="str">
            <v>אוקטובר 2019</v>
          </cell>
          <cell r="D38432" t="str">
            <v>הדסה - 274</v>
          </cell>
          <cell r="E38432" t="str">
            <v>BT634</v>
          </cell>
          <cell r="F38432">
            <v>9.0939999999999994</v>
          </cell>
        </row>
        <row r="38433">
          <cell r="C38433" t="str">
            <v>אוקטובר 2019</v>
          </cell>
          <cell r="D38433" t="str">
            <v>הדסה - 274</v>
          </cell>
          <cell r="E38433" t="str">
            <v>KT31</v>
          </cell>
          <cell r="F38433">
            <v>1058</v>
          </cell>
        </row>
        <row r="38434">
          <cell r="C38434" t="str">
            <v>אוקטובר 2019</v>
          </cell>
          <cell r="D38434" t="str">
            <v>הדסה - 274</v>
          </cell>
          <cell r="E38434" t="str">
            <v>KT32</v>
          </cell>
          <cell r="F38434">
            <v>825</v>
          </cell>
        </row>
        <row r="38435">
          <cell r="C38435" t="str">
            <v>אוקטובר 2019</v>
          </cell>
          <cell r="D38435" t="str">
            <v>הדסה - 274</v>
          </cell>
          <cell r="E38435" t="str">
            <v>KT33</v>
          </cell>
          <cell r="F38435">
            <v>2138</v>
          </cell>
        </row>
        <row r="38436">
          <cell r="C38436" t="str">
            <v>אוקטובר 2019</v>
          </cell>
          <cell r="D38436" t="str">
            <v>הדסה - 274</v>
          </cell>
          <cell r="E38436" t="str">
            <v>KT34</v>
          </cell>
          <cell r="F38436">
            <v>36</v>
          </cell>
        </row>
        <row r="38437">
          <cell r="C38437" t="str">
            <v>אוקטובר 2019</v>
          </cell>
          <cell r="D38437" t="str">
            <v>הדסה - 274</v>
          </cell>
          <cell r="E38437" t="str">
            <v>KT35</v>
          </cell>
          <cell r="F38437">
            <v>359</v>
          </cell>
        </row>
        <row r="38438">
          <cell r="C38438" t="str">
            <v>אוקטובר 2019</v>
          </cell>
          <cell r="D38438" t="str">
            <v>הדסה - 274</v>
          </cell>
          <cell r="E38438" t="str">
            <v>KT22</v>
          </cell>
          <cell r="F38438">
            <v>1.5429999999999999</v>
          </cell>
        </row>
        <row r="38439">
          <cell r="C38439" t="str">
            <v>אוקטובר 2019</v>
          </cell>
          <cell r="D38439" t="str">
            <v>הדסה - 274</v>
          </cell>
          <cell r="E38439" t="str">
            <v>KT51</v>
          </cell>
          <cell r="F38439">
            <v>15.686</v>
          </cell>
        </row>
        <row r="38440">
          <cell r="C38440" t="str">
            <v>אוקטובר 2019</v>
          </cell>
          <cell r="D38440" t="str">
            <v>הדסה - 274</v>
          </cell>
          <cell r="E38440" t="str">
            <v>KT502</v>
          </cell>
          <cell r="F38440">
            <v>70078.509000000005</v>
          </cell>
        </row>
        <row r="38441">
          <cell r="C38441" t="str">
            <v>אוקטובר 2019</v>
          </cell>
          <cell r="D38441" t="str">
            <v>הדסה - 274</v>
          </cell>
          <cell r="E38441" t="str">
            <v>KT503</v>
          </cell>
          <cell r="F38441">
            <v>631628.77099999995</v>
          </cell>
        </row>
        <row r="38442">
          <cell r="C38442" t="str">
            <v>אוקטובר 2019</v>
          </cell>
          <cell r="D38442" t="str">
            <v>הדסה - 274</v>
          </cell>
          <cell r="E38442" t="str">
            <v>KT14</v>
          </cell>
          <cell r="F38442">
            <v>167.309</v>
          </cell>
        </row>
        <row r="38443">
          <cell r="C38443" t="str">
            <v>אוקטובר 2019</v>
          </cell>
          <cell r="D38443" t="str">
            <v>הדסה - 274</v>
          </cell>
          <cell r="E38443" t="str">
            <v>KT551</v>
          </cell>
          <cell r="F38443">
            <v>2077.0239999999999</v>
          </cell>
        </row>
        <row r="38444">
          <cell r="C38444" t="str">
            <v>אוקטובר 2019</v>
          </cell>
          <cell r="D38444" t="str">
            <v>הדסה - 274</v>
          </cell>
          <cell r="E38444" t="str">
            <v>KT305</v>
          </cell>
          <cell r="F38444">
            <v>-88914.816999999995</v>
          </cell>
        </row>
        <row r="38445">
          <cell r="C38445" t="str">
            <v>אוקטובר 2019</v>
          </cell>
          <cell r="D38445" t="str">
            <v>הדסה - 274</v>
          </cell>
          <cell r="E38445" t="str">
            <v>KT461</v>
          </cell>
          <cell r="F38445">
            <v>104727.24099999999</v>
          </cell>
        </row>
        <row r="38446">
          <cell r="C38446" t="str">
            <v>אוקטובר 2019</v>
          </cell>
          <cell r="D38446" t="str">
            <v>הדסה - 274</v>
          </cell>
          <cell r="E38446" t="str">
            <v>KT717</v>
          </cell>
          <cell r="F38446">
            <v>1</v>
          </cell>
        </row>
        <row r="38447">
          <cell r="C38447" t="str">
            <v>אוקטובר 2019</v>
          </cell>
          <cell r="D38447" t="str">
            <v>הדסה - 274</v>
          </cell>
          <cell r="E38447" t="str">
            <v>KT549</v>
          </cell>
          <cell r="F38447">
            <v>93535.618000000002</v>
          </cell>
        </row>
        <row r="38448">
          <cell r="C38448" t="str">
            <v>אוקטובר 2019</v>
          </cell>
          <cell r="D38448" t="str">
            <v>הדסה - 274</v>
          </cell>
          <cell r="E38448" t="str">
            <v>KT761</v>
          </cell>
          <cell r="F38448">
            <v>650198.05599999998</v>
          </cell>
        </row>
        <row r="38449">
          <cell r="C38449" t="str">
            <v>אוקטובר 2019</v>
          </cell>
          <cell r="D38449" t="str">
            <v>הדסה - 274</v>
          </cell>
          <cell r="E38449" t="str">
            <v>KT762</v>
          </cell>
          <cell r="F38449">
            <v>743202.58</v>
          </cell>
        </row>
        <row r="38450">
          <cell r="C38450" t="str">
            <v>אוקטובר 2019</v>
          </cell>
          <cell r="D38450" t="str">
            <v>הדסה - 274</v>
          </cell>
          <cell r="E38450" t="str">
            <v>KT763</v>
          </cell>
          <cell r="F38450">
            <v>562257.58499999996</v>
          </cell>
        </row>
        <row r="38451">
          <cell r="C38451" t="str">
            <v>אוקטובר 2019</v>
          </cell>
          <cell r="D38451" t="str">
            <v>הדסה - 274</v>
          </cell>
          <cell r="E38451" t="str">
            <v>KT943</v>
          </cell>
          <cell r="F38451">
            <v>651548.13800000004</v>
          </cell>
        </row>
        <row r="38452">
          <cell r="C38452" t="str">
            <v>אוקטובר 2019</v>
          </cell>
          <cell r="D38452" t="str">
            <v>הדסה - 274</v>
          </cell>
          <cell r="E38452" t="str">
            <v>KT944</v>
          </cell>
          <cell r="F38452">
            <v>564475.75199999998</v>
          </cell>
        </row>
        <row r="38453">
          <cell r="C38453" t="str">
            <v>אוקטובר 2019</v>
          </cell>
          <cell r="D38453" t="str">
            <v>הדסה - 274</v>
          </cell>
          <cell r="E38453" t="str">
            <v>KT945</v>
          </cell>
          <cell r="F38453">
            <v>746635.58299999998</v>
          </cell>
        </row>
        <row r="38454">
          <cell r="C38454" t="str">
            <v>אוקטובר 2019</v>
          </cell>
          <cell r="D38454" t="str">
            <v>הדסה - 274</v>
          </cell>
          <cell r="E38454" t="str">
            <v>KT933</v>
          </cell>
          <cell r="F38454">
            <v>43290.358</v>
          </cell>
        </row>
        <row r="38455">
          <cell r="C38455" t="str">
            <v>אוקטובר 2019</v>
          </cell>
          <cell r="D38455" t="str">
            <v>הדסה - 274</v>
          </cell>
          <cell r="E38455" t="str">
            <v>KT934</v>
          </cell>
          <cell r="F38455">
            <v>12337.553</v>
          </cell>
        </row>
        <row r="38456">
          <cell r="C38456" t="str">
            <v>אוקטובר 2019</v>
          </cell>
          <cell r="D38456" t="str">
            <v>הדסה - 274</v>
          </cell>
          <cell r="E38456" t="str">
            <v>KT935</v>
          </cell>
          <cell r="F38456">
            <v>2277.0230000000001</v>
          </cell>
        </row>
        <row r="38457">
          <cell r="C38457" t="str">
            <v>אוקטובר 2019</v>
          </cell>
          <cell r="D38457" t="str">
            <v>הדסה - 274</v>
          </cell>
          <cell r="E38457" t="str">
            <v>KT46</v>
          </cell>
          <cell r="F38457">
            <v>2830</v>
          </cell>
        </row>
        <row r="38458">
          <cell r="C38458" t="str">
            <v>אוקטובר 2019</v>
          </cell>
          <cell r="D38458" t="str">
            <v>הדסה - 274</v>
          </cell>
          <cell r="E38458" t="str">
            <v>KT42</v>
          </cell>
          <cell r="F38458">
            <v>2000</v>
          </cell>
        </row>
        <row r="38459">
          <cell r="C38459" t="str">
            <v>אוקטובר 2019</v>
          </cell>
          <cell r="D38459" t="str">
            <v>הדסה - 274</v>
          </cell>
          <cell r="E38459" t="str">
            <v>KT43</v>
          </cell>
          <cell r="F38459">
            <v>1500</v>
          </cell>
        </row>
        <row r="38460">
          <cell r="C38460" t="str">
            <v>אוקטובר 2019</v>
          </cell>
          <cell r="D38460" t="str">
            <v>הדסה - 274</v>
          </cell>
          <cell r="E38460" t="str">
            <v>KT44</v>
          </cell>
          <cell r="F38460">
            <v>500</v>
          </cell>
        </row>
        <row r="38461">
          <cell r="C38461" t="str">
            <v>אוקטובר 2019</v>
          </cell>
          <cell r="D38461" t="str">
            <v>הדסה - 274</v>
          </cell>
          <cell r="E38461" t="str">
            <v>KT650</v>
          </cell>
          <cell r="F38461">
            <v>95121824</v>
          </cell>
        </row>
        <row r="38462">
          <cell r="C38462" t="str">
            <v>אוקטובר 2019</v>
          </cell>
          <cell r="D38462" t="str">
            <v>הדסה - 274</v>
          </cell>
          <cell r="E38462" t="str">
            <v>KT651</v>
          </cell>
          <cell r="F38462">
            <v>95193571</v>
          </cell>
        </row>
        <row r="38463">
          <cell r="C38463" t="str">
            <v>אוקטובר 2019</v>
          </cell>
          <cell r="D38463" t="str">
            <v>הדסה - 274</v>
          </cell>
          <cell r="E38463" t="str">
            <v>KT652</v>
          </cell>
          <cell r="F38463">
            <v>95190502</v>
          </cell>
        </row>
        <row r="38464">
          <cell r="C38464" t="str">
            <v>אוקטובר 2019</v>
          </cell>
          <cell r="D38464" t="str">
            <v>הדסה - 274</v>
          </cell>
          <cell r="E38464" t="str">
            <v>KT653</v>
          </cell>
          <cell r="F38464">
            <v>29432870262</v>
          </cell>
        </row>
        <row r="38465">
          <cell r="C38465" t="str">
            <v>אוקטובר 2019</v>
          </cell>
          <cell r="D38465" t="str">
            <v>הדסה - 274</v>
          </cell>
          <cell r="E38465" t="str">
            <v>KT654</v>
          </cell>
          <cell r="F38465">
            <v>49802870852</v>
          </cell>
        </row>
        <row r="38466">
          <cell r="C38466" t="str">
            <v>אוקטובר 2019</v>
          </cell>
          <cell r="D38466" t="str">
            <v>הדסה - 274</v>
          </cell>
          <cell r="E38466" t="str">
            <v>KT655</v>
          </cell>
          <cell r="F38466">
            <v>87511270401</v>
          </cell>
        </row>
        <row r="38467">
          <cell r="C38467" t="str">
            <v>אוקטובר 2019</v>
          </cell>
          <cell r="D38467" t="str">
            <v>הדסה - 274</v>
          </cell>
          <cell r="E38467" t="str">
            <v>KT656</v>
          </cell>
          <cell r="F38467">
            <v>1006613430</v>
          </cell>
        </row>
        <row r="38468">
          <cell r="C38468" t="str">
            <v>אוקטובר 2019</v>
          </cell>
          <cell r="D38468" t="str">
            <v>הדסה - 274</v>
          </cell>
          <cell r="E38468" t="str">
            <v>KT657</v>
          </cell>
          <cell r="F38468">
            <v>1001152430</v>
          </cell>
        </row>
        <row r="38469">
          <cell r="C38469" t="str">
            <v>אוקטובר 2019</v>
          </cell>
          <cell r="D38469" t="str">
            <v>הדסה - 274</v>
          </cell>
          <cell r="E38469" t="str">
            <v>KT658</v>
          </cell>
          <cell r="F38469">
            <v>61234149201</v>
          </cell>
        </row>
        <row r="38470">
          <cell r="C38470" t="str">
            <v>אוקטובר 2019</v>
          </cell>
          <cell r="D38470" t="str">
            <v>הדסה - 274</v>
          </cell>
          <cell r="E38470" t="str">
            <v>KT659</v>
          </cell>
          <cell r="F38470">
            <v>79100122605</v>
          </cell>
        </row>
        <row r="38471">
          <cell r="C38471" t="str">
            <v>אוקטובר 2019</v>
          </cell>
          <cell r="D38471" t="str">
            <v>הדסה - 274</v>
          </cell>
          <cell r="E38471" t="str">
            <v>KT660</v>
          </cell>
          <cell r="F38471">
            <v>21601155019</v>
          </cell>
        </row>
        <row r="38472">
          <cell r="C38472" t="str">
            <v>אוקטובר 2019</v>
          </cell>
          <cell r="D38472" t="str">
            <v>הדסה - 274</v>
          </cell>
          <cell r="E38472" t="str">
            <v>KT661</v>
          </cell>
          <cell r="F38472">
            <v>21195807017</v>
          </cell>
        </row>
        <row r="38473">
          <cell r="C38473" t="str">
            <v>אוקטובר 2019</v>
          </cell>
          <cell r="D38473" t="str">
            <v>הדסה - 274</v>
          </cell>
          <cell r="E38473" t="str">
            <v>KT662</v>
          </cell>
          <cell r="F38473">
            <v>22973080500</v>
          </cell>
        </row>
        <row r="38474">
          <cell r="C38474" t="str">
            <v>אוקטובר 2019</v>
          </cell>
          <cell r="D38474" t="str">
            <v>הדסה - 274</v>
          </cell>
          <cell r="E38474" t="str">
            <v>KT663</v>
          </cell>
          <cell r="F38474">
            <v>91091036600</v>
          </cell>
        </row>
        <row r="38475">
          <cell r="C38475" t="str">
            <v>אוקטובר 2019</v>
          </cell>
          <cell r="D38475" t="str">
            <v>הדסה - 274</v>
          </cell>
          <cell r="E38475" t="str">
            <v>KT664</v>
          </cell>
          <cell r="F38475">
            <v>95130507</v>
          </cell>
        </row>
        <row r="38476">
          <cell r="C38476" t="str">
            <v>אוקטובר 2019</v>
          </cell>
          <cell r="D38476" t="str">
            <v>הדסה - 274</v>
          </cell>
          <cell r="E38476" t="str">
            <v>KT665</v>
          </cell>
          <cell r="F38476">
            <v>95130500</v>
          </cell>
        </row>
        <row r="38477">
          <cell r="C38477" t="str">
            <v>אוקטובר 2019</v>
          </cell>
          <cell r="D38477" t="str">
            <v>הדסה - 274</v>
          </cell>
          <cell r="E38477" t="str">
            <v>KT666</v>
          </cell>
          <cell r="F38477">
            <v>95191718</v>
          </cell>
        </row>
        <row r="38478">
          <cell r="C38478" t="str">
            <v>אוקטובר 2019</v>
          </cell>
          <cell r="D38478" t="str">
            <v>הדסה - 274</v>
          </cell>
          <cell r="E38478" t="str">
            <v>KT667</v>
          </cell>
          <cell r="F38478">
            <v>95124344</v>
          </cell>
        </row>
        <row r="38479">
          <cell r="C38479" t="str">
            <v>אוקטובר 2019</v>
          </cell>
          <cell r="D38479" t="str">
            <v>הדסה - 274</v>
          </cell>
          <cell r="E38479" t="str">
            <v>KT668</v>
          </cell>
          <cell r="F38479">
            <v>95124311</v>
          </cell>
        </row>
        <row r="38480">
          <cell r="C38480" t="str">
            <v>אוקטובר 2019</v>
          </cell>
          <cell r="D38480" t="str">
            <v>הדסה - 274</v>
          </cell>
          <cell r="E38480" t="str">
            <v>KT669</v>
          </cell>
          <cell r="F38480">
            <v>95124334</v>
          </cell>
        </row>
        <row r="38481">
          <cell r="C38481" t="str">
            <v>אוקטובר 2019</v>
          </cell>
          <cell r="D38481" t="str">
            <v>הדסה - 274</v>
          </cell>
          <cell r="E38481" t="str">
            <v>FT650</v>
          </cell>
          <cell r="F38481">
            <v>510657554</v>
          </cell>
        </row>
        <row r="38482">
          <cell r="C38482" t="str">
            <v>אוקטובר 2019</v>
          </cell>
          <cell r="D38482" t="str">
            <v>הדסה - 274</v>
          </cell>
          <cell r="E38482" t="str">
            <v>FT651</v>
          </cell>
          <cell r="F38482">
            <v>510657554</v>
          </cell>
        </row>
        <row r="38483">
          <cell r="C38483" t="str">
            <v>אוקטובר 2019</v>
          </cell>
          <cell r="D38483" t="str">
            <v>הדסה - 274</v>
          </cell>
          <cell r="E38483" t="str">
            <v>FT652</v>
          </cell>
          <cell r="F38483">
            <v>511974834</v>
          </cell>
        </row>
        <row r="38484">
          <cell r="C38484" t="str">
            <v>אוקטובר 2019</v>
          </cell>
          <cell r="D38484" t="str">
            <v>הדסה - 274</v>
          </cell>
          <cell r="E38484" t="str">
            <v>FT653</v>
          </cell>
          <cell r="F38484">
            <v>520029084</v>
          </cell>
        </row>
        <row r="38485">
          <cell r="C38485" t="str">
            <v>אוקטובר 2019</v>
          </cell>
          <cell r="D38485" t="str">
            <v>הדסה - 274</v>
          </cell>
          <cell r="E38485" t="str">
            <v>FT654</v>
          </cell>
          <cell r="F38485">
            <v>520029084</v>
          </cell>
        </row>
        <row r="38486">
          <cell r="C38486" t="str">
            <v>אוקטובר 2019</v>
          </cell>
          <cell r="D38486" t="str">
            <v>הדסה - 274</v>
          </cell>
          <cell r="E38486" t="str">
            <v>FT655</v>
          </cell>
          <cell r="F38486">
            <v>513765396</v>
          </cell>
        </row>
        <row r="38487">
          <cell r="C38487" t="str">
            <v>אוקטובר 2019</v>
          </cell>
          <cell r="D38487" t="str">
            <v>הדסה - 274</v>
          </cell>
          <cell r="E38487" t="str">
            <v>FT656</v>
          </cell>
          <cell r="F38487">
            <v>520007030</v>
          </cell>
        </row>
        <row r="38488">
          <cell r="C38488" t="str">
            <v>אוקטובר 2019</v>
          </cell>
          <cell r="D38488" t="str">
            <v>הדסה - 274</v>
          </cell>
          <cell r="E38488" t="str">
            <v>FT657</v>
          </cell>
          <cell r="F38488">
            <v>520007030</v>
          </cell>
        </row>
        <row r="38489">
          <cell r="C38489" t="str">
            <v>אוקטובר 2019</v>
          </cell>
          <cell r="D38489" t="str">
            <v>הדסה - 274</v>
          </cell>
          <cell r="E38489" t="str">
            <v>FT658</v>
          </cell>
          <cell r="F38489">
            <v>520018078</v>
          </cell>
        </row>
        <row r="38490">
          <cell r="C38490" t="str">
            <v>אוקטובר 2019</v>
          </cell>
          <cell r="D38490" t="str">
            <v>הדסה - 274</v>
          </cell>
          <cell r="E38490" t="str">
            <v>FT659</v>
          </cell>
          <cell r="F38490">
            <v>520018078</v>
          </cell>
        </row>
        <row r="38491">
          <cell r="C38491" t="str">
            <v>אוקטובר 2019</v>
          </cell>
          <cell r="D38491" t="str">
            <v>הדסה - 274</v>
          </cell>
          <cell r="E38491" t="str">
            <v>FT660</v>
          </cell>
          <cell r="F38491">
            <v>520000522</v>
          </cell>
        </row>
        <row r="38492">
          <cell r="C38492" t="str">
            <v>אוקטובר 2019</v>
          </cell>
          <cell r="D38492" t="str">
            <v>הדסה - 274</v>
          </cell>
          <cell r="E38492" t="str">
            <v>FT661</v>
          </cell>
          <cell r="F38492">
            <v>520000522</v>
          </cell>
        </row>
        <row r="38493">
          <cell r="C38493" t="str">
            <v>אוקטובר 2019</v>
          </cell>
          <cell r="D38493" t="str">
            <v>הדסה - 274</v>
          </cell>
          <cell r="E38493" t="str">
            <v>FT662</v>
          </cell>
          <cell r="F38493">
            <v>520000118</v>
          </cell>
        </row>
        <row r="38494">
          <cell r="C38494" t="str">
            <v>אוקטובר 2019</v>
          </cell>
          <cell r="D38494" t="str">
            <v>הדסה - 274</v>
          </cell>
          <cell r="E38494" t="str">
            <v>FT663</v>
          </cell>
          <cell r="F38494">
            <v>520000118</v>
          </cell>
        </row>
        <row r="38495">
          <cell r="C38495" t="str">
            <v>אוקטובר 2019</v>
          </cell>
          <cell r="D38495" t="str">
            <v>הדסה - 274</v>
          </cell>
          <cell r="E38495" t="str">
            <v>FT664</v>
          </cell>
          <cell r="F38495">
            <v>510528276</v>
          </cell>
        </row>
        <row r="38496">
          <cell r="C38496" t="str">
            <v>אוקטובר 2019</v>
          </cell>
          <cell r="D38496" t="str">
            <v>הדסה - 274</v>
          </cell>
          <cell r="E38496" t="str">
            <v>FT665</v>
          </cell>
          <cell r="F38496">
            <v>510528276</v>
          </cell>
        </row>
        <row r="38497">
          <cell r="C38497" t="str">
            <v>אוקטובר 2019</v>
          </cell>
          <cell r="D38497" t="str">
            <v>הדסה - 274</v>
          </cell>
          <cell r="E38497" t="str">
            <v>FT666</v>
          </cell>
          <cell r="F38497">
            <v>512199381</v>
          </cell>
        </row>
        <row r="38498">
          <cell r="C38498" t="str">
            <v>אוקטובר 2019</v>
          </cell>
          <cell r="D38498" t="str">
            <v>הדסה - 274</v>
          </cell>
          <cell r="E38498" t="str">
            <v>FT667</v>
          </cell>
          <cell r="F38498">
            <v>513765396</v>
          </cell>
        </row>
        <row r="38499">
          <cell r="C38499" t="str">
            <v>אוקטובר 2019</v>
          </cell>
          <cell r="D38499" t="str">
            <v>הדסה - 274</v>
          </cell>
          <cell r="E38499" t="str">
            <v>FT668</v>
          </cell>
          <cell r="F38499">
            <v>513765396</v>
          </cell>
        </row>
        <row r="38500">
          <cell r="C38500" t="str">
            <v>אוקטובר 2019</v>
          </cell>
          <cell r="D38500" t="str">
            <v>הדסה - 274</v>
          </cell>
          <cell r="E38500" t="str">
            <v>FT669</v>
          </cell>
          <cell r="F38500">
            <v>513765396</v>
          </cell>
        </row>
        <row r="38501">
          <cell r="C38501" t="str">
            <v>אוקטובר 2019</v>
          </cell>
          <cell r="D38501" t="str">
            <v>הדסה - 274</v>
          </cell>
          <cell r="E38501" t="str">
            <v>KT770</v>
          </cell>
          <cell r="F38501">
            <v>7</v>
          </cell>
        </row>
        <row r="38502">
          <cell r="C38502" t="str">
            <v>אוקטובר 2019</v>
          </cell>
          <cell r="D38502" t="str">
            <v>הדסה - 274</v>
          </cell>
          <cell r="E38502" t="str">
            <v>KT771</v>
          </cell>
          <cell r="F38502">
            <v>7</v>
          </cell>
        </row>
        <row r="38503">
          <cell r="C38503" t="str">
            <v>אוקטובר 2019</v>
          </cell>
          <cell r="D38503" t="str">
            <v>הדסה - 274</v>
          </cell>
          <cell r="E38503" t="str">
            <v>KT772</v>
          </cell>
          <cell r="F38503">
            <v>5</v>
          </cell>
        </row>
        <row r="38504">
          <cell r="C38504" t="str">
            <v>אוקטובר 2019</v>
          </cell>
          <cell r="D38504" t="str">
            <v>הדסה - 274</v>
          </cell>
          <cell r="E38504" t="str">
            <v>KT773</v>
          </cell>
          <cell r="F38504">
            <v>5</v>
          </cell>
        </row>
        <row r="38505">
          <cell r="C38505" t="str">
            <v>אוקטובר 2019</v>
          </cell>
          <cell r="D38505" t="str">
            <v>הדסה - 274</v>
          </cell>
          <cell r="E38505" t="str">
            <v>KT774</v>
          </cell>
          <cell r="F38505">
            <v>3</v>
          </cell>
        </row>
        <row r="38506">
          <cell r="C38506" t="str">
            <v>אוקטובר 2019</v>
          </cell>
          <cell r="D38506" t="str">
            <v>הדסה - 274</v>
          </cell>
          <cell r="E38506" t="str">
            <v>KT775</v>
          </cell>
          <cell r="F38506">
            <v>5</v>
          </cell>
        </row>
        <row r="38507">
          <cell r="C38507" t="str">
            <v>אוקטובר 2019</v>
          </cell>
          <cell r="D38507" t="str">
            <v>הדסה - 274</v>
          </cell>
          <cell r="E38507" t="str">
            <v>KT776</v>
          </cell>
          <cell r="F38507">
            <v>4</v>
          </cell>
        </row>
        <row r="38508">
          <cell r="C38508" t="str">
            <v>אוקטובר 2019</v>
          </cell>
          <cell r="D38508" t="str">
            <v>הדסה - 274</v>
          </cell>
          <cell r="E38508" t="str">
            <v>KT777</v>
          </cell>
          <cell r="F38508">
            <v>2</v>
          </cell>
        </row>
        <row r="38509">
          <cell r="C38509" t="str">
            <v>אוקטובר 2019</v>
          </cell>
          <cell r="D38509" t="str">
            <v>הדסה - 274</v>
          </cell>
          <cell r="E38509" t="str">
            <v>KT778</v>
          </cell>
          <cell r="F38509">
            <v>7</v>
          </cell>
        </row>
        <row r="38510">
          <cell r="C38510" t="str">
            <v>אוקטובר 2019</v>
          </cell>
          <cell r="D38510" t="str">
            <v>הדסה - 274</v>
          </cell>
          <cell r="E38510" t="str">
            <v>KT779</v>
          </cell>
          <cell r="F38510">
            <v>3</v>
          </cell>
        </row>
        <row r="38511">
          <cell r="C38511" t="str">
            <v>אוקטובר 2019</v>
          </cell>
          <cell r="D38511" t="str">
            <v>הדסה - 274</v>
          </cell>
          <cell r="E38511" t="str">
            <v>KT780</v>
          </cell>
          <cell r="F38511">
            <v>9</v>
          </cell>
        </row>
        <row r="38512">
          <cell r="C38512" t="str">
            <v>אוקטובר 2019</v>
          </cell>
          <cell r="D38512" t="str">
            <v>הדסה - 274</v>
          </cell>
          <cell r="E38512" t="str">
            <v>KT782</v>
          </cell>
          <cell r="F38512">
            <v>4</v>
          </cell>
        </row>
        <row r="38513">
          <cell r="C38513" t="str">
            <v>אוקטובר 2019</v>
          </cell>
          <cell r="D38513" t="str">
            <v>הדסה - 274</v>
          </cell>
          <cell r="E38513" t="str">
            <v>KT783</v>
          </cell>
          <cell r="F38513">
            <v>4</v>
          </cell>
        </row>
        <row r="38514">
          <cell r="C38514" t="str">
            <v>אוקטובר 2019</v>
          </cell>
          <cell r="D38514" t="str">
            <v>הדסה - 274</v>
          </cell>
          <cell r="E38514" t="str">
            <v>KT784</v>
          </cell>
          <cell r="F38514">
            <v>7</v>
          </cell>
        </row>
        <row r="38515">
          <cell r="C38515" t="str">
            <v>אוקטובר 2019</v>
          </cell>
          <cell r="D38515" t="str">
            <v>הדסה - 274</v>
          </cell>
          <cell r="E38515" t="str">
            <v>KT785</v>
          </cell>
          <cell r="F38515">
            <v>2</v>
          </cell>
        </row>
        <row r="38516">
          <cell r="C38516" t="str">
            <v>אוקטובר 2019</v>
          </cell>
          <cell r="D38516" t="str">
            <v>הדסה - 274</v>
          </cell>
          <cell r="E38516" t="str">
            <v>KT786</v>
          </cell>
          <cell r="F38516">
            <v>6</v>
          </cell>
        </row>
        <row r="38517">
          <cell r="C38517" t="str">
            <v>אוקטובר 2019</v>
          </cell>
          <cell r="D38517" t="str">
            <v>הדסה - 274</v>
          </cell>
          <cell r="E38517" t="str">
            <v>KT787</v>
          </cell>
          <cell r="F38517">
            <v>3</v>
          </cell>
        </row>
        <row r="38518">
          <cell r="C38518" t="str">
            <v>אוקטובר 2019</v>
          </cell>
          <cell r="D38518" t="str">
            <v>הדסה - 274</v>
          </cell>
          <cell r="E38518" t="str">
            <v>KT788</v>
          </cell>
          <cell r="F38518">
            <v>2</v>
          </cell>
        </row>
        <row r="38519">
          <cell r="C38519" t="str">
            <v>אוקטובר 2019</v>
          </cell>
          <cell r="D38519" t="str">
            <v>הדסה - 274</v>
          </cell>
          <cell r="E38519" t="str">
            <v>KT789</v>
          </cell>
          <cell r="F38519">
            <v>4</v>
          </cell>
        </row>
        <row r="38520">
          <cell r="C38520" t="str">
            <v>אוקטובר 2019</v>
          </cell>
          <cell r="D38520" t="str">
            <v>הדסה - 274</v>
          </cell>
          <cell r="E38520" t="str">
            <v>KT801</v>
          </cell>
          <cell r="F38520">
            <v>1</v>
          </cell>
        </row>
        <row r="38521">
          <cell r="C38521" t="str">
            <v>אוקטובר 2019</v>
          </cell>
          <cell r="D38521" t="str">
            <v>הדסה - 274</v>
          </cell>
          <cell r="E38521" t="str">
            <v>KT802</v>
          </cell>
          <cell r="F38521">
            <v>1</v>
          </cell>
        </row>
        <row r="38522">
          <cell r="C38522" t="str">
            <v>אוקטובר 2019</v>
          </cell>
          <cell r="D38522" t="str">
            <v>הדסה - 274</v>
          </cell>
          <cell r="E38522" t="str">
            <v>KT803</v>
          </cell>
          <cell r="F38522">
            <v>1</v>
          </cell>
        </row>
        <row r="38523">
          <cell r="C38523" t="str">
            <v>אוקטובר 2019</v>
          </cell>
          <cell r="D38523" t="str">
            <v>הדסה - 274</v>
          </cell>
          <cell r="E38523" t="str">
            <v>KT806</v>
          </cell>
          <cell r="F38523">
            <v>1</v>
          </cell>
        </row>
        <row r="38524">
          <cell r="C38524" t="str">
            <v>אוקטובר 2019</v>
          </cell>
          <cell r="D38524" t="str">
            <v>הדסה - 274</v>
          </cell>
          <cell r="E38524" t="str">
            <v>KT809</v>
          </cell>
          <cell r="F38524">
            <v>1</v>
          </cell>
        </row>
        <row r="38525">
          <cell r="C38525" t="str">
            <v>אוקטובר 2019</v>
          </cell>
          <cell r="D38525" t="str">
            <v>הדסה - 274</v>
          </cell>
          <cell r="E38525" t="str">
            <v>KT811</v>
          </cell>
          <cell r="F38525">
            <v>1</v>
          </cell>
        </row>
        <row r="38526">
          <cell r="C38526" t="str">
            <v>אוקטובר 2019</v>
          </cell>
          <cell r="D38526" t="str">
            <v>הדסה - 274</v>
          </cell>
          <cell r="E38526" t="str">
            <v>KT812</v>
          </cell>
          <cell r="F38526">
            <v>1</v>
          </cell>
        </row>
        <row r="38527">
          <cell r="C38527" t="str">
            <v>אוקטובר 2019</v>
          </cell>
          <cell r="D38527" t="str">
            <v>הדסה - 274</v>
          </cell>
          <cell r="E38527" t="str">
            <v>KT814</v>
          </cell>
          <cell r="F38527">
            <v>1</v>
          </cell>
        </row>
        <row r="38528">
          <cell r="C38528" t="str">
            <v>אוקטובר 2019</v>
          </cell>
          <cell r="D38528" t="str">
            <v>הדסה - 274</v>
          </cell>
          <cell r="E38528" t="str">
            <v>KT818</v>
          </cell>
          <cell r="F38528">
            <v>1</v>
          </cell>
        </row>
        <row r="38529">
          <cell r="C38529" t="str">
            <v>אוקטובר 2019</v>
          </cell>
          <cell r="D38529" t="str">
            <v>הדסה - 274</v>
          </cell>
          <cell r="E38529" t="str">
            <v>KT819</v>
          </cell>
          <cell r="F38529">
            <v>1</v>
          </cell>
        </row>
        <row r="38530">
          <cell r="C38530" t="str">
            <v>אוקטובר 2019</v>
          </cell>
          <cell r="D38530" t="str">
            <v>נתיב -332</v>
          </cell>
          <cell r="E38530" t="str">
            <v>DE1</v>
          </cell>
          <cell r="F38530">
            <v>18690467.192000002</v>
          </cell>
        </row>
        <row r="38531">
          <cell r="C38531" t="str">
            <v>אוקטובר 2019</v>
          </cell>
          <cell r="D38531" t="str">
            <v>נתיב -332</v>
          </cell>
          <cell r="E38531" t="str">
            <v>DA12</v>
          </cell>
          <cell r="F38531">
            <v>3.0169999999999999</v>
          </cell>
        </row>
        <row r="38532">
          <cell r="C38532" t="str">
            <v>אוקטובר 2019</v>
          </cell>
          <cell r="D38532" t="str">
            <v>נתיב -332</v>
          </cell>
          <cell r="E38532" t="str">
            <v>DA10</v>
          </cell>
          <cell r="F38532">
            <v>146067.065</v>
          </cell>
        </row>
        <row r="38533">
          <cell r="C38533" t="str">
            <v>אוקטובר 2019</v>
          </cell>
          <cell r="D38533" t="str">
            <v>נתיב -332</v>
          </cell>
          <cell r="E38533" t="str">
            <v>DT420</v>
          </cell>
          <cell r="F38533">
            <v>300005.67099999997</v>
          </cell>
        </row>
        <row r="38534">
          <cell r="C38534" t="str">
            <v>אוקטובר 2019</v>
          </cell>
          <cell r="D38534" t="str">
            <v>נתיב -332</v>
          </cell>
          <cell r="E38534" t="str">
            <v>DT15</v>
          </cell>
          <cell r="F38534">
            <v>55763.421999999999</v>
          </cell>
        </row>
        <row r="38535">
          <cell r="C38535" t="str">
            <v>אוקטובר 2019</v>
          </cell>
          <cell r="D38535" t="str">
            <v>נתיב -332</v>
          </cell>
          <cell r="E38535" t="str">
            <v>DT16</v>
          </cell>
          <cell r="F38535">
            <v>10413.114</v>
          </cell>
        </row>
        <row r="38536">
          <cell r="C38536" t="str">
            <v>אוקטובר 2019</v>
          </cell>
          <cell r="D38536" t="str">
            <v>נתיב -332</v>
          </cell>
          <cell r="E38536" t="str">
            <v>DA9</v>
          </cell>
          <cell r="F38536">
            <v>183436.70300000001</v>
          </cell>
        </row>
        <row r="38537">
          <cell r="C38537" t="str">
            <v>אוקטובר 2019</v>
          </cell>
          <cell r="D38537" t="str">
            <v>נתיב -332</v>
          </cell>
          <cell r="E38537" t="str">
            <v>DT400</v>
          </cell>
          <cell r="F38537">
            <v>891892.37300000002</v>
          </cell>
        </row>
        <row r="38538">
          <cell r="C38538" t="str">
            <v>אוקטובר 2019</v>
          </cell>
          <cell r="D38538" t="str">
            <v>נתיב -332</v>
          </cell>
          <cell r="E38538" t="str">
            <v>DT3</v>
          </cell>
          <cell r="F38538">
            <v>16980222.287999999</v>
          </cell>
        </row>
        <row r="38539">
          <cell r="C38539" t="str">
            <v>אוקטובר 2019</v>
          </cell>
          <cell r="D38539" t="str">
            <v>נתיב -332</v>
          </cell>
          <cell r="E38539" t="str">
            <v>DT513</v>
          </cell>
          <cell r="F38539">
            <v>14573.6</v>
          </cell>
        </row>
        <row r="38540">
          <cell r="C38540" t="str">
            <v>אוקטובר 2019</v>
          </cell>
          <cell r="D38540" t="str">
            <v>נתיב -332</v>
          </cell>
          <cell r="E38540" t="str">
            <v>DT111</v>
          </cell>
          <cell r="F38540">
            <v>27750</v>
          </cell>
        </row>
        <row r="38541">
          <cell r="C38541" t="str">
            <v>אוקטובר 2019</v>
          </cell>
          <cell r="D38541" t="str">
            <v>נתיב -332</v>
          </cell>
          <cell r="E38541" t="str">
            <v>DT54</v>
          </cell>
          <cell r="F38541">
            <v>36685.483999999997</v>
          </cell>
        </row>
        <row r="38542">
          <cell r="C38542" t="str">
            <v>אוקטובר 2019</v>
          </cell>
          <cell r="D38542" t="str">
            <v>נתיב -332</v>
          </cell>
          <cell r="E38542" t="str">
            <v>DT55</v>
          </cell>
          <cell r="F38542">
            <v>-77345.543999999994</v>
          </cell>
        </row>
        <row r="38543">
          <cell r="C38543" t="str">
            <v>אוקטובר 2019</v>
          </cell>
          <cell r="D38543" t="str">
            <v>נתיב -332</v>
          </cell>
          <cell r="E38543" t="str">
            <v>DT546</v>
          </cell>
          <cell r="F38543">
            <v>121000</v>
          </cell>
        </row>
        <row r="38544">
          <cell r="C38544" t="str">
            <v>אוקטובר 2019</v>
          </cell>
          <cell r="D38544" t="str">
            <v>נתיב -332</v>
          </cell>
          <cell r="E38544" t="str">
            <v>AT999</v>
          </cell>
          <cell r="F38544">
            <v>1287977.6040000001</v>
          </cell>
        </row>
        <row r="38545">
          <cell r="C38545" t="str">
            <v>אוקטובר 2019</v>
          </cell>
          <cell r="D38545" t="str">
            <v>נתיב -332</v>
          </cell>
          <cell r="E38545" t="str">
            <v>AT24</v>
          </cell>
          <cell r="F38545">
            <v>159691.353</v>
          </cell>
        </row>
        <row r="38546">
          <cell r="C38546" t="str">
            <v>אוקטובר 2019</v>
          </cell>
          <cell r="D38546" t="str">
            <v>נתיב -332</v>
          </cell>
          <cell r="E38546" t="str">
            <v>AT420</v>
          </cell>
          <cell r="F38546">
            <v>1125076.0870000001</v>
          </cell>
        </row>
        <row r="38547">
          <cell r="C38547" t="str">
            <v>אוקטובר 2019</v>
          </cell>
          <cell r="D38547" t="str">
            <v>נתיב -332</v>
          </cell>
          <cell r="E38547" t="str">
            <v>AT21</v>
          </cell>
          <cell r="F38547">
            <v>157.244</v>
          </cell>
        </row>
        <row r="38548">
          <cell r="C38548" t="str">
            <v>אוקטובר 2019</v>
          </cell>
          <cell r="D38548" t="str">
            <v>נתיב -332</v>
          </cell>
          <cell r="E38548" t="str">
            <v>AT400</v>
          </cell>
          <cell r="F38548">
            <v>3052.9119999999998</v>
          </cell>
        </row>
        <row r="38549">
          <cell r="C38549" t="str">
            <v>אוקטובר 2019</v>
          </cell>
          <cell r="D38549" t="str">
            <v>נתיב -332</v>
          </cell>
          <cell r="E38549" t="str">
            <v>AT63</v>
          </cell>
          <cell r="F38549">
            <v>8.9999999999999993E-3</v>
          </cell>
        </row>
        <row r="38550">
          <cell r="C38550" t="str">
            <v>אוקטובר 2019</v>
          </cell>
          <cell r="D38550" t="str">
            <v>נתיב -332</v>
          </cell>
          <cell r="E38550" t="str">
            <v>BT999</v>
          </cell>
          <cell r="F38550">
            <v>1231700.67</v>
          </cell>
        </row>
        <row r="38551">
          <cell r="C38551" t="str">
            <v>אוקטובר 2019</v>
          </cell>
          <cell r="D38551" t="str">
            <v>נתיב -332</v>
          </cell>
          <cell r="E38551" t="str">
            <v>BT34</v>
          </cell>
          <cell r="F38551">
            <v>106700.67</v>
          </cell>
        </row>
        <row r="38552">
          <cell r="C38552" t="str">
            <v>אוקטובר 2019</v>
          </cell>
          <cell r="D38552" t="str">
            <v>נתיב -332</v>
          </cell>
          <cell r="E38552" t="str">
            <v>BT420</v>
          </cell>
          <cell r="F38552">
            <v>1125000</v>
          </cell>
        </row>
        <row r="38553">
          <cell r="C38553" t="str">
            <v>אוקטובר 2019</v>
          </cell>
          <cell r="D38553" t="str">
            <v>נתיב -332</v>
          </cell>
          <cell r="E38553" t="str">
            <v>A1</v>
          </cell>
          <cell r="F38553">
            <v>20697.042000000001</v>
          </cell>
        </row>
        <row r="38554">
          <cell r="C38554" t="str">
            <v>אוקטובר 2019</v>
          </cell>
          <cell r="D38554" t="str">
            <v>נתיב -332</v>
          </cell>
          <cell r="E38554" t="str">
            <v>AT411</v>
          </cell>
          <cell r="F38554">
            <v>11517.72</v>
          </cell>
        </row>
        <row r="38555">
          <cell r="C38555" t="str">
            <v>אוקטובר 2019</v>
          </cell>
          <cell r="D38555" t="str">
            <v>נתיב -332</v>
          </cell>
          <cell r="E38555" t="str">
            <v>AT255</v>
          </cell>
          <cell r="F38555">
            <v>6839.4610000000002</v>
          </cell>
        </row>
        <row r="38556">
          <cell r="C38556" t="str">
            <v>אוקטובר 2019</v>
          </cell>
          <cell r="D38556" t="str">
            <v>נתיב -332</v>
          </cell>
          <cell r="E38556" t="str">
            <v>AT88</v>
          </cell>
          <cell r="F38556">
            <v>2339.8620000000001</v>
          </cell>
        </row>
        <row r="38557">
          <cell r="C38557" t="str">
            <v>אוקטובר 2019</v>
          </cell>
          <cell r="D38557" t="str">
            <v>נתיב -332</v>
          </cell>
          <cell r="E38557" t="str">
            <v>B1</v>
          </cell>
          <cell r="F38557">
            <v>76974.578999999998</v>
          </cell>
        </row>
        <row r="38558">
          <cell r="C38558" t="str">
            <v>אוקטובר 2019</v>
          </cell>
          <cell r="D38558" t="str">
            <v>נתיב -332</v>
          </cell>
          <cell r="E38558" t="str">
            <v>BT137</v>
          </cell>
          <cell r="F38558">
            <v>2626.2539999999999</v>
          </cell>
        </row>
        <row r="38559">
          <cell r="C38559" t="str">
            <v>אוקטובר 2019</v>
          </cell>
          <cell r="D38559" t="str">
            <v>נתיב -332</v>
          </cell>
          <cell r="E38559" t="str">
            <v>BT98</v>
          </cell>
          <cell r="F38559">
            <v>519.971</v>
          </cell>
        </row>
        <row r="38560">
          <cell r="C38560" t="str">
            <v>אוקטובר 2019</v>
          </cell>
          <cell r="D38560" t="str">
            <v>נתיב -332</v>
          </cell>
          <cell r="E38560" t="str">
            <v>BT6</v>
          </cell>
          <cell r="F38560">
            <v>55811.582000000002</v>
          </cell>
        </row>
        <row r="38561">
          <cell r="C38561" t="str">
            <v>אוקטובר 2019</v>
          </cell>
          <cell r="D38561" t="str">
            <v>נתיב -332</v>
          </cell>
          <cell r="E38561" t="str">
            <v>BT7</v>
          </cell>
          <cell r="F38561">
            <v>985.02099999999996</v>
          </cell>
        </row>
        <row r="38562">
          <cell r="C38562" t="str">
            <v>אוקטובר 2019</v>
          </cell>
          <cell r="D38562" t="str">
            <v>נתיב -332</v>
          </cell>
          <cell r="E38562" t="str">
            <v>BT8</v>
          </cell>
          <cell r="F38562">
            <v>15394.65</v>
          </cell>
        </row>
        <row r="38563">
          <cell r="C38563" t="str">
            <v>אוקטובר 2019</v>
          </cell>
          <cell r="D38563" t="str">
            <v>נתיב -332</v>
          </cell>
          <cell r="E38563" t="str">
            <v>BT11</v>
          </cell>
          <cell r="F38563">
            <v>416.23399999999998</v>
          </cell>
        </row>
        <row r="38564">
          <cell r="C38564" t="str">
            <v>אוקטובר 2019</v>
          </cell>
          <cell r="D38564" t="str">
            <v>נתיב -332</v>
          </cell>
          <cell r="E38564" t="str">
            <v>BF4</v>
          </cell>
          <cell r="F38564">
            <v>1215.7739999999999</v>
          </cell>
        </row>
        <row r="38565">
          <cell r="C38565" t="str">
            <v>אוקטובר 2019</v>
          </cell>
          <cell r="D38565" t="str">
            <v>נתיב -332</v>
          </cell>
          <cell r="E38565" t="str">
            <v>BT634</v>
          </cell>
          <cell r="F38565">
            <v>5.093</v>
          </cell>
        </row>
        <row r="38566">
          <cell r="C38566" t="str">
            <v>אוקטובר 2019</v>
          </cell>
          <cell r="D38566" t="str">
            <v>נתיב -332</v>
          </cell>
          <cell r="E38566" t="str">
            <v>KT31</v>
          </cell>
          <cell r="F38566">
            <v>3071</v>
          </cell>
        </row>
        <row r="38567">
          <cell r="C38567" t="str">
            <v>אוקטובר 2019</v>
          </cell>
          <cell r="D38567" t="str">
            <v>נתיב -332</v>
          </cell>
          <cell r="E38567" t="str">
            <v>KT32</v>
          </cell>
          <cell r="F38567">
            <v>8896</v>
          </cell>
        </row>
        <row r="38568">
          <cell r="C38568" t="str">
            <v>אוקטובר 2019</v>
          </cell>
          <cell r="D38568" t="str">
            <v>נתיב -332</v>
          </cell>
          <cell r="E38568" t="str">
            <v>KT33</v>
          </cell>
          <cell r="F38568">
            <v>7526</v>
          </cell>
        </row>
        <row r="38569">
          <cell r="C38569" t="str">
            <v>אוקטובר 2019</v>
          </cell>
          <cell r="D38569" t="str">
            <v>נתיב -332</v>
          </cell>
          <cell r="E38569" t="str">
            <v>KT34</v>
          </cell>
          <cell r="F38569">
            <v>164</v>
          </cell>
        </row>
        <row r="38570">
          <cell r="C38570" t="str">
            <v>אוקטובר 2019</v>
          </cell>
          <cell r="D38570" t="str">
            <v>נתיב -332</v>
          </cell>
          <cell r="E38570" t="str">
            <v>KT35</v>
          </cell>
          <cell r="F38570">
            <v>4237</v>
          </cell>
        </row>
        <row r="38571">
          <cell r="C38571" t="str">
            <v>אוקטובר 2019</v>
          </cell>
          <cell r="D38571" t="str">
            <v>נתיב -332</v>
          </cell>
          <cell r="E38571" t="str">
            <v>KT22</v>
          </cell>
          <cell r="F38571">
            <v>0.317</v>
          </cell>
        </row>
        <row r="38572">
          <cell r="C38572" t="str">
            <v>אוקטובר 2019</v>
          </cell>
          <cell r="D38572" t="str">
            <v>נתיב -332</v>
          </cell>
          <cell r="E38572" t="str">
            <v>KT51</v>
          </cell>
          <cell r="F38572">
            <v>10.749000000000001</v>
          </cell>
        </row>
        <row r="38573">
          <cell r="C38573" t="str">
            <v>אוקטובר 2019</v>
          </cell>
          <cell r="D38573" t="str">
            <v>נתיב -332</v>
          </cell>
          <cell r="E38573" t="str">
            <v>KT502</v>
          </cell>
          <cell r="F38573">
            <v>59017.489000000001</v>
          </cell>
        </row>
        <row r="38574">
          <cell r="C38574" t="str">
            <v>אוקטובר 2019</v>
          </cell>
          <cell r="D38574" t="str">
            <v>נתיב -332</v>
          </cell>
          <cell r="E38574" t="str">
            <v>KT503</v>
          </cell>
          <cell r="F38574">
            <v>1837107.091</v>
          </cell>
        </row>
        <row r="38575">
          <cell r="C38575" t="str">
            <v>אוקטובר 2019</v>
          </cell>
          <cell r="D38575" t="str">
            <v>נתיב -332</v>
          </cell>
          <cell r="E38575" t="str">
            <v>KT945</v>
          </cell>
          <cell r="F38575">
            <v>0.6</v>
          </cell>
        </row>
        <row r="38576">
          <cell r="C38576" t="str">
            <v>אוקטובר 2019</v>
          </cell>
          <cell r="D38576" t="str">
            <v>נתיב -332</v>
          </cell>
          <cell r="E38576" t="str">
            <v>KT650</v>
          </cell>
          <cell r="F38576">
            <v>95193571</v>
          </cell>
        </row>
        <row r="38577">
          <cell r="C38577" t="str">
            <v>אוקטובר 2019</v>
          </cell>
          <cell r="D38577" t="str">
            <v>נתיב -332</v>
          </cell>
          <cell r="E38577" t="str">
            <v>KT651</v>
          </cell>
          <cell r="F38577">
            <v>95190502</v>
          </cell>
        </row>
        <row r="38578">
          <cell r="C38578" t="str">
            <v>אוקטובר 2019</v>
          </cell>
          <cell r="D38578" t="str">
            <v>נתיב -332</v>
          </cell>
          <cell r="E38578" t="str">
            <v>KT652</v>
          </cell>
          <cell r="F38578">
            <v>29432870262</v>
          </cell>
        </row>
        <row r="38579">
          <cell r="C38579" t="str">
            <v>אוקטובר 2019</v>
          </cell>
          <cell r="D38579" t="str">
            <v>נתיב -332</v>
          </cell>
          <cell r="E38579" t="str">
            <v>KT653</v>
          </cell>
          <cell r="F38579">
            <v>1006613430</v>
          </cell>
        </row>
        <row r="38580">
          <cell r="C38580" t="str">
            <v>אוקטובר 2019</v>
          </cell>
          <cell r="D38580" t="str">
            <v>נתיב -332</v>
          </cell>
          <cell r="E38580" t="str">
            <v>KT654</v>
          </cell>
          <cell r="F38580">
            <v>79100122605</v>
          </cell>
        </row>
        <row r="38581">
          <cell r="C38581" t="str">
            <v>אוקטובר 2019</v>
          </cell>
          <cell r="D38581" t="str">
            <v>נתיב -332</v>
          </cell>
          <cell r="E38581" t="str">
            <v>KT655</v>
          </cell>
          <cell r="F38581">
            <v>30324256507</v>
          </cell>
        </row>
        <row r="38582">
          <cell r="C38582" t="str">
            <v>אוקטובר 2019</v>
          </cell>
          <cell r="D38582" t="str">
            <v>נתיב -332</v>
          </cell>
          <cell r="E38582" t="str">
            <v>KT656</v>
          </cell>
          <cell r="F38582">
            <v>21195807017</v>
          </cell>
        </row>
        <row r="38583">
          <cell r="C38583" t="str">
            <v>אוקטובר 2019</v>
          </cell>
          <cell r="D38583" t="str">
            <v>נתיב -332</v>
          </cell>
          <cell r="E38583" t="str">
            <v>KT657</v>
          </cell>
          <cell r="F38583">
            <v>21195416017</v>
          </cell>
        </row>
        <row r="38584">
          <cell r="C38584" t="str">
            <v>אוקטובר 2019</v>
          </cell>
          <cell r="D38584" t="str">
            <v>נתיב -332</v>
          </cell>
          <cell r="E38584" t="str">
            <v>KT658</v>
          </cell>
          <cell r="F38584">
            <v>22973080500</v>
          </cell>
        </row>
        <row r="38585">
          <cell r="C38585" t="str">
            <v>אוקטובר 2019</v>
          </cell>
          <cell r="D38585" t="str">
            <v>נתיב -332</v>
          </cell>
          <cell r="E38585" t="str">
            <v>KT659</v>
          </cell>
          <cell r="F38585">
            <v>113</v>
          </cell>
        </row>
        <row r="38586">
          <cell r="C38586" t="str">
            <v>אוקטובר 2019</v>
          </cell>
          <cell r="D38586" t="str">
            <v>נתיב -332</v>
          </cell>
          <cell r="E38586" t="str">
            <v>KT660</v>
          </cell>
          <cell r="F38586">
            <v>95130507</v>
          </cell>
        </row>
        <row r="38587">
          <cell r="C38587" t="str">
            <v>אוקטובר 2019</v>
          </cell>
          <cell r="D38587" t="str">
            <v>נתיב -332</v>
          </cell>
          <cell r="E38587" t="str">
            <v>KT661</v>
          </cell>
          <cell r="F38587">
            <v>95130591</v>
          </cell>
        </row>
        <row r="38588">
          <cell r="C38588" t="str">
            <v>אוקטובר 2019</v>
          </cell>
          <cell r="D38588" t="str">
            <v>נתיב -332</v>
          </cell>
          <cell r="E38588" t="str">
            <v>KT662</v>
          </cell>
          <cell r="F38588">
            <v>95198092</v>
          </cell>
        </row>
        <row r="38589">
          <cell r="C38589" t="str">
            <v>אוקטובר 2019</v>
          </cell>
          <cell r="D38589" t="str">
            <v>נתיב -332</v>
          </cell>
          <cell r="E38589" t="str">
            <v>KT663</v>
          </cell>
          <cell r="F38589">
            <v>95124311</v>
          </cell>
        </row>
        <row r="38590">
          <cell r="C38590" t="str">
            <v>אוקטובר 2019</v>
          </cell>
          <cell r="D38590" t="str">
            <v>נתיב -332</v>
          </cell>
          <cell r="E38590" t="str">
            <v>KT664</v>
          </cell>
          <cell r="F38590">
            <v>95124334</v>
          </cell>
        </row>
        <row r="38591">
          <cell r="C38591" t="str">
            <v>אוקטובר 2019</v>
          </cell>
          <cell r="D38591" t="str">
            <v>נתיב -332</v>
          </cell>
          <cell r="E38591" t="str">
            <v>FT650</v>
          </cell>
          <cell r="F38591">
            <v>510657554</v>
          </cell>
        </row>
        <row r="38592">
          <cell r="C38592" t="str">
            <v>אוקטובר 2019</v>
          </cell>
          <cell r="D38592" t="str">
            <v>נתיב -332</v>
          </cell>
          <cell r="E38592" t="str">
            <v>FT651</v>
          </cell>
          <cell r="F38592">
            <v>511974834</v>
          </cell>
        </row>
        <row r="38593">
          <cell r="C38593" t="str">
            <v>אוקטובר 2019</v>
          </cell>
          <cell r="D38593" t="str">
            <v>נתיב -332</v>
          </cell>
          <cell r="E38593" t="str">
            <v>FT652</v>
          </cell>
          <cell r="F38593">
            <v>520029084</v>
          </cell>
        </row>
        <row r="38594">
          <cell r="C38594" t="str">
            <v>אוקטובר 2019</v>
          </cell>
          <cell r="D38594" t="str">
            <v>נתיב -332</v>
          </cell>
          <cell r="E38594" t="str">
            <v>FT653</v>
          </cell>
          <cell r="F38594">
            <v>520007030</v>
          </cell>
        </row>
        <row r="38595">
          <cell r="C38595" t="str">
            <v>אוקטובר 2019</v>
          </cell>
          <cell r="D38595" t="str">
            <v>נתיב -332</v>
          </cell>
          <cell r="E38595" t="str">
            <v>FT654</v>
          </cell>
          <cell r="F38595">
            <v>520018078</v>
          </cell>
        </row>
        <row r="38596">
          <cell r="C38596" t="str">
            <v>אוקטובר 2019</v>
          </cell>
          <cell r="D38596" t="str">
            <v>נתיב -332</v>
          </cell>
          <cell r="E38596" t="str">
            <v>FT655</v>
          </cell>
          <cell r="F38596">
            <v>520018078</v>
          </cell>
        </row>
        <row r="38597">
          <cell r="C38597" t="str">
            <v>אוקטובר 2019</v>
          </cell>
          <cell r="D38597" t="str">
            <v>נתיב -332</v>
          </cell>
          <cell r="E38597" t="str">
            <v>FT656</v>
          </cell>
          <cell r="F38597">
            <v>520000522</v>
          </cell>
        </row>
        <row r="38598">
          <cell r="C38598" t="str">
            <v>אוקטובר 2019</v>
          </cell>
          <cell r="D38598" t="str">
            <v>נתיב -332</v>
          </cell>
          <cell r="E38598" t="str">
            <v>FT657</v>
          </cell>
          <cell r="F38598">
            <v>520000522</v>
          </cell>
        </row>
        <row r="38599">
          <cell r="C38599" t="str">
            <v>אוקטובר 2019</v>
          </cell>
          <cell r="D38599" t="str">
            <v>נתיב -332</v>
          </cell>
          <cell r="E38599" t="str">
            <v>FT658</v>
          </cell>
          <cell r="F38599">
            <v>520000118</v>
          </cell>
        </row>
        <row r="38600">
          <cell r="C38600" t="str">
            <v>אוקטובר 2019</v>
          </cell>
          <cell r="D38600" t="str">
            <v>נתיב -332</v>
          </cell>
          <cell r="E38600" t="str">
            <v>FT659</v>
          </cell>
          <cell r="F38600">
            <v>512515081</v>
          </cell>
        </row>
        <row r="38601">
          <cell r="C38601" t="str">
            <v>אוקטובר 2019</v>
          </cell>
          <cell r="D38601" t="str">
            <v>נתיב -332</v>
          </cell>
          <cell r="E38601" t="str">
            <v>FT660</v>
          </cell>
          <cell r="F38601">
            <v>510528276</v>
          </cell>
        </row>
        <row r="38602">
          <cell r="C38602" t="str">
            <v>אוקטובר 2019</v>
          </cell>
          <cell r="D38602" t="str">
            <v>נתיב -332</v>
          </cell>
          <cell r="E38602" t="str">
            <v>FT661</v>
          </cell>
          <cell r="F38602">
            <v>510528276</v>
          </cell>
        </row>
        <row r="38603">
          <cell r="C38603" t="str">
            <v>אוקטובר 2019</v>
          </cell>
          <cell r="D38603" t="str">
            <v>נתיב -332</v>
          </cell>
          <cell r="E38603" t="str">
            <v>FT662</v>
          </cell>
          <cell r="F38603">
            <v>512199381</v>
          </cell>
        </row>
        <row r="38604">
          <cell r="C38604" t="str">
            <v>אוקטובר 2019</v>
          </cell>
          <cell r="D38604" t="str">
            <v>נתיב -332</v>
          </cell>
          <cell r="E38604" t="str">
            <v>FT663</v>
          </cell>
          <cell r="F38604">
            <v>513765396</v>
          </cell>
        </row>
        <row r="38605">
          <cell r="C38605" t="str">
            <v>אוקטובר 2019</v>
          </cell>
          <cell r="D38605" t="str">
            <v>נתיב -332</v>
          </cell>
          <cell r="E38605" t="str">
            <v>FT664</v>
          </cell>
          <cell r="F38605">
            <v>513765396</v>
          </cell>
        </row>
        <row r="38606">
          <cell r="C38606" t="str">
            <v>אוקטובר 2019</v>
          </cell>
          <cell r="D38606" t="str">
            <v>נתיב -332</v>
          </cell>
          <cell r="E38606" t="str">
            <v>KT770</v>
          </cell>
          <cell r="F38606">
            <v>7</v>
          </cell>
        </row>
        <row r="38607">
          <cell r="C38607" t="str">
            <v>אוקטובר 2019</v>
          </cell>
          <cell r="D38607" t="str">
            <v>נתיב -332</v>
          </cell>
          <cell r="E38607" t="str">
            <v>KT771</v>
          </cell>
          <cell r="F38607">
            <v>5</v>
          </cell>
        </row>
        <row r="38608">
          <cell r="C38608" t="str">
            <v>אוקטובר 2019</v>
          </cell>
          <cell r="D38608" t="str">
            <v>נתיב -332</v>
          </cell>
          <cell r="E38608" t="str">
            <v>KT772</v>
          </cell>
          <cell r="F38608">
            <v>5</v>
          </cell>
        </row>
        <row r="38609">
          <cell r="C38609" t="str">
            <v>אוקטובר 2019</v>
          </cell>
          <cell r="D38609" t="str">
            <v>נתיב -332</v>
          </cell>
          <cell r="E38609" t="str">
            <v>KT773</v>
          </cell>
          <cell r="F38609">
            <v>4</v>
          </cell>
        </row>
        <row r="38610">
          <cell r="C38610" t="str">
            <v>אוקטובר 2019</v>
          </cell>
          <cell r="D38610" t="str">
            <v>נתיב -332</v>
          </cell>
          <cell r="E38610" t="str">
            <v>KT774</v>
          </cell>
          <cell r="F38610">
            <v>3</v>
          </cell>
        </row>
        <row r="38611">
          <cell r="C38611" t="str">
            <v>אוקטובר 2019</v>
          </cell>
          <cell r="D38611" t="str">
            <v>נתיב -332</v>
          </cell>
          <cell r="E38611" t="str">
            <v>KT775</v>
          </cell>
          <cell r="F38611">
            <v>3</v>
          </cell>
        </row>
        <row r="38612">
          <cell r="C38612" t="str">
            <v>אוקטובר 2019</v>
          </cell>
          <cell r="D38612" t="str">
            <v>נתיב -332</v>
          </cell>
          <cell r="E38612" t="str">
            <v>KT778</v>
          </cell>
          <cell r="F38612">
            <v>4</v>
          </cell>
        </row>
        <row r="38613">
          <cell r="C38613" t="str">
            <v>אוקטובר 2019</v>
          </cell>
          <cell r="D38613" t="str">
            <v>נתיב -332</v>
          </cell>
          <cell r="E38613" t="str">
            <v>KT779</v>
          </cell>
          <cell r="F38613">
            <v>1</v>
          </cell>
        </row>
        <row r="38614">
          <cell r="C38614" t="str">
            <v>אוקטובר 2019</v>
          </cell>
          <cell r="D38614" t="str">
            <v>נתיב -332</v>
          </cell>
          <cell r="E38614" t="str">
            <v>KT780</v>
          </cell>
          <cell r="F38614">
            <v>7</v>
          </cell>
        </row>
        <row r="38615">
          <cell r="C38615" t="str">
            <v>אוקטובר 2019</v>
          </cell>
          <cell r="D38615" t="str">
            <v>נתיב -332</v>
          </cell>
          <cell r="E38615" t="str">
            <v>KT781</v>
          </cell>
          <cell r="F38615">
            <v>1</v>
          </cell>
        </row>
        <row r="38616">
          <cell r="C38616" t="str">
            <v>אוקטובר 2019</v>
          </cell>
          <cell r="D38616" t="str">
            <v>נתיב -332</v>
          </cell>
          <cell r="E38616" t="str">
            <v>KT782</v>
          </cell>
          <cell r="F38616">
            <v>9</v>
          </cell>
        </row>
        <row r="38617">
          <cell r="C38617" t="str">
            <v>אוקטובר 2019</v>
          </cell>
          <cell r="D38617" t="str">
            <v>נתיב -332</v>
          </cell>
          <cell r="E38617" t="str">
            <v>KT783</v>
          </cell>
          <cell r="F38617">
            <v>2</v>
          </cell>
        </row>
        <row r="38618">
          <cell r="C38618" t="str">
            <v>אוקטובר 2019</v>
          </cell>
          <cell r="D38618" t="str">
            <v>נתיב -332</v>
          </cell>
          <cell r="E38618" t="str">
            <v>KT784</v>
          </cell>
          <cell r="F38618">
            <v>4</v>
          </cell>
        </row>
        <row r="38619">
          <cell r="C38619" t="str">
            <v>אוקטובר 2019</v>
          </cell>
          <cell r="D38619" t="str">
            <v>נתיב -332</v>
          </cell>
          <cell r="E38619" t="str">
            <v>KT800</v>
          </cell>
          <cell r="F38619">
            <v>1</v>
          </cell>
        </row>
        <row r="38620">
          <cell r="C38620" t="str">
            <v>אוקטובר 2019</v>
          </cell>
          <cell r="D38620" t="str">
            <v>נתיב -332</v>
          </cell>
          <cell r="E38620" t="str">
            <v>KT801</v>
          </cell>
          <cell r="F38620">
            <v>1</v>
          </cell>
        </row>
        <row r="38621">
          <cell r="C38621" t="str">
            <v>אוקטובר 2019</v>
          </cell>
          <cell r="D38621" t="str">
            <v>נתיב -332</v>
          </cell>
          <cell r="E38621" t="str">
            <v>KT802</v>
          </cell>
          <cell r="F38621">
            <v>1</v>
          </cell>
        </row>
        <row r="38622">
          <cell r="C38622" t="str">
            <v>אוקטובר 2019</v>
          </cell>
          <cell r="D38622" t="str">
            <v>נתיב -332</v>
          </cell>
          <cell r="E38622" t="str">
            <v>KT803</v>
          </cell>
          <cell r="F38622">
            <v>1</v>
          </cell>
        </row>
        <row r="38623">
          <cell r="C38623" t="str">
            <v>אוקטובר 2019</v>
          </cell>
          <cell r="D38623" t="str">
            <v>נתיב -332</v>
          </cell>
          <cell r="E38623" t="str">
            <v>KT804</v>
          </cell>
          <cell r="F38623">
            <v>1</v>
          </cell>
        </row>
        <row r="38624">
          <cell r="C38624" t="str">
            <v>אוקטובר 2019</v>
          </cell>
          <cell r="D38624" t="str">
            <v>נתיב -332</v>
          </cell>
          <cell r="E38624" t="str">
            <v>KT806</v>
          </cell>
          <cell r="F38624">
            <v>1</v>
          </cell>
        </row>
        <row r="38625">
          <cell r="C38625" t="str">
            <v>אוקטובר 2019</v>
          </cell>
          <cell r="D38625" t="str">
            <v>נתיב -332</v>
          </cell>
          <cell r="E38625" t="str">
            <v>KT808</v>
          </cell>
          <cell r="F38625">
            <v>1</v>
          </cell>
        </row>
        <row r="38626">
          <cell r="C38626" t="str">
            <v>אוקטובר 2019</v>
          </cell>
          <cell r="D38626" t="str">
            <v>נתיב -332</v>
          </cell>
          <cell r="E38626" t="str">
            <v>KT809</v>
          </cell>
          <cell r="F38626">
            <v>1</v>
          </cell>
        </row>
        <row r="38627">
          <cell r="C38627" t="str">
            <v>אוקטובר 2019</v>
          </cell>
          <cell r="D38627" t="str">
            <v>נתיב -332</v>
          </cell>
          <cell r="E38627" t="str">
            <v>KT810</v>
          </cell>
          <cell r="F38627">
            <v>1</v>
          </cell>
        </row>
        <row r="38628">
          <cell r="C38628" t="str">
            <v>אוקטובר 2019</v>
          </cell>
          <cell r="D38628" t="str">
            <v>נתיב -332</v>
          </cell>
          <cell r="E38628" t="str">
            <v>KT813</v>
          </cell>
          <cell r="F38628">
            <v>1</v>
          </cell>
        </row>
        <row r="38629">
          <cell r="C38629" t="str">
            <v>אוקטובר 2019</v>
          </cell>
          <cell r="D38629" t="str">
            <v>נתיב -332</v>
          </cell>
          <cell r="E38629" t="str">
            <v>KT814</v>
          </cell>
          <cell r="F38629">
            <v>1</v>
          </cell>
        </row>
        <row r="38630">
          <cell r="C38630" t="str">
            <v>נובמבר 2019</v>
          </cell>
          <cell r="D38630" t="str">
            <v>מבטחים - 316</v>
          </cell>
          <cell r="E38630" t="str">
            <v>DE1</v>
          </cell>
          <cell r="F38630">
            <v>212588147.81600001</v>
          </cell>
        </row>
        <row r="38631">
          <cell r="C38631" t="str">
            <v>נובמבר 2019</v>
          </cell>
          <cell r="D38631" t="str">
            <v>מבטחים - 316</v>
          </cell>
          <cell r="E38631" t="str">
            <v>DA12</v>
          </cell>
          <cell r="F38631">
            <v>455671.12699999998</v>
          </cell>
        </row>
        <row r="38632">
          <cell r="C38632" t="str">
            <v>נובמבר 2019</v>
          </cell>
          <cell r="D38632" t="str">
            <v>מבטחים - 316</v>
          </cell>
          <cell r="E38632" t="str">
            <v>DT11</v>
          </cell>
          <cell r="F38632">
            <v>297947.72100000002</v>
          </cell>
        </row>
        <row r="38633">
          <cell r="C38633" t="str">
            <v>נובמבר 2019</v>
          </cell>
          <cell r="D38633" t="str">
            <v>מבטחים - 316</v>
          </cell>
          <cell r="E38633" t="str">
            <v>DA10</v>
          </cell>
          <cell r="F38633">
            <v>1672943.186</v>
          </cell>
        </row>
        <row r="38634">
          <cell r="C38634" t="str">
            <v>נובמבר 2019</v>
          </cell>
          <cell r="D38634" t="str">
            <v>מבטחים - 316</v>
          </cell>
          <cell r="E38634" t="str">
            <v>DT420</v>
          </cell>
          <cell r="F38634">
            <v>39213.451999999997</v>
          </cell>
        </row>
        <row r="38635">
          <cell r="C38635" t="str">
            <v>נובמבר 2019</v>
          </cell>
          <cell r="D38635" t="str">
            <v>מבטחים - 316</v>
          </cell>
          <cell r="E38635" t="str">
            <v>DT423</v>
          </cell>
          <cell r="F38635">
            <v>448499.80900000001</v>
          </cell>
        </row>
        <row r="38636">
          <cell r="C38636" t="str">
            <v>נובמבר 2019</v>
          </cell>
          <cell r="D38636" t="str">
            <v>מבטחים - 316</v>
          </cell>
          <cell r="E38636" t="str">
            <v>DT13</v>
          </cell>
          <cell r="F38636">
            <v>19111616.658</v>
          </cell>
        </row>
        <row r="38637">
          <cell r="C38637" t="str">
            <v>נובמבר 2019</v>
          </cell>
          <cell r="D38637" t="str">
            <v>מבטחים - 316</v>
          </cell>
          <cell r="E38637" t="str">
            <v>DT15</v>
          </cell>
          <cell r="F38637">
            <v>12226819.933</v>
          </cell>
        </row>
        <row r="38638">
          <cell r="C38638" t="str">
            <v>נובמבר 2019</v>
          </cell>
          <cell r="D38638" t="str">
            <v>מבטחים - 316</v>
          </cell>
          <cell r="E38638" t="str">
            <v>DT16</v>
          </cell>
          <cell r="F38638">
            <v>1481739.7549999999</v>
          </cell>
        </row>
        <row r="38639">
          <cell r="C38639" t="str">
            <v>נובמבר 2019</v>
          </cell>
          <cell r="D38639" t="str">
            <v>מבטחים - 316</v>
          </cell>
          <cell r="E38639" t="str">
            <v>DA9</v>
          </cell>
          <cell r="F38639">
            <v>122725.52499999999</v>
          </cell>
        </row>
        <row r="38640">
          <cell r="C38640" t="str">
            <v>נובמבר 2019</v>
          </cell>
          <cell r="D38640" t="str">
            <v>מבטחים - 316</v>
          </cell>
          <cell r="E38640" t="str">
            <v>DT1</v>
          </cell>
          <cell r="F38640">
            <v>5524873.6179999998</v>
          </cell>
        </row>
        <row r="38641">
          <cell r="C38641" t="str">
            <v>נובמבר 2019</v>
          </cell>
          <cell r="D38641" t="str">
            <v>מבטחים - 316</v>
          </cell>
          <cell r="E38641" t="str">
            <v>DT400</v>
          </cell>
          <cell r="F38641">
            <v>52687131.678000003</v>
          </cell>
        </row>
        <row r="38642">
          <cell r="C38642" t="str">
            <v>נובמבר 2019</v>
          </cell>
          <cell r="D38642" t="str">
            <v>מבטחים - 316</v>
          </cell>
          <cell r="E38642" t="str">
            <v>DT3</v>
          </cell>
          <cell r="F38642">
            <v>62675183.765000001</v>
          </cell>
        </row>
        <row r="38643">
          <cell r="C38643" t="str">
            <v>נובמבר 2019</v>
          </cell>
          <cell r="D38643" t="str">
            <v>מבטחים - 316</v>
          </cell>
          <cell r="E38643" t="str">
            <v>DT17</v>
          </cell>
          <cell r="F38643">
            <v>1093810.3089999999</v>
          </cell>
        </row>
        <row r="38644">
          <cell r="C38644" t="str">
            <v>נובמבר 2019</v>
          </cell>
          <cell r="D38644" t="str">
            <v>מבטחים - 316</v>
          </cell>
          <cell r="E38644" t="str">
            <v>DT301</v>
          </cell>
          <cell r="F38644">
            <v>1430322.0109999999</v>
          </cell>
        </row>
        <row r="38645">
          <cell r="C38645" t="str">
            <v>נובמבר 2019</v>
          </cell>
          <cell r="D38645" t="str">
            <v>מבטחים - 316</v>
          </cell>
          <cell r="E38645" t="str">
            <v>DT303</v>
          </cell>
          <cell r="F38645">
            <v>110433.898</v>
          </cell>
        </row>
        <row r="38646">
          <cell r="C38646" t="str">
            <v>נובמבר 2019</v>
          </cell>
          <cell r="D38646" t="str">
            <v>מבטחים - 316</v>
          </cell>
          <cell r="E38646" t="str">
            <v>DT307</v>
          </cell>
          <cell r="F38646">
            <v>151421.81</v>
          </cell>
        </row>
        <row r="38647">
          <cell r="C38647" t="str">
            <v>נובמבר 2019</v>
          </cell>
          <cell r="D38647" t="str">
            <v>מבטחים - 316</v>
          </cell>
          <cell r="E38647" t="str">
            <v>DT309</v>
          </cell>
          <cell r="F38647">
            <v>99638.990999999995</v>
          </cell>
        </row>
        <row r="38648">
          <cell r="C38648" t="str">
            <v>נובמבר 2019</v>
          </cell>
          <cell r="D38648" t="str">
            <v>מבטחים - 316</v>
          </cell>
          <cell r="E38648" t="str">
            <v>DT308</v>
          </cell>
          <cell r="F38648">
            <v>20315.655999999999</v>
          </cell>
        </row>
        <row r="38649">
          <cell r="C38649" t="str">
            <v>נובמבר 2019</v>
          </cell>
          <cell r="D38649" t="str">
            <v>מבטחים - 316</v>
          </cell>
          <cell r="E38649" t="str">
            <v>DT319</v>
          </cell>
          <cell r="F38649">
            <v>2741631.4870000002</v>
          </cell>
        </row>
        <row r="38650">
          <cell r="C38650" t="str">
            <v>נובמבר 2019</v>
          </cell>
          <cell r="D38650" t="str">
            <v>מבטחים - 316</v>
          </cell>
          <cell r="E38650" t="str">
            <v>DT321</v>
          </cell>
          <cell r="F38650">
            <v>281429.49300000002</v>
          </cell>
        </row>
        <row r="38651">
          <cell r="C38651" t="str">
            <v>נובמבר 2019</v>
          </cell>
          <cell r="D38651" t="str">
            <v>מבטחים - 316</v>
          </cell>
          <cell r="E38651" t="str">
            <v>DT320</v>
          </cell>
          <cell r="F38651">
            <v>25896.101999999999</v>
          </cell>
        </row>
        <row r="38652">
          <cell r="C38652" t="str">
            <v>נובמבר 2019</v>
          </cell>
          <cell r="D38652" t="str">
            <v>מבטחים - 316</v>
          </cell>
          <cell r="E38652" t="str">
            <v>DT325</v>
          </cell>
          <cell r="F38652">
            <v>205727.375</v>
          </cell>
        </row>
        <row r="38653">
          <cell r="C38653" t="str">
            <v>נובמבר 2019</v>
          </cell>
          <cell r="D38653" t="str">
            <v>מבטחים - 316</v>
          </cell>
          <cell r="E38653" t="str">
            <v>DT327</v>
          </cell>
          <cell r="F38653">
            <v>55343.8</v>
          </cell>
        </row>
        <row r="38654">
          <cell r="C38654" t="str">
            <v>נובמבר 2019</v>
          </cell>
          <cell r="D38654" t="str">
            <v>מבטחים - 316</v>
          </cell>
          <cell r="E38654" t="str">
            <v>DT338</v>
          </cell>
          <cell r="F38654">
            <v>20475.268</v>
          </cell>
        </row>
        <row r="38655">
          <cell r="C38655" t="str">
            <v>נובמבר 2019</v>
          </cell>
          <cell r="D38655" t="str">
            <v>מבטחים - 316</v>
          </cell>
          <cell r="E38655" t="str">
            <v>DT455</v>
          </cell>
          <cell r="F38655">
            <v>590847.10100000002</v>
          </cell>
        </row>
        <row r="38656">
          <cell r="C38656" t="str">
            <v>נובמבר 2019</v>
          </cell>
          <cell r="D38656" t="str">
            <v>מבטחים - 316</v>
          </cell>
          <cell r="E38656" t="str">
            <v>DT458</v>
          </cell>
          <cell r="F38656">
            <v>163342.05600000001</v>
          </cell>
        </row>
        <row r="38657">
          <cell r="C38657" t="str">
            <v>נובמבר 2019</v>
          </cell>
          <cell r="D38657" t="str">
            <v>מבטחים - 316</v>
          </cell>
          <cell r="E38657" t="str">
            <v>DT463</v>
          </cell>
          <cell r="F38657">
            <v>370040.73300000001</v>
          </cell>
        </row>
        <row r="38658">
          <cell r="C38658" t="str">
            <v>נובמבר 2019</v>
          </cell>
          <cell r="D38658" t="str">
            <v>מבטחים - 316</v>
          </cell>
          <cell r="E38658" t="str">
            <v>DT465</v>
          </cell>
          <cell r="F38658">
            <v>1248919.3559999999</v>
          </cell>
        </row>
        <row r="38659">
          <cell r="C38659" t="str">
            <v>נובמבר 2019</v>
          </cell>
          <cell r="D38659" t="str">
            <v>מבטחים - 316</v>
          </cell>
          <cell r="E38659" t="str">
            <v>DT402</v>
          </cell>
          <cell r="F38659">
            <v>3238737.8250000002</v>
          </cell>
        </row>
        <row r="38660">
          <cell r="C38660" t="str">
            <v>נובמבר 2019</v>
          </cell>
          <cell r="D38660" t="str">
            <v>מבטחים - 316</v>
          </cell>
          <cell r="E38660" t="str">
            <v>DT403</v>
          </cell>
          <cell r="F38660">
            <v>80182.096000000005</v>
          </cell>
        </row>
        <row r="38661">
          <cell r="C38661" t="str">
            <v>נובמבר 2019</v>
          </cell>
          <cell r="D38661" t="str">
            <v>מבטחים - 316</v>
          </cell>
          <cell r="E38661" t="str">
            <v>DC9</v>
          </cell>
          <cell r="F38661">
            <v>198149.70499999999</v>
          </cell>
        </row>
        <row r="38662">
          <cell r="C38662" t="str">
            <v>נובמבר 2019</v>
          </cell>
          <cell r="D38662" t="str">
            <v>מבטחים - 316</v>
          </cell>
          <cell r="E38662" t="str">
            <v>DT28</v>
          </cell>
          <cell r="F38662">
            <v>191159.97700000001</v>
          </cell>
        </row>
        <row r="38663">
          <cell r="C38663" t="str">
            <v>נובמבר 2019</v>
          </cell>
          <cell r="D38663" t="str">
            <v>מבטחים - 316</v>
          </cell>
          <cell r="E38663" t="str">
            <v>DT30</v>
          </cell>
          <cell r="F38663">
            <v>374611.47</v>
          </cell>
        </row>
        <row r="38664">
          <cell r="C38664" t="str">
            <v>נובמבר 2019</v>
          </cell>
          <cell r="D38664" t="str">
            <v>מבטחים - 316</v>
          </cell>
          <cell r="E38664" t="str">
            <v>DT83</v>
          </cell>
          <cell r="F38664">
            <v>1225553.0630000001</v>
          </cell>
        </row>
        <row r="38665">
          <cell r="C38665" t="str">
            <v>נובמבר 2019</v>
          </cell>
          <cell r="D38665" t="str">
            <v>מבטחים - 316</v>
          </cell>
          <cell r="E38665" t="str">
            <v>DT360</v>
          </cell>
          <cell r="F38665">
            <v>591944.88699999999</v>
          </cell>
        </row>
        <row r="38666">
          <cell r="C38666" t="str">
            <v>נובמבר 2019</v>
          </cell>
          <cell r="D38666" t="str">
            <v>מבטחים - 316</v>
          </cell>
          <cell r="E38666" t="str">
            <v>DT366</v>
          </cell>
          <cell r="F38666">
            <v>14745653.297</v>
          </cell>
        </row>
        <row r="38667">
          <cell r="C38667" t="str">
            <v>נובמבר 2019</v>
          </cell>
          <cell r="D38667" t="str">
            <v>מבטחים - 316</v>
          </cell>
          <cell r="E38667" t="str">
            <v>DT367</v>
          </cell>
          <cell r="F38667">
            <v>631487.24600000004</v>
          </cell>
        </row>
        <row r="38668">
          <cell r="C38668" t="str">
            <v>נובמבר 2019</v>
          </cell>
          <cell r="D38668" t="str">
            <v>מבטחים - 316</v>
          </cell>
          <cell r="E38668" t="str">
            <v>DT701</v>
          </cell>
          <cell r="F38668">
            <v>548564.69200000004</v>
          </cell>
        </row>
        <row r="38669">
          <cell r="C38669" t="str">
            <v>נובמבר 2019</v>
          </cell>
          <cell r="D38669" t="str">
            <v>מבטחים - 316</v>
          </cell>
          <cell r="E38669" t="str">
            <v>DT703</v>
          </cell>
          <cell r="F38669">
            <v>3925684.4759999998</v>
          </cell>
        </row>
        <row r="38670">
          <cell r="C38670" t="str">
            <v>נובמבר 2019</v>
          </cell>
          <cell r="D38670" t="str">
            <v>מבטחים - 316</v>
          </cell>
          <cell r="E38670" t="str">
            <v>DT53</v>
          </cell>
          <cell r="F38670">
            <v>478736.93099999998</v>
          </cell>
        </row>
        <row r="38671">
          <cell r="C38671" t="str">
            <v>נובמבר 2019</v>
          </cell>
          <cell r="D38671" t="str">
            <v>מבטחים - 316</v>
          </cell>
          <cell r="E38671" t="str">
            <v>DT225</v>
          </cell>
          <cell r="F38671">
            <v>103679.565</v>
          </cell>
        </row>
        <row r="38672">
          <cell r="C38672" t="str">
            <v>נובמבר 2019</v>
          </cell>
          <cell r="D38672" t="str">
            <v>מבטחים - 316</v>
          </cell>
          <cell r="E38672" t="str">
            <v>DT52</v>
          </cell>
          <cell r="F38672">
            <v>996302.44</v>
          </cell>
        </row>
        <row r="38673">
          <cell r="C38673" t="str">
            <v>נובמבר 2019</v>
          </cell>
          <cell r="D38673" t="str">
            <v>מבטחים - 316</v>
          </cell>
          <cell r="E38673" t="str">
            <v>DT226</v>
          </cell>
          <cell r="F38673">
            <v>862662.85199999996</v>
          </cell>
        </row>
        <row r="38674">
          <cell r="C38674" t="str">
            <v>נובמבר 2019</v>
          </cell>
          <cell r="D38674" t="str">
            <v>מבטחים - 316</v>
          </cell>
          <cell r="E38674" t="str">
            <v>DT88</v>
          </cell>
          <cell r="F38674">
            <v>4421107.5999999996</v>
          </cell>
        </row>
        <row r="38675">
          <cell r="C38675" t="str">
            <v>נובמבר 2019</v>
          </cell>
          <cell r="D38675" t="str">
            <v>מבטחים - 316</v>
          </cell>
          <cell r="E38675" t="str">
            <v>DT441</v>
          </cell>
          <cell r="F38675">
            <v>59149.428</v>
          </cell>
        </row>
        <row r="38676">
          <cell r="C38676" t="str">
            <v>נובמבר 2019</v>
          </cell>
          <cell r="D38676" t="str">
            <v>מבטחים - 316</v>
          </cell>
          <cell r="E38676" t="str">
            <v>DT442</v>
          </cell>
          <cell r="F38676">
            <v>236948.3</v>
          </cell>
        </row>
        <row r="38677">
          <cell r="C38677" t="str">
            <v>נובמבר 2019</v>
          </cell>
          <cell r="D38677" t="str">
            <v>מבטחים - 316</v>
          </cell>
          <cell r="E38677" t="str">
            <v>DT443</v>
          </cell>
          <cell r="F38677">
            <v>1015.9589999999999</v>
          </cell>
        </row>
        <row r="38678">
          <cell r="C38678" t="str">
            <v>נובמבר 2019</v>
          </cell>
          <cell r="D38678" t="str">
            <v>מבטחים - 316</v>
          </cell>
          <cell r="E38678" t="str">
            <v>DT444</v>
          </cell>
          <cell r="F38678">
            <v>34273.360999999997</v>
          </cell>
        </row>
        <row r="38679">
          <cell r="C38679" t="str">
            <v>נובמבר 2019</v>
          </cell>
          <cell r="D38679" t="str">
            <v>מבטחים - 316</v>
          </cell>
          <cell r="E38679" t="str">
            <v>DT445</v>
          </cell>
          <cell r="F38679">
            <v>-8348.2189999999991</v>
          </cell>
        </row>
        <row r="38680">
          <cell r="C38680" t="str">
            <v>נובמבר 2019</v>
          </cell>
          <cell r="D38680" t="str">
            <v>מבטחים - 316</v>
          </cell>
          <cell r="E38680" t="str">
            <v>DT446</v>
          </cell>
          <cell r="F38680">
            <v>209023.53599999999</v>
          </cell>
        </row>
        <row r="38681">
          <cell r="C38681" t="str">
            <v>נובמבר 2019</v>
          </cell>
          <cell r="D38681" t="str">
            <v>מבטחים - 316</v>
          </cell>
          <cell r="E38681" t="str">
            <v>DT447</v>
          </cell>
          <cell r="F38681">
            <v>-277188.67099999997</v>
          </cell>
        </row>
        <row r="38682">
          <cell r="C38682" t="str">
            <v>נובמבר 2019</v>
          </cell>
          <cell r="D38682" t="str">
            <v>מבטחים - 316</v>
          </cell>
          <cell r="E38682" t="str">
            <v>DT448</v>
          </cell>
          <cell r="F38682">
            <v>17093.280999999999</v>
          </cell>
        </row>
        <row r="38683">
          <cell r="C38683" t="str">
            <v>נובמבר 2019</v>
          </cell>
          <cell r="D38683" t="str">
            <v>מבטחים - 316</v>
          </cell>
          <cell r="E38683" t="str">
            <v>DT449</v>
          </cell>
          <cell r="F38683">
            <v>-174029.83100000001</v>
          </cell>
        </row>
        <row r="38684">
          <cell r="C38684" t="str">
            <v>נובמבר 2019</v>
          </cell>
          <cell r="D38684" t="str">
            <v>מבטחים - 316</v>
          </cell>
          <cell r="E38684" t="str">
            <v>DT669</v>
          </cell>
          <cell r="F38684">
            <v>338752.69199999998</v>
          </cell>
        </row>
        <row r="38685">
          <cell r="C38685" t="str">
            <v>נובמבר 2019</v>
          </cell>
          <cell r="D38685" t="str">
            <v>מבטחים - 316</v>
          </cell>
          <cell r="E38685" t="str">
            <v>DT503</v>
          </cell>
          <cell r="F38685">
            <v>0.35799999999999998</v>
          </cell>
        </row>
        <row r="38686">
          <cell r="C38686" t="str">
            <v>נובמבר 2019</v>
          </cell>
          <cell r="D38686" t="str">
            <v>מבטחים - 316</v>
          </cell>
          <cell r="E38686" t="str">
            <v>DT451</v>
          </cell>
          <cell r="F38686">
            <v>2421226.77</v>
          </cell>
        </row>
        <row r="38687">
          <cell r="C38687" t="str">
            <v>נובמבר 2019</v>
          </cell>
          <cell r="D38687" t="str">
            <v>מבטחים - 316</v>
          </cell>
          <cell r="E38687" t="str">
            <v>DT506</v>
          </cell>
          <cell r="F38687">
            <v>2909451.071</v>
          </cell>
        </row>
        <row r="38688">
          <cell r="C38688" t="str">
            <v>נובמבר 2019</v>
          </cell>
          <cell r="D38688" t="str">
            <v>מבטחים - 316</v>
          </cell>
          <cell r="E38688" t="str">
            <v>DT507</v>
          </cell>
          <cell r="F38688">
            <v>122257.217</v>
          </cell>
        </row>
        <row r="38689">
          <cell r="C38689" t="str">
            <v>נובמבר 2019</v>
          </cell>
          <cell r="D38689" t="str">
            <v>מבטחים - 316</v>
          </cell>
          <cell r="E38689" t="str">
            <v>DT577</v>
          </cell>
          <cell r="F38689">
            <v>850218.21499999997</v>
          </cell>
        </row>
        <row r="38690">
          <cell r="C38690" t="str">
            <v>נובמבר 2019</v>
          </cell>
          <cell r="D38690" t="str">
            <v>מבטחים - 316</v>
          </cell>
          <cell r="E38690" t="str">
            <v>DT513</v>
          </cell>
          <cell r="F38690">
            <v>326802.09999999998</v>
          </cell>
        </row>
        <row r="38691">
          <cell r="C38691" t="str">
            <v>נובמבר 2019</v>
          </cell>
          <cell r="D38691" t="str">
            <v>מבטחים - 316</v>
          </cell>
          <cell r="E38691" t="str">
            <v>DT514</v>
          </cell>
          <cell r="F38691">
            <v>4626604.5250000004</v>
          </cell>
        </row>
        <row r="38692">
          <cell r="C38692" t="str">
            <v>נובמבר 2019</v>
          </cell>
          <cell r="D38692" t="str">
            <v>מבטחים - 316</v>
          </cell>
          <cell r="E38692" t="str">
            <v>DT516</v>
          </cell>
          <cell r="F38692">
            <v>99671.293999999994</v>
          </cell>
        </row>
        <row r="38693">
          <cell r="C38693" t="str">
            <v>נובמבר 2019</v>
          </cell>
          <cell r="D38693" t="str">
            <v>מבטחים - 316</v>
          </cell>
          <cell r="E38693" t="str">
            <v>DT517</v>
          </cell>
          <cell r="F38693">
            <v>203432</v>
          </cell>
        </row>
        <row r="38694">
          <cell r="C38694" t="str">
            <v>נובמבר 2019</v>
          </cell>
          <cell r="D38694" t="str">
            <v>מבטחים - 316</v>
          </cell>
          <cell r="E38694" t="str">
            <v>DT111</v>
          </cell>
          <cell r="F38694">
            <v>108712.723</v>
          </cell>
        </row>
        <row r="38695">
          <cell r="C38695" t="str">
            <v>נובמבר 2019</v>
          </cell>
          <cell r="D38695" t="str">
            <v>מבטחים - 316</v>
          </cell>
          <cell r="E38695" t="str">
            <v>DT62</v>
          </cell>
          <cell r="F38695">
            <v>1732.2819999999999</v>
          </cell>
        </row>
        <row r="38696">
          <cell r="C38696" t="str">
            <v>נובמבר 2019</v>
          </cell>
          <cell r="D38696" t="str">
            <v>מבטחים - 316</v>
          </cell>
          <cell r="E38696" t="str">
            <v>DT54</v>
          </cell>
          <cell r="F38696">
            <v>421635.45500000002</v>
          </cell>
        </row>
        <row r="38697">
          <cell r="C38697" t="str">
            <v>נובמבר 2019</v>
          </cell>
          <cell r="D38697" t="str">
            <v>מבטחים - 316</v>
          </cell>
          <cell r="E38697" t="str">
            <v>DT55</v>
          </cell>
          <cell r="F38697">
            <v>-937465.826</v>
          </cell>
        </row>
        <row r="38698">
          <cell r="C38698" t="str">
            <v>נובמבר 2019</v>
          </cell>
          <cell r="D38698" t="str">
            <v>מבטחים - 316</v>
          </cell>
          <cell r="E38698" t="str">
            <v>DT546</v>
          </cell>
          <cell r="F38698">
            <v>3029000</v>
          </cell>
        </row>
        <row r="38699">
          <cell r="C38699" t="str">
            <v>נובמבר 2019</v>
          </cell>
          <cell r="D38699" t="str">
            <v>מבטחים - 316</v>
          </cell>
          <cell r="E38699" t="str">
            <v>AT999</v>
          </cell>
          <cell r="F38699">
            <v>3770178.2</v>
          </cell>
        </row>
        <row r="38700">
          <cell r="C38700" t="str">
            <v>נובמבר 2019</v>
          </cell>
          <cell r="D38700" t="str">
            <v>מבטחים - 316</v>
          </cell>
          <cell r="E38700" t="str">
            <v>AT24</v>
          </cell>
          <cell r="F38700">
            <v>1313137.3629999999</v>
          </cell>
        </row>
        <row r="38701">
          <cell r="C38701" t="str">
            <v>נובמבר 2019</v>
          </cell>
          <cell r="D38701" t="str">
            <v>מבטחים - 316</v>
          </cell>
          <cell r="E38701" t="str">
            <v>AT420</v>
          </cell>
          <cell r="F38701">
            <v>39212.034</v>
          </cell>
        </row>
        <row r="38702">
          <cell r="C38702" t="str">
            <v>נובמבר 2019</v>
          </cell>
          <cell r="D38702" t="str">
            <v>מבטחים - 316</v>
          </cell>
          <cell r="E38702" t="str">
            <v>AT423</v>
          </cell>
          <cell r="F38702">
            <v>111646.738</v>
          </cell>
        </row>
        <row r="38703">
          <cell r="C38703" t="str">
            <v>נובמבר 2019</v>
          </cell>
          <cell r="D38703" t="str">
            <v>מבטחים - 316</v>
          </cell>
          <cell r="E38703" t="str">
            <v>AT19</v>
          </cell>
          <cell r="F38703">
            <v>109646.413</v>
          </cell>
        </row>
        <row r="38704">
          <cell r="C38704" t="str">
            <v>נובמבר 2019</v>
          </cell>
          <cell r="D38704" t="str">
            <v>מבטחים - 316</v>
          </cell>
          <cell r="E38704" t="str">
            <v>AT121</v>
          </cell>
          <cell r="F38704">
            <v>280823.70400000003</v>
          </cell>
        </row>
        <row r="38705">
          <cell r="C38705" t="str">
            <v>נובמבר 2019</v>
          </cell>
          <cell r="D38705" t="str">
            <v>מבטחים - 316</v>
          </cell>
          <cell r="E38705" t="str">
            <v>AT8</v>
          </cell>
          <cell r="F38705">
            <v>195401.08</v>
          </cell>
        </row>
        <row r="38706">
          <cell r="C38706" t="str">
            <v>נובמבר 2019</v>
          </cell>
          <cell r="D38706" t="str">
            <v>מבטחים - 316</v>
          </cell>
          <cell r="E38706" t="str">
            <v>AT400</v>
          </cell>
          <cell r="F38706">
            <v>111905.178</v>
          </cell>
        </row>
        <row r="38707">
          <cell r="C38707" t="str">
            <v>נובמבר 2019</v>
          </cell>
          <cell r="D38707" t="str">
            <v>מבטחים - 316</v>
          </cell>
          <cell r="E38707" t="str">
            <v>AT20</v>
          </cell>
          <cell r="F38707">
            <v>97622.587</v>
          </cell>
        </row>
        <row r="38708">
          <cell r="C38708" t="str">
            <v>נובמבר 2019</v>
          </cell>
          <cell r="D38708" t="str">
            <v>מבטחים - 316</v>
          </cell>
          <cell r="E38708" t="str">
            <v>AT309</v>
          </cell>
          <cell r="F38708">
            <v>388.42700000000002</v>
          </cell>
        </row>
        <row r="38709">
          <cell r="C38709" t="str">
            <v>נובמבר 2019</v>
          </cell>
          <cell r="D38709" t="str">
            <v>מבטחים - 316</v>
          </cell>
          <cell r="E38709" t="str">
            <v>AT319</v>
          </cell>
          <cell r="F38709">
            <v>17406.169000000002</v>
          </cell>
        </row>
        <row r="38710">
          <cell r="C38710" t="str">
            <v>נובמבר 2019</v>
          </cell>
          <cell r="D38710" t="str">
            <v>מבטחים - 316</v>
          </cell>
          <cell r="E38710" t="str">
            <v>AT325</v>
          </cell>
          <cell r="F38710">
            <v>385</v>
          </cell>
        </row>
        <row r="38711">
          <cell r="C38711" t="str">
            <v>נובמבר 2019</v>
          </cell>
          <cell r="D38711" t="str">
            <v>מבטחים - 316</v>
          </cell>
          <cell r="E38711" t="str">
            <v>AT457</v>
          </cell>
          <cell r="F38711">
            <v>27488.672999999999</v>
          </cell>
        </row>
        <row r="38712">
          <cell r="C38712" t="str">
            <v>נובמבר 2019</v>
          </cell>
          <cell r="D38712" t="str">
            <v>מבטחים - 316</v>
          </cell>
          <cell r="E38712" t="str">
            <v>AT458</v>
          </cell>
          <cell r="F38712">
            <v>289.59899999999999</v>
          </cell>
        </row>
        <row r="38713">
          <cell r="C38713" t="str">
            <v>נובמבר 2019</v>
          </cell>
          <cell r="D38713" t="str">
            <v>מבטחים - 316</v>
          </cell>
          <cell r="E38713" t="str">
            <v>AT402</v>
          </cell>
          <cell r="F38713">
            <v>36218.845000000001</v>
          </cell>
        </row>
        <row r="38714">
          <cell r="C38714" t="str">
            <v>נובמבר 2019</v>
          </cell>
          <cell r="D38714" t="str">
            <v>מבטחים - 316</v>
          </cell>
          <cell r="E38714" t="str">
            <v>AT403</v>
          </cell>
          <cell r="F38714">
            <v>7692.81</v>
          </cell>
        </row>
        <row r="38715">
          <cell r="C38715" t="str">
            <v>נובמבר 2019</v>
          </cell>
          <cell r="D38715" t="str">
            <v>מבטחים - 316</v>
          </cell>
          <cell r="E38715" t="str">
            <v>AT37</v>
          </cell>
          <cell r="F38715">
            <v>19768.673999999999</v>
          </cell>
        </row>
        <row r="38716">
          <cell r="C38716" t="str">
            <v>נובמבר 2019</v>
          </cell>
          <cell r="D38716" t="str">
            <v>מבטחים - 316</v>
          </cell>
          <cell r="E38716" t="str">
            <v>AT125</v>
          </cell>
          <cell r="F38716">
            <v>229.90100000000001</v>
          </cell>
        </row>
        <row r="38717">
          <cell r="C38717" t="str">
            <v>נובמבר 2019</v>
          </cell>
          <cell r="D38717" t="str">
            <v>מבטחים - 316</v>
          </cell>
          <cell r="E38717" t="str">
            <v>AT360</v>
          </cell>
          <cell r="F38717">
            <v>75.953000000000003</v>
          </cell>
        </row>
        <row r="38718">
          <cell r="C38718" t="str">
            <v>נובמבר 2019</v>
          </cell>
          <cell r="D38718" t="str">
            <v>מבטחים - 316</v>
          </cell>
          <cell r="E38718" t="str">
            <v>AT366</v>
          </cell>
          <cell r="F38718">
            <v>486360.05499999999</v>
          </cell>
        </row>
        <row r="38719">
          <cell r="C38719" t="str">
            <v>נובמבר 2019</v>
          </cell>
          <cell r="D38719" t="str">
            <v>מבטחים - 316</v>
          </cell>
          <cell r="E38719" t="str">
            <v>AT367</v>
          </cell>
          <cell r="F38719">
            <v>380.23200000000003</v>
          </cell>
        </row>
        <row r="38720">
          <cell r="C38720" t="str">
            <v>נובמבר 2019</v>
          </cell>
          <cell r="D38720" t="str">
            <v>מבטחים - 316</v>
          </cell>
          <cell r="E38720" t="str">
            <v>AT703</v>
          </cell>
          <cell r="F38720">
            <v>300.55799999999999</v>
          </cell>
        </row>
        <row r="38721">
          <cell r="C38721" t="str">
            <v>נובמבר 2019</v>
          </cell>
          <cell r="D38721" t="str">
            <v>מבטחים - 316</v>
          </cell>
          <cell r="E38721" t="str">
            <v>AT61</v>
          </cell>
          <cell r="F38721">
            <v>3511.8919999999998</v>
          </cell>
        </row>
        <row r="38722">
          <cell r="C38722" t="str">
            <v>נובמבר 2019</v>
          </cell>
          <cell r="D38722" t="str">
            <v>מבטחים - 316</v>
          </cell>
          <cell r="E38722" t="str">
            <v>AT60</v>
          </cell>
          <cell r="F38722">
            <v>1329.4549999999999</v>
          </cell>
        </row>
        <row r="38723">
          <cell r="C38723" t="str">
            <v>נובמבר 2019</v>
          </cell>
          <cell r="D38723" t="str">
            <v>מבטחים - 316</v>
          </cell>
          <cell r="E38723" t="str">
            <v>AT226</v>
          </cell>
          <cell r="F38723">
            <v>5995.0460000000003</v>
          </cell>
        </row>
        <row r="38724">
          <cell r="C38724" t="str">
            <v>נובמבר 2019</v>
          </cell>
          <cell r="D38724" t="str">
            <v>מבטחים - 316</v>
          </cell>
          <cell r="E38724" t="str">
            <v>AT137</v>
          </cell>
          <cell r="F38724">
            <v>42307.963000000003</v>
          </cell>
        </row>
        <row r="38725">
          <cell r="C38725" t="str">
            <v>נובמבר 2019</v>
          </cell>
          <cell r="D38725" t="str">
            <v>מבטחים - 316</v>
          </cell>
          <cell r="E38725" t="str">
            <v>AT442</v>
          </cell>
          <cell r="F38725">
            <v>325558.94900000002</v>
          </cell>
        </row>
        <row r="38726">
          <cell r="C38726" t="str">
            <v>נובמבר 2019</v>
          </cell>
          <cell r="D38726" t="str">
            <v>מבטחים - 316</v>
          </cell>
          <cell r="E38726" t="str">
            <v>AT447</v>
          </cell>
          <cell r="F38726">
            <v>236822.321</v>
          </cell>
        </row>
        <row r="38727">
          <cell r="C38727" t="str">
            <v>נובמבר 2019</v>
          </cell>
          <cell r="D38727" t="str">
            <v>מבטחים - 316</v>
          </cell>
          <cell r="E38727" t="str">
            <v>AT503</v>
          </cell>
          <cell r="F38727">
            <v>3.0000000000000001E-3</v>
          </cell>
        </row>
        <row r="38728">
          <cell r="C38728" t="str">
            <v>נובמבר 2019</v>
          </cell>
          <cell r="D38728" t="str">
            <v>מבטחים - 316</v>
          </cell>
          <cell r="E38728" t="str">
            <v>AT451</v>
          </cell>
          <cell r="F38728">
            <v>26769.795999999998</v>
          </cell>
        </row>
        <row r="38729">
          <cell r="C38729" t="str">
            <v>נובמבר 2019</v>
          </cell>
          <cell r="D38729" t="str">
            <v>מבטחים - 316</v>
          </cell>
          <cell r="E38729" t="str">
            <v>AT506</v>
          </cell>
          <cell r="F38729">
            <v>8941.3729999999996</v>
          </cell>
        </row>
        <row r="38730">
          <cell r="C38730" t="str">
            <v>נובמבר 2019</v>
          </cell>
          <cell r="D38730" t="str">
            <v>מבטחים - 316</v>
          </cell>
          <cell r="E38730" t="str">
            <v>AT577</v>
          </cell>
          <cell r="F38730">
            <v>2437.5369999999998</v>
          </cell>
        </row>
        <row r="38731">
          <cell r="C38731" t="str">
            <v>נובמבר 2019</v>
          </cell>
          <cell r="D38731" t="str">
            <v>מבטחים - 316</v>
          </cell>
          <cell r="E38731" t="str">
            <v>AT513</v>
          </cell>
          <cell r="F38731">
            <v>79890.694000000003</v>
          </cell>
        </row>
        <row r="38732">
          <cell r="C38732" t="str">
            <v>נובמבר 2019</v>
          </cell>
          <cell r="D38732" t="str">
            <v>מבטחים - 316</v>
          </cell>
          <cell r="E38732" t="str">
            <v>AT514</v>
          </cell>
          <cell r="F38732">
            <v>5703.6869999999999</v>
          </cell>
        </row>
        <row r="38733">
          <cell r="C38733" t="str">
            <v>נובמבר 2019</v>
          </cell>
          <cell r="D38733" t="str">
            <v>מבטחים - 316</v>
          </cell>
          <cell r="E38733" t="str">
            <v>AT516</v>
          </cell>
          <cell r="F38733">
            <v>330.91500000000002</v>
          </cell>
        </row>
        <row r="38734">
          <cell r="C38734" t="str">
            <v>נובמבר 2019</v>
          </cell>
          <cell r="D38734" t="str">
            <v>מבטחים - 316</v>
          </cell>
          <cell r="E38734" t="str">
            <v>AT518</v>
          </cell>
          <cell r="F38734">
            <v>173656.34</v>
          </cell>
        </row>
        <row r="38735">
          <cell r="C38735" t="str">
            <v>נובמבר 2019</v>
          </cell>
          <cell r="D38735" t="str">
            <v>מבטחים - 316</v>
          </cell>
          <cell r="E38735" t="str">
            <v>AT162</v>
          </cell>
          <cell r="F38735">
            <v>204.18700000000001</v>
          </cell>
        </row>
        <row r="38736">
          <cell r="C38736" t="str">
            <v>נובמבר 2019</v>
          </cell>
          <cell r="D38736" t="str">
            <v>מבטחים - 316</v>
          </cell>
          <cell r="E38736" t="str">
            <v>AT168</v>
          </cell>
          <cell r="F38736">
            <v>19.376000000000001</v>
          </cell>
        </row>
        <row r="38737">
          <cell r="C38737" t="str">
            <v>נובמבר 2019</v>
          </cell>
          <cell r="D38737" t="str">
            <v>מבטחים - 316</v>
          </cell>
          <cell r="E38737" t="str">
            <v>AT139</v>
          </cell>
          <cell r="F38737">
            <v>318.67200000000003</v>
          </cell>
        </row>
        <row r="38738">
          <cell r="C38738" t="str">
            <v>נובמבר 2019</v>
          </cell>
          <cell r="D38738" t="str">
            <v>מבטחים - 316</v>
          </cell>
          <cell r="E38738" t="str">
            <v>BT999</v>
          </cell>
          <cell r="F38738">
            <v>3665720.4849999999</v>
          </cell>
        </row>
        <row r="38739">
          <cell r="C38739" t="str">
            <v>נובמבר 2019</v>
          </cell>
          <cell r="D38739" t="str">
            <v>מבטחים - 316</v>
          </cell>
          <cell r="E38739" t="str">
            <v>BT34</v>
          </cell>
          <cell r="F38739">
            <v>1926830.716</v>
          </cell>
        </row>
        <row r="38740">
          <cell r="C38740" t="str">
            <v>נובמבר 2019</v>
          </cell>
          <cell r="D38740" t="str">
            <v>מבטחים - 316</v>
          </cell>
          <cell r="E38740" t="str">
            <v>BT420</v>
          </cell>
          <cell r="F38740">
            <v>39212.034</v>
          </cell>
        </row>
        <row r="38741">
          <cell r="C38741" t="str">
            <v>נובמבר 2019</v>
          </cell>
          <cell r="D38741" t="str">
            <v>מבטחים - 316</v>
          </cell>
          <cell r="E38741" t="str">
            <v>BT423</v>
          </cell>
          <cell r="F38741">
            <v>557489.43299999996</v>
          </cell>
        </row>
        <row r="38742">
          <cell r="C38742" t="str">
            <v>נובמבר 2019</v>
          </cell>
          <cell r="D38742" t="str">
            <v>מבטחים - 316</v>
          </cell>
          <cell r="E38742" t="str">
            <v>BT400</v>
          </cell>
          <cell r="F38742">
            <v>337813</v>
          </cell>
        </row>
        <row r="38743">
          <cell r="C38743" t="str">
            <v>נובמבר 2019</v>
          </cell>
          <cell r="D38743" t="str">
            <v>מבטחים - 316</v>
          </cell>
          <cell r="E38743" t="str">
            <v>BT325</v>
          </cell>
          <cell r="F38743">
            <v>38500</v>
          </cell>
        </row>
        <row r="38744">
          <cell r="C38744" t="str">
            <v>נובמבר 2019</v>
          </cell>
          <cell r="D38744" t="str">
            <v>מבטחים - 316</v>
          </cell>
          <cell r="E38744" t="str">
            <v>BT402</v>
          </cell>
          <cell r="F38744">
            <v>55791.743999999999</v>
          </cell>
        </row>
        <row r="38745">
          <cell r="C38745" t="str">
            <v>נובמבר 2019</v>
          </cell>
          <cell r="D38745" t="str">
            <v>מבטחים - 316</v>
          </cell>
          <cell r="E38745" t="str">
            <v>BT403</v>
          </cell>
          <cell r="F38745">
            <v>463.714</v>
          </cell>
        </row>
        <row r="38746">
          <cell r="C38746" t="str">
            <v>נובמבר 2019</v>
          </cell>
          <cell r="D38746" t="str">
            <v>מבטחים - 316</v>
          </cell>
          <cell r="E38746" t="str">
            <v>BT46</v>
          </cell>
          <cell r="F38746">
            <v>11309.848</v>
          </cell>
        </row>
        <row r="38747">
          <cell r="C38747" t="str">
            <v>נובמבר 2019</v>
          </cell>
          <cell r="D38747" t="str">
            <v>מבטחים - 316</v>
          </cell>
          <cell r="E38747" t="str">
            <v>BT366</v>
          </cell>
          <cell r="F38747">
            <v>80784.375</v>
          </cell>
        </row>
        <row r="38748">
          <cell r="C38748" t="str">
            <v>נובמבר 2019</v>
          </cell>
          <cell r="D38748" t="str">
            <v>מבטחים - 316</v>
          </cell>
          <cell r="E38748" t="str">
            <v>BT701</v>
          </cell>
          <cell r="F38748">
            <v>39268.875999999997</v>
          </cell>
        </row>
        <row r="38749">
          <cell r="C38749" t="str">
            <v>נובמבר 2019</v>
          </cell>
          <cell r="D38749" t="str">
            <v>מבטחים - 316</v>
          </cell>
          <cell r="E38749" t="str">
            <v>BT70</v>
          </cell>
          <cell r="F38749">
            <v>9295.0930000000008</v>
          </cell>
        </row>
        <row r="38750">
          <cell r="C38750" t="str">
            <v>נובמבר 2019</v>
          </cell>
          <cell r="D38750" t="str">
            <v>מבטחים - 316</v>
          </cell>
          <cell r="E38750" t="str">
            <v>BT225</v>
          </cell>
          <cell r="F38750">
            <v>1573.2550000000001</v>
          </cell>
        </row>
        <row r="38751">
          <cell r="C38751" t="str">
            <v>נובמבר 2019</v>
          </cell>
          <cell r="D38751" t="str">
            <v>מבטחים - 316</v>
          </cell>
          <cell r="E38751" t="str">
            <v>BT69</v>
          </cell>
          <cell r="F38751">
            <v>35145.275999999998</v>
          </cell>
        </row>
        <row r="38752">
          <cell r="C38752" t="str">
            <v>נובמבר 2019</v>
          </cell>
          <cell r="D38752" t="str">
            <v>מבטחים - 316</v>
          </cell>
          <cell r="E38752" t="str">
            <v>BT226</v>
          </cell>
          <cell r="F38752">
            <v>7648.3109999999997</v>
          </cell>
        </row>
        <row r="38753">
          <cell r="C38753" t="str">
            <v>נובמבר 2019</v>
          </cell>
          <cell r="D38753" t="str">
            <v>מבטחים - 316</v>
          </cell>
          <cell r="E38753" t="str">
            <v>BT117</v>
          </cell>
          <cell r="F38753">
            <v>79045.126000000004</v>
          </cell>
        </row>
        <row r="38754">
          <cell r="C38754" t="str">
            <v>נובמבר 2019</v>
          </cell>
          <cell r="D38754" t="str">
            <v>מבטחים - 316</v>
          </cell>
          <cell r="E38754" t="str">
            <v>BT442</v>
          </cell>
          <cell r="F38754">
            <v>270323.23100000003</v>
          </cell>
        </row>
        <row r="38755">
          <cell r="C38755" t="str">
            <v>נובמבר 2019</v>
          </cell>
          <cell r="D38755" t="str">
            <v>מבטחים - 316</v>
          </cell>
          <cell r="E38755" t="str">
            <v>BT447</v>
          </cell>
          <cell r="F38755">
            <v>41703.885000000002</v>
          </cell>
        </row>
        <row r="38756">
          <cell r="C38756" t="str">
            <v>נובמבר 2019</v>
          </cell>
          <cell r="D38756" t="str">
            <v>מבטחים - 316</v>
          </cell>
          <cell r="E38756" t="str">
            <v>BT506</v>
          </cell>
          <cell r="F38756">
            <v>115500</v>
          </cell>
        </row>
        <row r="38757">
          <cell r="C38757" t="str">
            <v>נובמבר 2019</v>
          </cell>
          <cell r="D38757" t="str">
            <v>מבטחים - 316</v>
          </cell>
          <cell r="E38757" t="str">
            <v>BT72</v>
          </cell>
          <cell r="F38757">
            <v>17487.866000000002</v>
          </cell>
        </row>
        <row r="38758">
          <cell r="C38758" t="str">
            <v>נובמבר 2019</v>
          </cell>
          <cell r="D38758" t="str">
            <v>מבטחים - 316</v>
          </cell>
          <cell r="E38758" t="str">
            <v>BT119</v>
          </cell>
          <cell r="F38758">
            <v>534.702</v>
          </cell>
        </row>
        <row r="38759">
          <cell r="C38759" t="str">
            <v>נובמבר 2019</v>
          </cell>
          <cell r="D38759" t="str">
            <v>מבטחים - 316</v>
          </cell>
          <cell r="E38759" t="str">
            <v>A1</v>
          </cell>
          <cell r="F38759">
            <v>172845.35800000001</v>
          </cell>
        </row>
        <row r="38760">
          <cell r="C38760" t="str">
            <v>נובמבר 2019</v>
          </cell>
          <cell r="D38760" t="str">
            <v>מבטחים - 316</v>
          </cell>
          <cell r="E38760" t="str">
            <v>AT411</v>
          </cell>
          <cell r="F38760">
            <v>113211.935</v>
          </cell>
        </row>
        <row r="38761">
          <cell r="C38761" t="str">
            <v>נובמבר 2019</v>
          </cell>
          <cell r="D38761" t="str">
            <v>מבטחים - 316</v>
          </cell>
          <cell r="E38761" t="str">
            <v>AT255</v>
          </cell>
          <cell r="F38761">
            <v>21565.005000000001</v>
          </cell>
        </row>
        <row r="38762">
          <cell r="C38762" t="str">
            <v>נובמבר 2019</v>
          </cell>
          <cell r="D38762" t="str">
            <v>מבטחים - 316</v>
          </cell>
          <cell r="E38762" t="str">
            <v>AT86</v>
          </cell>
          <cell r="F38762">
            <v>327.512</v>
          </cell>
        </row>
        <row r="38763">
          <cell r="C38763" t="str">
            <v>נובמבר 2019</v>
          </cell>
          <cell r="D38763" t="str">
            <v>מבטחים - 316</v>
          </cell>
          <cell r="E38763" t="str">
            <v>AT88</v>
          </cell>
          <cell r="F38763">
            <v>30393.868999999999</v>
          </cell>
        </row>
        <row r="38764">
          <cell r="C38764" t="str">
            <v>נובמבר 2019</v>
          </cell>
          <cell r="D38764" t="str">
            <v>מבטחים - 316</v>
          </cell>
          <cell r="E38764" t="str">
            <v>AT108</v>
          </cell>
          <cell r="F38764">
            <v>23.547999999999998</v>
          </cell>
        </row>
        <row r="38765">
          <cell r="C38765" t="str">
            <v>נובמבר 2019</v>
          </cell>
          <cell r="D38765" t="str">
            <v>מבטחים - 316</v>
          </cell>
          <cell r="E38765" t="str">
            <v>AT72</v>
          </cell>
          <cell r="F38765">
            <v>6195.6</v>
          </cell>
        </row>
        <row r="38766">
          <cell r="C38766" t="str">
            <v>נובמבר 2019</v>
          </cell>
          <cell r="D38766" t="str">
            <v>מבטחים - 316</v>
          </cell>
          <cell r="E38766" t="str">
            <v>AT69</v>
          </cell>
          <cell r="F38766">
            <v>1127.8889999999999</v>
          </cell>
        </row>
        <row r="38767">
          <cell r="C38767" t="str">
            <v>נובמבר 2019</v>
          </cell>
          <cell r="D38767" t="str">
            <v>מבטחים - 316</v>
          </cell>
          <cell r="E38767" t="str">
            <v>B1</v>
          </cell>
          <cell r="F38767">
            <v>731904.18599999999</v>
          </cell>
        </row>
        <row r="38768">
          <cell r="C38768" t="str">
            <v>נובמבר 2019</v>
          </cell>
          <cell r="D38768" t="str">
            <v>מבטחים - 316</v>
          </cell>
          <cell r="E38768" t="str">
            <v>BT137</v>
          </cell>
          <cell r="F38768">
            <v>671.39</v>
          </cell>
        </row>
        <row r="38769">
          <cell r="C38769" t="str">
            <v>נובמבר 2019</v>
          </cell>
          <cell r="D38769" t="str">
            <v>מבטחים - 316</v>
          </cell>
          <cell r="E38769" t="str">
            <v>BT98</v>
          </cell>
          <cell r="F38769">
            <v>5264.2020000000002</v>
          </cell>
        </row>
        <row r="38770">
          <cell r="C38770" t="str">
            <v>נובמבר 2019</v>
          </cell>
          <cell r="D38770" t="str">
            <v>מבטחים - 316</v>
          </cell>
          <cell r="E38770" t="str">
            <v>BT6</v>
          </cell>
          <cell r="F38770">
            <v>538949.09</v>
          </cell>
        </row>
        <row r="38771">
          <cell r="C38771" t="str">
            <v>נובמבר 2019</v>
          </cell>
          <cell r="D38771" t="str">
            <v>מבטחים - 316</v>
          </cell>
          <cell r="E38771" t="str">
            <v>BT7</v>
          </cell>
          <cell r="F38771">
            <v>10228.582</v>
          </cell>
        </row>
        <row r="38772">
          <cell r="C38772" t="str">
            <v>נובמבר 2019</v>
          </cell>
          <cell r="D38772" t="str">
            <v>מבטחים - 316</v>
          </cell>
          <cell r="E38772" t="str">
            <v>BT8</v>
          </cell>
          <cell r="F38772">
            <v>81515.585000000006</v>
          </cell>
        </row>
        <row r="38773">
          <cell r="C38773" t="str">
            <v>נובמבר 2019</v>
          </cell>
          <cell r="D38773" t="str">
            <v>מבטחים - 316</v>
          </cell>
          <cell r="E38773" t="str">
            <v>BT11</v>
          </cell>
          <cell r="F38773">
            <v>24584.683000000001</v>
          </cell>
        </row>
        <row r="38774">
          <cell r="C38774" t="str">
            <v>נובמבר 2019</v>
          </cell>
          <cell r="D38774" t="str">
            <v>מבטחים - 316</v>
          </cell>
          <cell r="E38774" t="str">
            <v>BT4</v>
          </cell>
          <cell r="F38774">
            <v>30513.764999999999</v>
          </cell>
        </row>
        <row r="38775">
          <cell r="C38775" t="str">
            <v>נובמבר 2019</v>
          </cell>
          <cell r="D38775" t="str">
            <v>מבטחים - 316</v>
          </cell>
          <cell r="E38775" t="str">
            <v>BT178</v>
          </cell>
          <cell r="F38775">
            <v>24359.812999999998</v>
          </cell>
        </row>
        <row r="38776">
          <cell r="C38776" t="str">
            <v>נובמבר 2019</v>
          </cell>
          <cell r="D38776" t="str">
            <v>מבטחים - 316</v>
          </cell>
          <cell r="E38776" t="str">
            <v>BF4</v>
          </cell>
          <cell r="F38776">
            <v>4798.8509999999997</v>
          </cell>
        </row>
        <row r="38777">
          <cell r="C38777" t="str">
            <v>נובמבר 2019</v>
          </cell>
          <cell r="D38777" t="str">
            <v>מבטחים - 316</v>
          </cell>
          <cell r="E38777" t="str">
            <v>BT84</v>
          </cell>
          <cell r="F38777">
            <v>6551.1610000000001</v>
          </cell>
        </row>
        <row r="38778">
          <cell r="C38778" t="str">
            <v>נובמבר 2019</v>
          </cell>
          <cell r="D38778" t="str">
            <v>מבטחים - 316</v>
          </cell>
          <cell r="E38778" t="str">
            <v>BT634</v>
          </cell>
          <cell r="F38778">
            <v>4467.0640000000003</v>
          </cell>
        </row>
        <row r="38779">
          <cell r="C38779" t="str">
            <v>נובמבר 2019</v>
          </cell>
          <cell r="D38779" t="str">
            <v>מבטחים - 316</v>
          </cell>
          <cell r="E38779" t="str">
            <v>KT31</v>
          </cell>
          <cell r="F38779">
            <v>43735</v>
          </cell>
        </row>
        <row r="38780">
          <cell r="C38780" t="str">
            <v>נובמבר 2019</v>
          </cell>
          <cell r="D38780" t="str">
            <v>מבטחים - 316</v>
          </cell>
          <cell r="E38780" t="str">
            <v>KT32</v>
          </cell>
          <cell r="F38780">
            <v>201768</v>
          </cell>
        </row>
        <row r="38781">
          <cell r="C38781" t="str">
            <v>נובמבר 2019</v>
          </cell>
          <cell r="D38781" t="str">
            <v>מבטחים - 316</v>
          </cell>
          <cell r="E38781" t="str">
            <v>KT33</v>
          </cell>
          <cell r="F38781">
            <v>94991</v>
          </cell>
        </row>
        <row r="38782">
          <cell r="C38782" t="str">
            <v>נובמבר 2019</v>
          </cell>
          <cell r="D38782" t="str">
            <v>מבטחים - 316</v>
          </cell>
          <cell r="E38782" t="str">
            <v>KT34</v>
          </cell>
          <cell r="F38782">
            <v>2227</v>
          </cell>
        </row>
        <row r="38783">
          <cell r="C38783" t="str">
            <v>נובמבר 2019</v>
          </cell>
          <cell r="D38783" t="str">
            <v>מבטחים - 316</v>
          </cell>
          <cell r="E38783" t="str">
            <v>KT35</v>
          </cell>
          <cell r="F38783">
            <v>28277</v>
          </cell>
        </row>
        <row r="38784">
          <cell r="C38784" t="str">
            <v>נובמבר 2019</v>
          </cell>
          <cell r="D38784" t="str">
            <v>מבטחים - 316</v>
          </cell>
          <cell r="E38784" t="str">
            <v>KT22</v>
          </cell>
          <cell r="F38784">
            <v>0.184</v>
          </cell>
        </row>
        <row r="38785">
          <cell r="C38785" t="str">
            <v>נובמבר 2019</v>
          </cell>
          <cell r="D38785" t="str">
            <v>מבטחים - 316</v>
          </cell>
          <cell r="E38785" t="str">
            <v>KT51</v>
          </cell>
          <cell r="F38785">
            <v>16.189</v>
          </cell>
        </row>
        <row r="38786">
          <cell r="C38786" t="str">
            <v>נובמבר 2019</v>
          </cell>
          <cell r="D38786" t="str">
            <v>מבטחים - 316</v>
          </cell>
          <cell r="E38786" t="str">
            <v>KT502</v>
          </cell>
          <cell r="F38786">
            <v>389708.29300000001</v>
          </cell>
        </row>
        <row r="38787">
          <cell r="C38787" t="str">
            <v>נובמבר 2019</v>
          </cell>
          <cell r="D38787" t="str">
            <v>מבטחים - 316</v>
          </cell>
          <cell r="E38787" t="str">
            <v>KT503</v>
          </cell>
          <cell r="F38787">
            <v>30020462.552000001</v>
          </cell>
        </row>
        <row r="38788">
          <cell r="C38788" t="str">
            <v>נובמבר 2019</v>
          </cell>
          <cell r="D38788" t="str">
            <v>מבטחים - 316</v>
          </cell>
          <cell r="E38788" t="str">
            <v>KT14</v>
          </cell>
          <cell r="F38788">
            <v>11353.759</v>
          </cell>
        </row>
        <row r="38789">
          <cell r="C38789" t="str">
            <v>נובמבר 2019</v>
          </cell>
          <cell r="D38789" t="str">
            <v>מבטחים - 316</v>
          </cell>
          <cell r="E38789" t="str">
            <v>KT551</v>
          </cell>
          <cell r="F38789">
            <v>93324.754000000001</v>
          </cell>
        </row>
        <row r="38790">
          <cell r="C38790" t="str">
            <v>נובמבר 2019</v>
          </cell>
          <cell r="D38790" t="str">
            <v>מבטחים - 316</v>
          </cell>
          <cell r="E38790" t="str">
            <v>KT305</v>
          </cell>
          <cell r="F38790">
            <v>-5119053.3899999997</v>
          </cell>
        </row>
        <row r="38791">
          <cell r="C38791" t="str">
            <v>נובמבר 2019</v>
          </cell>
          <cell r="D38791" t="str">
            <v>מבטחים - 316</v>
          </cell>
          <cell r="E38791" t="str">
            <v>KT461</v>
          </cell>
          <cell r="F38791">
            <v>4944207.8770000003</v>
          </cell>
        </row>
        <row r="38792">
          <cell r="C38792" t="str">
            <v>נובמבר 2019</v>
          </cell>
          <cell r="D38792" t="str">
            <v>מבטחים - 316</v>
          </cell>
          <cell r="E38792" t="str">
            <v>KT717</v>
          </cell>
          <cell r="F38792">
            <v>1</v>
          </cell>
        </row>
        <row r="38793">
          <cell r="C38793" t="str">
            <v>נובמבר 2019</v>
          </cell>
          <cell r="D38793" t="str">
            <v>מבטחים - 316</v>
          </cell>
          <cell r="E38793" t="str">
            <v>KT549</v>
          </cell>
          <cell r="F38793">
            <v>3498610.912</v>
          </cell>
        </row>
        <row r="38794">
          <cell r="C38794" t="str">
            <v>נובמבר 2019</v>
          </cell>
          <cell r="D38794" t="str">
            <v>מבטחים - 316</v>
          </cell>
          <cell r="E38794" t="str">
            <v>KT761</v>
          </cell>
          <cell r="F38794">
            <v>29854637.364</v>
          </cell>
        </row>
        <row r="38795">
          <cell r="C38795" t="str">
            <v>נובמבר 2019</v>
          </cell>
          <cell r="D38795" t="str">
            <v>מבטחים - 316</v>
          </cell>
          <cell r="E38795" t="str">
            <v>KT762</v>
          </cell>
          <cell r="F38795">
            <v>38668453.839000002</v>
          </cell>
        </row>
        <row r="38796">
          <cell r="C38796" t="str">
            <v>נובמבר 2019</v>
          </cell>
          <cell r="D38796" t="str">
            <v>מבטחים - 316</v>
          </cell>
          <cell r="E38796" t="str">
            <v>KT763</v>
          </cell>
          <cell r="F38796">
            <v>31813598.059</v>
          </cell>
        </row>
        <row r="38797">
          <cell r="C38797" t="str">
            <v>נובמבר 2019</v>
          </cell>
          <cell r="D38797" t="str">
            <v>מבטחים - 316</v>
          </cell>
          <cell r="E38797" t="str">
            <v>KT943</v>
          </cell>
          <cell r="F38797">
            <v>30253510.741</v>
          </cell>
        </row>
        <row r="38798">
          <cell r="C38798" t="str">
            <v>נובמבר 2019</v>
          </cell>
          <cell r="D38798" t="str">
            <v>מבטחים - 316</v>
          </cell>
          <cell r="E38798" t="str">
            <v>KT944</v>
          </cell>
          <cell r="F38798">
            <v>32322271.668000001</v>
          </cell>
        </row>
        <row r="38799">
          <cell r="C38799" t="str">
            <v>נובמבר 2019</v>
          </cell>
          <cell r="D38799" t="str">
            <v>מבטחים - 316</v>
          </cell>
          <cell r="E38799" t="str">
            <v>KT945</v>
          </cell>
          <cell r="F38799">
            <v>41853811.226999998</v>
          </cell>
        </row>
        <row r="38800">
          <cell r="C38800" t="str">
            <v>נובמבר 2019</v>
          </cell>
          <cell r="D38800" t="str">
            <v>מבטחים - 316</v>
          </cell>
          <cell r="E38800" t="str">
            <v>KT932</v>
          </cell>
          <cell r="F38800">
            <v>186606.98</v>
          </cell>
        </row>
        <row r="38801">
          <cell r="C38801" t="str">
            <v>נובמבר 2019</v>
          </cell>
          <cell r="D38801" t="str">
            <v>מבטחים - 316</v>
          </cell>
          <cell r="E38801" t="str">
            <v>KT933</v>
          </cell>
          <cell r="F38801">
            <v>3071932.1310000001</v>
          </cell>
        </row>
        <row r="38802">
          <cell r="C38802" t="str">
            <v>נובמבר 2019</v>
          </cell>
          <cell r="D38802" t="str">
            <v>מבטחים - 316</v>
          </cell>
          <cell r="E38802" t="str">
            <v>KT934</v>
          </cell>
          <cell r="F38802">
            <v>1561807.8570000001</v>
          </cell>
        </row>
        <row r="38803">
          <cell r="C38803" t="str">
            <v>נובמבר 2019</v>
          </cell>
          <cell r="D38803" t="str">
            <v>מבטחים - 316</v>
          </cell>
          <cell r="E38803" t="str">
            <v>KT935</v>
          </cell>
          <cell r="F38803">
            <v>194404.41</v>
          </cell>
        </row>
        <row r="38804">
          <cell r="C38804" t="str">
            <v>נובמבר 2019</v>
          </cell>
          <cell r="D38804" t="str">
            <v>מבטחים - 316</v>
          </cell>
          <cell r="E38804" t="str">
            <v>KT939</v>
          </cell>
          <cell r="F38804">
            <v>9601.5939999999991</v>
          </cell>
        </row>
        <row r="38805">
          <cell r="C38805" t="str">
            <v>נובמבר 2019</v>
          </cell>
          <cell r="D38805" t="str">
            <v>מבטחים - 316</v>
          </cell>
          <cell r="E38805" t="str">
            <v>KT600</v>
          </cell>
          <cell r="F38805">
            <v>1</v>
          </cell>
        </row>
        <row r="38806">
          <cell r="C38806" t="str">
            <v>נובמבר 2019</v>
          </cell>
          <cell r="D38806" t="str">
            <v>מבטחים - 316</v>
          </cell>
          <cell r="E38806" t="str">
            <v>KT45</v>
          </cell>
          <cell r="F38806">
            <v>337813</v>
          </cell>
        </row>
        <row r="38807">
          <cell r="C38807" t="str">
            <v>נובמבר 2019</v>
          </cell>
          <cell r="D38807" t="str">
            <v>מבטחים - 316</v>
          </cell>
          <cell r="E38807" t="str">
            <v>KT46</v>
          </cell>
          <cell r="F38807">
            <v>387938</v>
          </cell>
        </row>
        <row r="38808">
          <cell r="C38808" t="str">
            <v>נובמבר 2019</v>
          </cell>
          <cell r="D38808" t="str">
            <v>מבטחים - 316</v>
          </cell>
          <cell r="E38808" t="str">
            <v>KT42</v>
          </cell>
          <cell r="F38808">
            <v>300000</v>
          </cell>
        </row>
        <row r="38809">
          <cell r="C38809" t="str">
            <v>נובמבר 2019</v>
          </cell>
          <cell r="D38809" t="str">
            <v>מבטחים - 316</v>
          </cell>
          <cell r="E38809" t="str">
            <v>KT43</v>
          </cell>
          <cell r="F38809">
            <v>340000</v>
          </cell>
        </row>
        <row r="38810">
          <cell r="C38810" t="str">
            <v>נובמבר 2019</v>
          </cell>
          <cell r="D38810" t="str">
            <v>מבטחים - 316</v>
          </cell>
          <cell r="E38810" t="str">
            <v>KT44</v>
          </cell>
          <cell r="F38810">
            <v>280000</v>
          </cell>
        </row>
        <row r="38811">
          <cell r="C38811" t="str">
            <v>נובמבר 2019</v>
          </cell>
          <cell r="D38811" t="str">
            <v>מבטחים - 316</v>
          </cell>
          <cell r="E38811" t="str">
            <v>KT650</v>
          </cell>
          <cell r="F38811">
            <v>95193571</v>
          </cell>
        </row>
        <row r="38812">
          <cell r="C38812" t="str">
            <v>נובמבר 2019</v>
          </cell>
          <cell r="D38812" t="str">
            <v>מבטחים - 316</v>
          </cell>
          <cell r="E38812" t="str">
            <v>KT651</v>
          </cell>
          <cell r="F38812">
            <v>95190502</v>
          </cell>
        </row>
        <row r="38813">
          <cell r="C38813" t="str">
            <v>נובמבר 2019</v>
          </cell>
          <cell r="D38813" t="str">
            <v>מבטחים - 316</v>
          </cell>
          <cell r="E38813" t="str">
            <v>KT652</v>
          </cell>
          <cell r="F38813">
            <v>29432870262</v>
          </cell>
        </row>
        <row r="38814">
          <cell r="C38814" t="str">
            <v>נובמבר 2019</v>
          </cell>
          <cell r="D38814" t="str">
            <v>מבטחים - 316</v>
          </cell>
          <cell r="E38814" t="str">
            <v>KT653</v>
          </cell>
          <cell r="F38814">
            <v>47002870852</v>
          </cell>
        </row>
        <row r="38815">
          <cell r="C38815" t="str">
            <v>נובמבר 2019</v>
          </cell>
          <cell r="D38815" t="str">
            <v>מבטחים - 316</v>
          </cell>
          <cell r="E38815" t="str">
            <v>KT654</v>
          </cell>
          <cell r="F38815">
            <v>87511274801</v>
          </cell>
        </row>
        <row r="38816">
          <cell r="C38816" t="str">
            <v>נובמבר 2019</v>
          </cell>
          <cell r="D38816" t="str">
            <v>מבטחים - 316</v>
          </cell>
          <cell r="E38816" t="str">
            <v>KT655</v>
          </cell>
          <cell r="F38816">
            <v>1006613430</v>
          </cell>
        </row>
        <row r="38817">
          <cell r="C38817" t="str">
            <v>נובמבר 2019</v>
          </cell>
          <cell r="D38817" t="str">
            <v>מבטחים - 316</v>
          </cell>
          <cell r="E38817" t="str">
            <v>KT656</v>
          </cell>
          <cell r="F38817">
            <v>1007791430</v>
          </cell>
        </row>
        <row r="38818">
          <cell r="C38818" t="str">
            <v>נובמבר 2019</v>
          </cell>
          <cell r="D38818" t="str">
            <v>מבטחים - 316</v>
          </cell>
          <cell r="E38818" t="str">
            <v>KT657</v>
          </cell>
          <cell r="F38818">
            <v>95533562</v>
          </cell>
        </row>
        <row r="38819">
          <cell r="C38819" t="str">
            <v>נובמבר 2019</v>
          </cell>
          <cell r="D38819" t="str">
            <v>מבטחים - 316</v>
          </cell>
          <cell r="E38819" t="str">
            <v>KT658</v>
          </cell>
          <cell r="F38819">
            <v>73708801904</v>
          </cell>
        </row>
        <row r="38820">
          <cell r="C38820" t="str">
            <v>נובמבר 2019</v>
          </cell>
          <cell r="D38820" t="str">
            <v>מבטחים - 316</v>
          </cell>
          <cell r="E38820" t="str">
            <v>KT659</v>
          </cell>
          <cell r="F38820">
            <v>79100122605</v>
          </cell>
        </row>
        <row r="38821">
          <cell r="C38821" t="str">
            <v>נובמבר 2019</v>
          </cell>
          <cell r="D38821" t="str">
            <v>מבטחים - 316</v>
          </cell>
          <cell r="E38821" t="str">
            <v>KT660</v>
          </cell>
          <cell r="F38821">
            <v>21595544012</v>
          </cell>
        </row>
        <row r="38822">
          <cell r="C38822" t="str">
            <v>נובמבר 2019</v>
          </cell>
          <cell r="D38822" t="str">
            <v>מבטחים - 316</v>
          </cell>
          <cell r="E38822" t="str">
            <v>KT661</v>
          </cell>
          <cell r="F38822">
            <v>21195467010</v>
          </cell>
        </row>
        <row r="38823">
          <cell r="C38823" t="str">
            <v>נובמבר 2019</v>
          </cell>
          <cell r="D38823" t="str">
            <v>מבטחים - 316</v>
          </cell>
          <cell r="E38823" t="str">
            <v>KT662</v>
          </cell>
          <cell r="F38823">
            <v>21195807017</v>
          </cell>
        </row>
        <row r="38824">
          <cell r="C38824" t="str">
            <v>נובמבר 2019</v>
          </cell>
          <cell r="D38824" t="str">
            <v>מבטחים - 316</v>
          </cell>
          <cell r="E38824" t="str">
            <v>KT663</v>
          </cell>
          <cell r="F38824">
            <v>22973080500</v>
          </cell>
        </row>
        <row r="38825">
          <cell r="C38825" t="str">
            <v>נובמבר 2019</v>
          </cell>
          <cell r="D38825" t="str">
            <v>מבטחים - 316</v>
          </cell>
          <cell r="E38825" t="str">
            <v>KT664</v>
          </cell>
          <cell r="F38825">
            <v>83081036600</v>
          </cell>
        </row>
        <row r="38826">
          <cell r="C38826" t="str">
            <v>נובמבר 2019</v>
          </cell>
          <cell r="D38826" t="str">
            <v>מבטחים - 316</v>
          </cell>
          <cell r="E38826" t="str">
            <v>KT665</v>
          </cell>
          <cell r="F38826">
            <v>95138906</v>
          </cell>
        </row>
        <row r="38827">
          <cell r="C38827" t="str">
            <v>נובמבר 2019</v>
          </cell>
          <cell r="D38827" t="str">
            <v>מבטחים - 316</v>
          </cell>
          <cell r="E38827" t="str">
            <v>KT666</v>
          </cell>
          <cell r="F38827">
            <v>95130508</v>
          </cell>
        </row>
        <row r="38828">
          <cell r="C38828" t="str">
            <v>נובמבר 2019</v>
          </cell>
          <cell r="D38828" t="str">
            <v>מבטחים - 316</v>
          </cell>
          <cell r="E38828" t="str">
            <v>KT667</v>
          </cell>
          <cell r="F38828">
            <v>95130507</v>
          </cell>
        </row>
        <row r="38829">
          <cell r="C38829" t="str">
            <v>נובמבר 2019</v>
          </cell>
          <cell r="D38829" t="str">
            <v>מבטחים - 316</v>
          </cell>
          <cell r="E38829" t="str">
            <v>KT668</v>
          </cell>
          <cell r="F38829">
            <v>95190238</v>
          </cell>
        </row>
        <row r="38830">
          <cell r="C38830" t="str">
            <v>נובמבר 2019</v>
          </cell>
          <cell r="D38830" t="str">
            <v>מבטחים - 316</v>
          </cell>
          <cell r="E38830" t="str">
            <v>KT669</v>
          </cell>
          <cell r="F38830">
            <v>95124348</v>
          </cell>
        </row>
        <row r="38831">
          <cell r="C38831" t="str">
            <v>נובמבר 2019</v>
          </cell>
          <cell r="D38831" t="str">
            <v>מבטחים - 316</v>
          </cell>
          <cell r="E38831" t="str">
            <v>KT670</v>
          </cell>
          <cell r="F38831">
            <v>95124311</v>
          </cell>
        </row>
        <row r="38832">
          <cell r="C38832" t="str">
            <v>נובמבר 2019</v>
          </cell>
          <cell r="D38832" t="str">
            <v>מבטחים - 316</v>
          </cell>
          <cell r="E38832" t="str">
            <v>KT671</v>
          </cell>
          <cell r="F38832">
            <v>95124334</v>
          </cell>
        </row>
        <row r="38833">
          <cell r="C38833" t="str">
            <v>נובמבר 2019</v>
          </cell>
          <cell r="D38833" t="str">
            <v>מבטחים - 316</v>
          </cell>
          <cell r="E38833" t="str">
            <v>FT650</v>
          </cell>
          <cell r="F38833">
            <v>510657554</v>
          </cell>
        </row>
        <row r="38834">
          <cell r="C38834" t="str">
            <v>נובמבר 2019</v>
          </cell>
          <cell r="D38834" t="str">
            <v>מבטחים - 316</v>
          </cell>
          <cell r="E38834" t="str">
            <v>FT651</v>
          </cell>
          <cell r="F38834">
            <v>511974834</v>
          </cell>
        </row>
        <row r="38835">
          <cell r="C38835" t="str">
            <v>נובמבר 2019</v>
          </cell>
          <cell r="D38835" t="str">
            <v>מבטחים - 316</v>
          </cell>
          <cell r="E38835" t="str">
            <v>FT652</v>
          </cell>
          <cell r="F38835">
            <v>520029084</v>
          </cell>
        </row>
        <row r="38836">
          <cell r="C38836" t="str">
            <v>נובמבר 2019</v>
          </cell>
          <cell r="D38836" t="str">
            <v>מבטחים - 316</v>
          </cell>
          <cell r="E38836" t="str">
            <v>FT653</v>
          </cell>
          <cell r="F38836">
            <v>520029084</v>
          </cell>
        </row>
        <row r="38837">
          <cell r="C38837" t="str">
            <v>נובמבר 2019</v>
          </cell>
          <cell r="D38837" t="str">
            <v>מבטחים - 316</v>
          </cell>
          <cell r="E38837" t="str">
            <v>FT654</v>
          </cell>
          <cell r="F38837">
            <v>513765396</v>
          </cell>
        </row>
        <row r="38838">
          <cell r="C38838" t="str">
            <v>נובמבר 2019</v>
          </cell>
          <cell r="D38838" t="str">
            <v>מבטחים - 316</v>
          </cell>
          <cell r="E38838" t="str">
            <v>FT655</v>
          </cell>
          <cell r="F38838">
            <v>520007030</v>
          </cell>
        </row>
        <row r="38839">
          <cell r="C38839" t="str">
            <v>נובמבר 2019</v>
          </cell>
          <cell r="D38839" t="str">
            <v>מבטחים - 316</v>
          </cell>
          <cell r="E38839" t="str">
            <v>FT656</v>
          </cell>
          <cell r="F38839">
            <v>520007030</v>
          </cell>
        </row>
        <row r="38840">
          <cell r="C38840" t="str">
            <v>נובמבר 2019</v>
          </cell>
          <cell r="D38840" t="str">
            <v>מבטחים - 316</v>
          </cell>
          <cell r="E38840" t="str">
            <v>FT657</v>
          </cell>
          <cell r="F38840">
            <v>520025636</v>
          </cell>
        </row>
        <row r="38841">
          <cell r="C38841" t="str">
            <v>נובמבר 2019</v>
          </cell>
          <cell r="D38841" t="str">
            <v>מבטחים - 316</v>
          </cell>
          <cell r="E38841" t="str">
            <v>FT658</v>
          </cell>
          <cell r="F38841">
            <v>520018078</v>
          </cell>
        </row>
        <row r="38842">
          <cell r="C38842" t="str">
            <v>נובמבר 2019</v>
          </cell>
          <cell r="D38842" t="str">
            <v>מבטחים - 316</v>
          </cell>
          <cell r="E38842" t="str">
            <v>FT659</v>
          </cell>
          <cell r="F38842">
            <v>520018078</v>
          </cell>
        </row>
        <row r="38843">
          <cell r="C38843" t="str">
            <v>נובמבר 2019</v>
          </cell>
          <cell r="D38843" t="str">
            <v>מבטחים - 316</v>
          </cell>
          <cell r="E38843" t="str">
            <v>FT660</v>
          </cell>
          <cell r="F38843">
            <v>520000522</v>
          </cell>
        </row>
        <row r="38844">
          <cell r="C38844" t="str">
            <v>נובמבר 2019</v>
          </cell>
          <cell r="D38844" t="str">
            <v>מבטחים - 316</v>
          </cell>
          <cell r="E38844" t="str">
            <v>FT661</v>
          </cell>
          <cell r="F38844">
            <v>520000522</v>
          </cell>
        </row>
        <row r="38845">
          <cell r="C38845" t="str">
            <v>נובמבר 2019</v>
          </cell>
          <cell r="D38845" t="str">
            <v>מבטחים - 316</v>
          </cell>
          <cell r="E38845" t="str">
            <v>FT662</v>
          </cell>
          <cell r="F38845">
            <v>520000522</v>
          </cell>
        </row>
        <row r="38846">
          <cell r="C38846" t="str">
            <v>נובמבר 2019</v>
          </cell>
          <cell r="D38846" t="str">
            <v>מבטחים - 316</v>
          </cell>
          <cell r="E38846" t="str">
            <v>FT663</v>
          </cell>
          <cell r="F38846">
            <v>520000118</v>
          </cell>
        </row>
        <row r="38847">
          <cell r="C38847" t="str">
            <v>נובמבר 2019</v>
          </cell>
          <cell r="D38847" t="str">
            <v>מבטחים - 316</v>
          </cell>
          <cell r="E38847" t="str">
            <v>FT664</v>
          </cell>
          <cell r="F38847">
            <v>520000118</v>
          </cell>
        </row>
        <row r="38848">
          <cell r="C38848" t="str">
            <v>נובמבר 2019</v>
          </cell>
          <cell r="D38848" t="str">
            <v>מבטחים - 316</v>
          </cell>
          <cell r="E38848" t="str">
            <v>FT665</v>
          </cell>
          <cell r="F38848">
            <v>513052910</v>
          </cell>
        </row>
        <row r="38849">
          <cell r="C38849" t="str">
            <v>נובמבר 2019</v>
          </cell>
          <cell r="D38849" t="str">
            <v>מבטחים - 316</v>
          </cell>
          <cell r="E38849" t="str">
            <v>FT666</v>
          </cell>
          <cell r="F38849">
            <v>510528276</v>
          </cell>
        </row>
        <row r="38850">
          <cell r="C38850" t="str">
            <v>נובמבר 2019</v>
          </cell>
          <cell r="D38850" t="str">
            <v>מבטחים - 316</v>
          </cell>
          <cell r="E38850" t="str">
            <v>FT667</v>
          </cell>
          <cell r="F38850">
            <v>510528276</v>
          </cell>
        </row>
        <row r="38851">
          <cell r="C38851" t="str">
            <v>נובמבר 2019</v>
          </cell>
          <cell r="D38851" t="str">
            <v>מבטחים - 316</v>
          </cell>
          <cell r="E38851" t="str">
            <v>FT668</v>
          </cell>
          <cell r="F38851">
            <v>512199381</v>
          </cell>
        </row>
        <row r="38852">
          <cell r="C38852" t="str">
            <v>נובמבר 2019</v>
          </cell>
          <cell r="D38852" t="str">
            <v>מבטחים - 316</v>
          </cell>
          <cell r="E38852" t="str">
            <v>FT669</v>
          </cell>
          <cell r="F38852">
            <v>513765396</v>
          </cell>
        </row>
        <row r="38853">
          <cell r="C38853" t="str">
            <v>נובמבר 2019</v>
          </cell>
          <cell r="D38853" t="str">
            <v>מבטחים - 316</v>
          </cell>
          <cell r="E38853" t="str">
            <v>FT670</v>
          </cell>
          <cell r="F38853">
            <v>513765396</v>
          </cell>
        </row>
        <row r="38854">
          <cell r="C38854" t="str">
            <v>נובמבר 2019</v>
          </cell>
          <cell r="D38854" t="str">
            <v>מבטחים - 316</v>
          </cell>
          <cell r="E38854" t="str">
            <v>FT671</v>
          </cell>
          <cell r="F38854">
            <v>513765396</v>
          </cell>
        </row>
        <row r="38855">
          <cell r="C38855" t="str">
            <v>נובמבר 2019</v>
          </cell>
          <cell r="D38855" t="str">
            <v>מבטחים - 316</v>
          </cell>
          <cell r="E38855" t="str">
            <v>KT770</v>
          </cell>
          <cell r="F38855">
            <v>7</v>
          </cell>
        </row>
        <row r="38856">
          <cell r="C38856" t="str">
            <v>נובמבר 2019</v>
          </cell>
          <cell r="D38856" t="str">
            <v>מבטחים - 316</v>
          </cell>
          <cell r="E38856" t="str">
            <v>KT771</v>
          </cell>
          <cell r="F38856">
            <v>5</v>
          </cell>
        </row>
        <row r="38857">
          <cell r="C38857" t="str">
            <v>נובמבר 2019</v>
          </cell>
          <cell r="D38857" t="str">
            <v>מבטחים - 316</v>
          </cell>
          <cell r="E38857" t="str">
            <v>KT772</v>
          </cell>
          <cell r="F38857">
            <v>5</v>
          </cell>
        </row>
        <row r="38858">
          <cell r="C38858" t="str">
            <v>נובמבר 2019</v>
          </cell>
          <cell r="D38858" t="str">
            <v>מבטחים - 316</v>
          </cell>
          <cell r="E38858" t="str">
            <v>KT773</v>
          </cell>
          <cell r="F38858">
            <v>2</v>
          </cell>
        </row>
        <row r="38859">
          <cell r="C38859" t="str">
            <v>נובמבר 2019</v>
          </cell>
          <cell r="D38859" t="str">
            <v>מבטחים - 316</v>
          </cell>
          <cell r="E38859" t="str">
            <v>KT774</v>
          </cell>
          <cell r="F38859">
            <v>2</v>
          </cell>
        </row>
        <row r="38860">
          <cell r="C38860" t="str">
            <v>נובמבר 2019</v>
          </cell>
          <cell r="D38860" t="str">
            <v>מבטחים - 316</v>
          </cell>
          <cell r="E38860" t="str">
            <v>KT775</v>
          </cell>
          <cell r="F38860">
            <v>4</v>
          </cell>
        </row>
        <row r="38861">
          <cell r="C38861" t="str">
            <v>נובמבר 2019</v>
          </cell>
          <cell r="D38861" t="str">
            <v>מבטחים - 316</v>
          </cell>
          <cell r="E38861" t="str">
            <v>KT776</v>
          </cell>
          <cell r="F38861">
            <v>6</v>
          </cell>
        </row>
        <row r="38862">
          <cell r="C38862" t="str">
            <v>נובמבר 2019</v>
          </cell>
          <cell r="D38862" t="str">
            <v>מבטחים - 316</v>
          </cell>
          <cell r="E38862" t="str">
            <v>KT777</v>
          </cell>
          <cell r="F38862">
            <v>5</v>
          </cell>
        </row>
        <row r="38863">
          <cell r="C38863" t="str">
            <v>נובמבר 2019</v>
          </cell>
          <cell r="D38863" t="str">
            <v>מבטחים - 316</v>
          </cell>
          <cell r="E38863" t="str">
            <v>KT778</v>
          </cell>
          <cell r="F38863">
            <v>4</v>
          </cell>
        </row>
        <row r="38864">
          <cell r="C38864" t="str">
            <v>נובמבר 2019</v>
          </cell>
          <cell r="D38864" t="str">
            <v>מבטחים - 316</v>
          </cell>
          <cell r="E38864" t="str">
            <v>KT779</v>
          </cell>
          <cell r="F38864">
            <v>3</v>
          </cell>
        </row>
        <row r="38865">
          <cell r="C38865" t="str">
            <v>נובמבר 2019</v>
          </cell>
          <cell r="D38865" t="str">
            <v>מבטחים - 316</v>
          </cell>
          <cell r="E38865" t="str">
            <v>KT780</v>
          </cell>
          <cell r="F38865">
            <v>2</v>
          </cell>
        </row>
        <row r="38866">
          <cell r="C38866" t="str">
            <v>נובמבר 2019</v>
          </cell>
          <cell r="D38866" t="str">
            <v>מבטחים - 316</v>
          </cell>
          <cell r="E38866" t="str">
            <v>KT783</v>
          </cell>
          <cell r="F38866">
            <v>4</v>
          </cell>
        </row>
        <row r="38867">
          <cell r="C38867" t="str">
            <v>נובמבר 2019</v>
          </cell>
          <cell r="D38867" t="str">
            <v>מבטחים - 316</v>
          </cell>
          <cell r="E38867" t="str">
            <v>KT784</v>
          </cell>
          <cell r="F38867">
            <v>5</v>
          </cell>
        </row>
        <row r="38868">
          <cell r="C38868" t="str">
            <v>נובמבר 2019</v>
          </cell>
          <cell r="D38868" t="str">
            <v>מבטחים - 316</v>
          </cell>
          <cell r="E38868" t="str">
            <v>KT785</v>
          </cell>
          <cell r="F38868">
            <v>3</v>
          </cell>
        </row>
        <row r="38869">
          <cell r="C38869" t="str">
            <v>נובמבר 2019</v>
          </cell>
          <cell r="D38869" t="str">
            <v>מבטחים - 316</v>
          </cell>
          <cell r="E38869" t="str">
            <v>KT786</v>
          </cell>
          <cell r="F38869">
            <v>5</v>
          </cell>
        </row>
        <row r="38870">
          <cell r="C38870" t="str">
            <v>נובמבר 2019</v>
          </cell>
          <cell r="D38870" t="str">
            <v>מבטחים - 316</v>
          </cell>
          <cell r="E38870" t="str">
            <v>KT787</v>
          </cell>
          <cell r="F38870">
            <v>7</v>
          </cell>
        </row>
        <row r="38871">
          <cell r="C38871" t="str">
            <v>נובמבר 2019</v>
          </cell>
          <cell r="D38871" t="str">
            <v>מבטחים - 316</v>
          </cell>
          <cell r="E38871" t="str">
            <v>KT788</v>
          </cell>
          <cell r="F38871">
            <v>6</v>
          </cell>
        </row>
        <row r="38872">
          <cell r="C38872" t="str">
            <v>נובמבר 2019</v>
          </cell>
          <cell r="D38872" t="str">
            <v>מבטחים - 316</v>
          </cell>
          <cell r="E38872" t="str">
            <v>KT789</v>
          </cell>
          <cell r="F38872">
            <v>4</v>
          </cell>
        </row>
        <row r="38873">
          <cell r="C38873" t="str">
            <v>נובמבר 2019</v>
          </cell>
          <cell r="D38873" t="str">
            <v>מבטחים - 316</v>
          </cell>
          <cell r="E38873" t="str">
            <v>KT790</v>
          </cell>
          <cell r="F38873">
            <v>2</v>
          </cell>
        </row>
        <row r="38874">
          <cell r="C38874" t="str">
            <v>נובמבר 2019</v>
          </cell>
          <cell r="D38874" t="str">
            <v>מבטחים - 316</v>
          </cell>
          <cell r="E38874" t="str">
            <v>KT791</v>
          </cell>
          <cell r="F38874">
            <v>4</v>
          </cell>
        </row>
        <row r="38875">
          <cell r="C38875" t="str">
            <v>נובמבר 2019</v>
          </cell>
          <cell r="D38875" t="str">
            <v>מבטחים - 316</v>
          </cell>
          <cell r="E38875" t="str">
            <v>KT800</v>
          </cell>
          <cell r="F38875">
            <v>1</v>
          </cell>
        </row>
        <row r="38876">
          <cell r="C38876" t="str">
            <v>נובמבר 2019</v>
          </cell>
          <cell r="D38876" t="str">
            <v>מבטחים - 316</v>
          </cell>
          <cell r="E38876" t="str">
            <v>KT801</v>
          </cell>
          <cell r="F38876">
            <v>1</v>
          </cell>
        </row>
        <row r="38877">
          <cell r="C38877" t="str">
            <v>נובמבר 2019</v>
          </cell>
          <cell r="D38877" t="str">
            <v>מבטחים - 316</v>
          </cell>
          <cell r="E38877" t="str">
            <v>KT802</v>
          </cell>
          <cell r="F38877">
            <v>1</v>
          </cell>
        </row>
        <row r="38878">
          <cell r="C38878" t="str">
            <v>נובמבר 2019</v>
          </cell>
          <cell r="D38878" t="str">
            <v>מבטחים - 316</v>
          </cell>
          <cell r="E38878" t="str">
            <v>KT805</v>
          </cell>
          <cell r="F38878">
            <v>1</v>
          </cell>
        </row>
        <row r="38879">
          <cell r="C38879" t="str">
            <v>נובמבר 2019</v>
          </cell>
          <cell r="D38879" t="str">
            <v>מבטחים - 316</v>
          </cell>
          <cell r="E38879" t="str">
            <v>KT809</v>
          </cell>
          <cell r="F38879">
            <v>1</v>
          </cell>
        </row>
        <row r="38880">
          <cell r="C38880" t="str">
            <v>נובמבר 2019</v>
          </cell>
          <cell r="D38880" t="str">
            <v>מבטחים - 316</v>
          </cell>
          <cell r="E38880" t="str">
            <v>KT812</v>
          </cell>
          <cell r="F38880">
            <v>1</v>
          </cell>
        </row>
        <row r="38881">
          <cell r="C38881" t="str">
            <v>נובמבר 2019</v>
          </cell>
          <cell r="D38881" t="str">
            <v>מבטחים - 316</v>
          </cell>
          <cell r="E38881" t="str">
            <v>KT813</v>
          </cell>
          <cell r="F38881">
            <v>1</v>
          </cell>
        </row>
        <row r="38882">
          <cell r="C38882" t="str">
            <v>נובמבר 2019</v>
          </cell>
          <cell r="D38882" t="str">
            <v>מבטחים - 316</v>
          </cell>
          <cell r="E38882" t="str">
            <v>KT817</v>
          </cell>
          <cell r="F38882">
            <v>1</v>
          </cell>
        </row>
        <row r="38883">
          <cell r="C38883" t="str">
            <v>נובמבר 2019</v>
          </cell>
          <cell r="D38883" t="str">
            <v>מבטחים - 316</v>
          </cell>
          <cell r="E38883" t="str">
            <v>KT820</v>
          </cell>
          <cell r="F38883">
            <v>1</v>
          </cell>
        </row>
        <row r="38884">
          <cell r="C38884" t="str">
            <v>נובמבר 2019</v>
          </cell>
          <cell r="D38884" t="str">
            <v>מבטחים - 316</v>
          </cell>
          <cell r="E38884" t="str">
            <v>KT821</v>
          </cell>
          <cell r="F38884">
            <v>1</v>
          </cell>
        </row>
        <row r="38885">
          <cell r="C38885" t="str">
            <v>נובמבר 2019</v>
          </cell>
          <cell r="D38885" t="str">
            <v>מקפת - 313</v>
          </cell>
          <cell r="E38885" t="str">
            <v>DE1</v>
          </cell>
          <cell r="F38885">
            <v>64138238.798</v>
          </cell>
        </row>
        <row r="38886">
          <cell r="C38886" t="str">
            <v>נובמבר 2019</v>
          </cell>
          <cell r="D38886" t="str">
            <v>מקפת - 313</v>
          </cell>
          <cell r="E38886" t="str">
            <v>DA12</v>
          </cell>
          <cell r="F38886">
            <v>236307.20600000001</v>
          </cell>
        </row>
        <row r="38887">
          <cell r="C38887" t="str">
            <v>נובמבר 2019</v>
          </cell>
          <cell r="D38887" t="str">
            <v>מקפת - 313</v>
          </cell>
          <cell r="E38887" t="str">
            <v>DT11</v>
          </cell>
          <cell r="F38887">
            <v>103409.666</v>
          </cell>
        </row>
        <row r="38888">
          <cell r="C38888" t="str">
            <v>נובמבר 2019</v>
          </cell>
          <cell r="D38888" t="str">
            <v>מקפת - 313</v>
          </cell>
          <cell r="E38888" t="str">
            <v>DA10</v>
          </cell>
          <cell r="F38888">
            <v>553372.32799999998</v>
          </cell>
        </row>
        <row r="38889">
          <cell r="C38889" t="str">
            <v>נובמבר 2019</v>
          </cell>
          <cell r="D38889" t="str">
            <v>מקפת - 313</v>
          </cell>
          <cell r="E38889" t="str">
            <v>DT423</v>
          </cell>
          <cell r="F38889">
            <v>109174.432</v>
          </cell>
        </row>
        <row r="38890">
          <cell r="C38890" t="str">
            <v>נובמבר 2019</v>
          </cell>
          <cell r="D38890" t="str">
            <v>מקפת - 313</v>
          </cell>
          <cell r="E38890" t="str">
            <v>DT13</v>
          </cell>
          <cell r="F38890">
            <v>5383459.2570000002</v>
          </cell>
        </row>
        <row r="38891">
          <cell r="C38891" t="str">
            <v>נובמבר 2019</v>
          </cell>
          <cell r="D38891" t="str">
            <v>מקפת - 313</v>
          </cell>
          <cell r="E38891" t="str">
            <v>DT15</v>
          </cell>
          <cell r="F38891">
            <v>2896625.2549999999</v>
          </cell>
        </row>
        <row r="38892">
          <cell r="C38892" t="str">
            <v>נובמבר 2019</v>
          </cell>
          <cell r="D38892" t="str">
            <v>מקפת - 313</v>
          </cell>
          <cell r="E38892" t="str">
            <v>DT16</v>
          </cell>
          <cell r="F38892">
            <v>251575.39600000001</v>
          </cell>
        </row>
        <row r="38893">
          <cell r="C38893" t="str">
            <v>נובמבר 2019</v>
          </cell>
          <cell r="D38893" t="str">
            <v>מקפת - 313</v>
          </cell>
          <cell r="E38893" t="str">
            <v>DA9</v>
          </cell>
          <cell r="F38893">
            <v>272627.18</v>
          </cell>
        </row>
        <row r="38894">
          <cell r="C38894" t="str">
            <v>נובמבר 2019</v>
          </cell>
          <cell r="D38894" t="str">
            <v>מקפת - 313</v>
          </cell>
          <cell r="E38894" t="str">
            <v>DT1</v>
          </cell>
          <cell r="F38894">
            <v>1957501.111</v>
          </cell>
        </row>
        <row r="38895">
          <cell r="C38895" t="str">
            <v>נובמבר 2019</v>
          </cell>
          <cell r="D38895" t="str">
            <v>מקפת - 313</v>
          </cell>
          <cell r="E38895" t="str">
            <v>DT400</v>
          </cell>
          <cell r="F38895">
            <v>16082328.249</v>
          </cell>
        </row>
        <row r="38896">
          <cell r="C38896" t="str">
            <v>נובמבר 2019</v>
          </cell>
          <cell r="D38896" t="str">
            <v>מקפת - 313</v>
          </cell>
          <cell r="E38896" t="str">
            <v>DT3</v>
          </cell>
          <cell r="F38896">
            <v>17729692.434</v>
          </cell>
        </row>
        <row r="38897">
          <cell r="C38897" t="str">
            <v>נובמבר 2019</v>
          </cell>
          <cell r="D38897" t="str">
            <v>מקפת - 313</v>
          </cell>
          <cell r="E38897" t="str">
            <v>DT17</v>
          </cell>
          <cell r="F38897">
            <v>306662.03700000001</v>
          </cell>
        </row>
        <row r="38898">
          <cell r="C38898" t="str">
            <v>נובמבר 2019</v>
          </cell>
          <cell r="D38898" t="str">
            <v>מקפת - 313</v>
          </cell>
          <cell r="E38898" t="str">
            <v>DT301</v>
          </cell>
          <cell r="F38898">
            <v>460754.51500000001</v>
          </cell>
        </row>
        <row r="38899">
          <cell r="C38899" t="str">
            <v>נובמבר 2019</v>
          </cell>
          <cell r="D38899" t="str">
            <v>מקפת - 313</v>
          </cell>
          <cell r="E38899" t="str">
            <v>DT303</v>
          </cell>
          <cell r="F38899">
            <v>34561.705999999998</v>
          </cell>
        </row>
        <row r="38900">
          <cell r="C38900" t="str">
            <v>נובמבר 2019</v>
          </cell>
          <cell r="D38900" t="str">
            <v>מקפת - 313</v>
          </cell>
          <cell r="E38900" t="str">
            <v>DT307</v>
          </cell>
          <cell r="F38900">
            <v>61982.262999999999</v>
          </cell>
        </row>
        <row r="38901">
          <cell r="C38901" t="str">
            <v>נובמבר 2019</v>
          </cell>
          <cell r="D38901" t="str">
            <v>מקפת - 313</v>
          </cell>
          <cell r="E38901" t="str">
            <v>DT309</v>
          </cell>
          <cell r="F38901">
            <v>7714.4390000000003</v>
          </cell>
        </row>
        <row r="38902">
          <cell r="C38902" t="str">
            <v>נובמבר 2019</v>
          </cell>
          <cell r="D38902" t="str">
            <v>מקפת - 313</v>
          </cell>
          <cell r="E38902" t="str">
            <v>DT308</v>
          </cell>
          <cell r="F38902">
            <v>6035.8860000000004</v>
          </cell>
        </row>
        <row r="38903">
          <cell r="C38903" t="str">
            <v>נובמבר 2019</v>
          </cell>
          <cell r="D38903" t="str">
            <v>מקפת - 313</v>
          </cell>
          <cell r="E38903" t="str">
            <v>DT319</v>
          </cell>
          <cell r="F38903">
            <v>718633.31499999994</v>
          </cell>
        </row>
        <row r="38904">
          <cell r="C38904" t="str">
            <v>נובמבר 2019</v>
          </cell>
          <cell r="D38904" t="str">
            <v>מקפת - 313</v>
          </cell>
          <cell r="E38904" t="str">
            <v>DT321</v>
          </cell>
          <cell r="F38904">
            <v>88078.29</v>
          </cell>
        </row>
        <row r="38905">
          <cell r="C38905" t="str">
            <v>נובמבר 2019</v>
          </cell>
          <cell r="D38905" t="str">
            <v>מקפת - 313</v>
          </cell>
          <cell r="E38905" t="str">
            <v>DT320</v>
          </cell>
          <cell r="F38905">
            <v>56223.976000000002</v>
          </cell>
        </row>
        <row r="38906">
          <cell r="C38906" t="str">
            <v>נובמבר 2019</v>
          </cell>
          <cell r="D38906" t="str">
            <v>מקפת - 313</v>
          </cell>
          <cell r="E38906" t="str">
            <v>DT325</v>
          </cell>
          <cell r="F38906">
            <v>90951.375</v>
          </cell>
        </row>
        <row r="38907">
          <cell r="C38907" t="str">
            <v>נובמבר 2019</v>
          </cell>
          <cell r="D38907" t="str">
            <v>מקפת - 313</v>
          </cell>
          <cell r="E38907" t="str">
            <v>DT327</v>
          </cell>
          <cell r="F38907">
            <v>16531.264999999999</v>
          </cell>
        </row>
        <row r="38908">
          <cell r="C38908" t="str">
            <v>נובמבר 2019</v>
          </cell>
          <cell r="D38908" t="str">
            <v>מקפת - 313</v>
          </cell>
          <cell r="E38908" t="str">
            <v>DT338</v>
          </cell>
          <cell r="F38908">
            <v>9423.5840000000007</v>
          </cell>
        </row>
        <row r="38909">
          <cell r="C38909" t="str">
            <v>נובמבר 2019</v>
          </cell>
          <cell r="D38909" t="str">
            <v>מקפת - 313</v>
          </cell>
          <cell r="E38909" t="str">
            <v>DT455</v>
          </cell>
          <cell r="F38909">
            <v>146407.32399999999</v>
          </cell>
        </row>
        <row r="38910">
          <cell r="C38910" t="str">
            <v>נובמבר 2019</v>
          </cell>
          <cell r="D38910" t="str">
            <v>מקפת - 313</v>
          </cell>
          <cell r="E38910" t="str">
            <v>DT458</v>
          </cell>
          <cell r="F38910">
            <v>49133.538999999997</v>
          </cell>
        </row>
        <row r="38911">
          <cell r="C38911" t="str">
            <v>נובמבר 2019</v>
          </cell>
          <cell r="D38911" t="str">
            <v>מקפת - 313</v>
          </cell>
          <cell r="E38911" t="str">
            <v>DT463</v>
          </cell>
          <cell r="F38911">
            <v>114366.44500000001</v>
          </cell>
        </row>
        <row r="38912">
          <cell r="C38912" t="str">
            <v>נובמבר 2019</v>
          </cell>
          <cell r="D38912" t="str">
            <v>מקפת - 313</v>
          </cell>
          <cell r="E38912" t="str">
            <v>DT465</v>
          </cell>
          <cell r="F38912">
            <v>391492.549</v>
          </cell>
        </row>
        <row r="38913">
          <cell r="C38913" t="str">
            <v>נובמבר 2019</v>
          </cell>
          <cell r="D38913" t="str">
            <v>מקפת - 313</v>
          </cell>
          <cell r="E38913" t="str">
            <v>DT402</v>
          </cell>
          <cell r="F38913">
            <v>1021820.9840000001</v>
          </cell>
        </row>
        <row r="38914">
          <cell r="C38914" t="str">
            <v>נובמבר 2019</v>
          </cell>
          <cell r="D38914" t="str">
            <v>מקפת - 313</v>
          </cell>
          <cell r="E38914" t="str">
            <v>DT403</v>
          </cell>
          <cell r="F38914">
            <v>24794.236000000001</v>
          </cell>
        </row>
        <row r="38915">
          <cell r="C38915" t="str">
            <v>נובמבר 2019</v>
          </cell>
          <cell r="D38915" t="str">
            <v>מקפת - 313</v>
          </cell>
          <cell r="E38915" t="str">
            <v>DT404</v>
          </cell>
          <cell r="F38915">
            <v>1049.6369999999999</v>
          </cell>
        </row>
        <row r="38916">
          <cell r="C38916" t="str">
            <v>נובמבר 2019</v>
          </cell>
          <cell r="D38916" t="str">
            <v>מקפת - 313</v>
          </cell>
          <cell r="E38916" t="str">
            <v>DC9</v>
          </cell>
          <cell r="F38916">
            <v>65987.324999999997</v>
          </cell>
        </row>
        <row r="38917">
          <cell r="C38917" t="str">
            <v>נובמבר 2019</v>
          </cell>
          <cell r="D38917" t="str">
            <v>מקפת - 313</v>
          </cell>
          <cell r="E38917" t="str">
            <v>DT28</v>
          </cell>
          <cell r="F38917">
            <v>64987.148999999998</v>
          </cell>
        </row>
        <row r="38918">
          <cell r="C38918" t="str">
            <v>נובמבר 2019</v>
          </cell>
          <cell r="D38918" t="str">
            <v>מקפת - 313</v>
          </cell>
          <cell r="E38918" t="str">
            <v>DT30</v>
          </cell>
          <cell r="F38918">
            <v>121127.15399999999</v>
          </cell>
        </row>
        <row r="38919">
          <cell r="C38919" t="str">
            <v>נובמבר 2019</v>
          </cell>
          <cell r="D38919" t="str">
            <v>מקפת - 313</v>
          </cell>
          <cell r="E38919" t="str">
            <v>DT83</v>
          </cell>
          <cell r="F38919">
            <v>452349.79800000001</v>
          </cell>
        </row>
        <row r="38920">
          <cell r="C38920" t="str">
            <v>נובמבר 2019</v>
          </cell>
          <cell r="D38920" t="str">
            <v>מקפת - 313</v>
          </cell>
          <cell r="E38920" t="str">
            <v>DT360</v>
          </cell>
          <cell r="F38920">
            <v>299643.57500000001</v>
          </cell>
        </row>
        <row r="38921">
          <cell r="C38921" t="str">
            <v>נובמבר 2019</v>
          </cell>
          <cell r="D38921" t="str">
            <v>מקפת - 313</v>
          </cell>
          <cell r="E38921" t="str">
            <v>DT366</v>
          </cell>
          <cell r="F38921">
            <v>5252065.2709999997</v>
          </cell>
        </row>
        <row r="38922">
          <cell r="C38922" t="str">
            <v>נובמבר 2019</v>
          </cell>
          <cell r="D38922" t="str">
            <v>מקפת - 313</v>
          </cell>
          <cell r="E38922" t="str">
            <v>DT367</v>
          </cell>
          <cell r="F38922">
            <v>175575.609</v>
          </cell>
        </row>
        <row r="38923">
          <cell r="C38923" t="str">
            <v>נובמבר 2019</v>
          </cell>
          <cell r="D38923" t="str">
            <v>מקפת - 313</v>
          </cell>
          <cell r="E38923" t="str">
            <v>DT701</v>
          </cell>
          <cell r="F38923">
            <v>169296.26</v>
          </cell>
        </row>
        <row r="38924">
          <cell r="C38924" t="str">
            <v>נובמבר 2019</v>
          </cell>
          <cell r="D38924" t="str">
            <v>מקפת - 313</v>
          </cell>
          <cell r="E38924" t="str">
            <v>DT703</v>
          </cell>
          <cell r="F38924">
            <v>1285155.4939999999</v>
          </cell>
        </row>
        <row r="38925">
          <cell r="C38925" t="str">
            <v>נובמבר 2019</v>
          </cell>
          <cell r="D38925" t="str">
            <v>מקפת - 313</v>
          </cell>
          <cell r="E38925" t="str">
            <v>DT53</v>
          </cell>
          <cell r="F38925">
            <v>171223.997</v>
          </cell>
        </row>
        <row r="38926">
          <cell r="C38926" t="str">
            <v>נובמבר 2019</v>
          </cell>
          <cell r="D38926" t="str">
            <v>מקפת - 313</v>
          </cell>
          <cell r="E38926" t="str">
            <v>DT225</v>
          </cell>
          <cell r="F38926">
            <v>24364.308000000001</v>
          </cell>
        </row>
        <row r="38927">
          <cell r="C38927" t="str">
            <v>נובמבר 2019</v>
          </cell>
          <cell r="D38927" t="str">
            <v>מקפת - 313</v>
          </cell>
          <cell r="E38927" t="str">
            <v>DT52</v>
          </cell>
          <cell r="F38927">
            <v>367100.58600000001</v>
          </cell>
        </row>
        <row r="38928">
          <cell r="C38928" t="str">
            <v>נובמבר 2019</v>
          </cell>
          <cell r="D38928" t="str">
            <v>מקפת - 313</v>
          </cell>
          <cell r="E38928" t="str">
            <v>DT226</v>
          </cell>
          <cell r="F38928">
            <v>272371.02500000002</v>
          </cell>
        </row>
        <row r="38929">
          <cell r="C38929" t="str">
            <v>נובמבר 2019</v>
          </cell>
          <cell r="D38929" t="str">
            <v>מקפת - 313</v>
          </cell>
          <cell r="E38929" t="str">
            <v>DT88</v>
          </cell>
          <cell r="F38929">
            <v>1411323.5989999999</v>
          </cell>
        </row>
        <row r="38930">
          <cell r="C38930" t="str">
            <v>נובמבר 2019</v>
          </cell>
          <cell r="D38930" t="str">
            <v>מקפת - 313</v>
          </cell>
          <cell r="E38930" t="str">
            <v>DT441</v>
          </cell>
          <cell r="F38930">
            <v>17695.164000000001</v>
          </cell>
        </row>
        <row r="38931">
          <cell r="C38931" t="str">
            <v>נובמבר 2019</v>
          </cell>
          <cell r="D38931" t="str">
            <v>מקפת - 313</v>
          </cell>
          <cell r="E38931" t="str">
            <v>DT442</v>
          </cell>
          <cell r="F38931">
            <v>80718.933000000005</v>
          </cell>
        </row>
        <row r="38932">
          <cell r="C38932" t="str">
            <v>נובמבר 2019</v>
          </cell>
          <cell r="D38932" t="str">
            <v>מקפת - 313</v>
          </cell>
          <cell r="E38932" t="str">
            <v>DT443</v>
          </cell>
          <cell r="F38932">
            <v>304.24400000000003</v>
          </cell>
        </row>
        <row r="38933">
          <cell r="C38933" t="str">
            <v>נובמבר 2019</v>
          </cell>
          <cell r="D38933" t="str">
            <v>מקפת - 313</v>
          </cell>
          <cell r="E38933" t="str">
            <v>DT444</v>
          </cell>
          <cell r="F38933">
            <v>10307.300999999999</v>
          </cell>
        </row>
        <row r="38934">
          <cell r="C38934" t="str">
            <v>נובמבר 2019</v>
          </cell>
          <cell r="D38934" t="str">
            <v>מקפת - 313</v>
          </cell>
          <cell r="E38934" t="str">
            <v>DT445</v>
          </cell>
          <cell r="F38934">
            <v>-2690.6579999999999</v>
          </cell>
        </row>
        <row r="38935">
          <cell r="C38935" t="str">
            <v>נובמבר 2019</v>
          </cell>
          <cell r="D38935" t="str">
            <v>מקפת - 313</v>
          </cell>
          <cell r="E38935" t="str">
            <v>DT446</v>
          </cell>
          <cell r="F38935">
            <v>63548.533000000003</v>
          </cell>
        </row>
        <row r="38936">
          <cell r="C38936" t="str">
            <v>נובמבר 2019</v>
          </cell>
          <cell r="D38936" t="str">
            <v>מקפת - 313</v>
          </cell>
          <cell r="E38936" t="str">
            <v>DT447</v>
          </cell>
          <cell r="F38936">
            <v>-82772.861999999994</v>
          </cell>
        </row>
        <row r="38937">
          <cell r="C38937" t="str">
            <v>נובמבר 2019</v>
          </cell>
          <cell r="D38937" t="str">
            <v>מקפת - 313</v>
          </cell>
          <cell r="E38937" t="str">
            <v>DT448</v>
          </cell>
          <cell r="F38937">
            <v>5412.8720000000003</v>
          </cell>
        </row>
        <row r="38938">
          <cell r="C38938" t="str">
            <v>נובמבר 2019</v>
          </cell>
          <cell r="D38938" t="str">
            <v>מקפת - 313</v>
          </cell>
          <cell r="E38938" t="str">
            <v>DT449</v>
          </cell>
          <cell r="F38938">
            <v>-57091.595000000001</v>
          </cell>
        </row>
        <row r="38939">
          <cell r="C38939" t="str">
            <v>נובמבר 2019</v>
          </cell>
          <cell r="D38939" t="str">
            <v>מקפת - 313</v>
          </cell>
          <cell r="E38939" t="str">
            <v>DT669</v>
          </cell>
          <cell r="F38939">
            <v>112234.579</v>
          </cell>
        </row>
        <row r="38940">
          <cell r="C38940" t="str">
            <v>נובמבר 2019</v>
          </cell>
          <cell r="D38940" t="str">
            <v>מקפת - 313</v>
          </cell>
          <cell r="E38940" t="str">
            <v>DT451</v>
          </cell>
          <cell r="F38940">
            <v>725183.84400000004</v>
          </cell>
        </row>
        <row r="38941">
          <cell r="C38941" t="str">
            <v>נובמבר 2019</v>
          </cell>
          <cell r="D38941" t="str">
            <v>מקפת - 313</v>
          </cell>
          <cell r="E38941" t="str">
            <v>DT506</v>
          </cell>
          <cell r="F38941">
            <v>954457.61600000004</v>
          </cell>
        </row>
        <row r="38942">
          <cell r="C38942" t="str">
            <v>נובמבר 2019</v>
          </cell>
          <cell r="D38942" t="str">
            <v>מקפת - 313</v>
          </cell>
          <cell r="E38942" t="str">
            <v>DT507</v>
          </cell>
          <cell r="F38942">
            <v>39197.86</v>
          </cell>
        </row>
        <row r="38943">
          <cell r="C38943" t="str">
            <v>נובמבר 2019</v>
          </cell>
          <cell r="D38943" t="str">
            <v>מקפת - 313</v>
          </cell>
          <cell r="E38943" t="str">
            <v>DT577</v>
          </cell>
          <cell r="F38943">
            <v>299693.09999999998</v>
          </cell>
        </row>
        <row r="38944">
          <cell r="C38944" t="str">
            <v>נובמבר 2019</v>
          </cell>
          <cell r="D38944" t="str">
            <v>מקפת - 313</v>
          </cell>
          <cell r="E38944" t="str">
            <v>DT513</v>
          </cell>
          <cell r="F38944">
            <v>97739.04</v>
          </cell>
        </row>
        <row r="38945">
          <cell r="C38945" t="str">
            <v>נובמבר 2019</v>
          </cell>
          <cell r="D38945" t="str">
            <v>מקפת - 313</v>
          </cell>
          <cell r="E38945" t="str">
            <v>DT514</v>
          </cell>
          <cell r="F38945">
            <v>1406227.41</v>
          </cell>
        </row>
        <row r="38946">
          <cell r="C38946" t="str">
            <v>נובמבר 2019</v>
          </cell>
          <cell r="D38946" t="str">
            <v>מקפת - 313</v>
          </cell>
          <cell r="E38946" t="str">
            <v>DT516</v>
          </cell>
          <cell r="F38946">
            <v>157162.14000000001</v>
          </cell>
        </row>
        <row r="38947">
          <cell r="C38947" t="str">
            <v>נובמבר 2019</v>
          </cell>
          <cell r="D38947" t="str">
            <v>מקפת - 313</v>
          </cell>
          <cell r="E38947" t="str">
            <v>DT517</v>
          </cell>
          <cell r="F38947">
            <v>107070</v>
          </cell>
        </row>
        <row r="38948">
          <cell r="C38948" t="str">
            <v>נובמבר 2019</v>
          </cell>
          <cell r="D38948" t="str">
            <v>מקפת - 313</v>
          </cell>
          <cell r="E38948" t="str">
            <v>DT111</v>
          </cell>
          <cell r="F38948">
            <v>26535.574000000001</v>
          </cell>
        </row>
        <row r="38949">
          <cell r="C38949" t="str">
            <v>נובמבר 2019</v>
          </cell>
          <cell r="D38949" t="str">
            <v>מקפת - 313</v>
          </cell>
          <cell r="E38949" t="str">
            <v>DT54</v>
          </cell>
          <cell r="F38949">
            <v>107551.804</v>
          </cell>
        </row>
        <row r="38950">
          <cell r="C38950" t="str">
            <v>נובמבר 2019</v>
          </cell>
          <cell r="D38950" t="str">
            <v>מקפת - 313</v>
          </cell>
          <cell r="E38950" t="str">
            <v>DT55</v>
          </cell>
          <cell r="F38950">
            <v>-232507.13099999999</v>
          </cell>
        </row>
        <row r="38951">
          <cell r="C38951" t="str">
            <v>נובמבר 2019</v>
          </cell>
          <cell r="D38951" t="str">
            <v>מקפת - 313</v>
          </cell>
          <cell r="E38951" t="str">
            <v>DT546</v>
          </cell>
          <cell r="F38951">
            <v>987000</v>
          </cell>
        </row>
        <row r="38952">
          <cell r="C38952" t="str">
            <v>נובמבר 2019</v>
          </cell>
          <cell r="D38952" t="str">
            <v>מקפת - 313</v>
          </cell>
          <cell r="E38952" t="str">
            <v>AT999</v>
          </cell>
          <cell r="F38952">
            <v>1253708.28</v>
          </cell>
        </row>
        <row r="38953">
          <cell r="C38953" t="str">
            <v>נובמבר 2019</v>
          </cell>
          <cell r="D38953" t="str">
            <v>מקפת - 313</v>
          </cell>
          <cell r="E38953" t="str">
            <v>AT24</v>
          </cell>
          <cell r="F38953">
            <v>426638.58600000001</v>
          </cell>
        </row>
        <row r="38954">
          <cell r="C38954" t="str">
            <v>נובמבר 2019</v>
          </cell>
          <cell r="D38954" t="str">
            <v>מקפת - 313</v>
          </cell>
          <cell r="E38954" t="str">
            <v>AT423</v>
          </cell>
          <cell r="F38954">
            <v>27192.892</v>
          </cell>
        </row>
        <row r="38955">
          <cell r="C38955" t="str">
            <v>נובמבר 2019</v>
          </cell>
          <cell r="D38955" t="str">
            <v>מקפת - 313</v>
          </cell>
          <cell r="E38955" t="str">
            <v>AT19</v>
          </cell>
          <cell r="F38955">
            <v>140323.58900000001</v>
          </cell>
        </row>
        <row r="38956">
          <cell r="C38956" t="str">
            <v>נובמבר 2019</v>
          </cell>
          <cell r="D38956" t="str">
            <v>מקפת - 313</v>
          </cell>
          <cell r="E38956" t="str">
            <v>AT121</v>
          </cell>
          <cell r="F38956">
            <v>100.482</v>
          </cell>
        </row>
        <row r="38957">
          <cell r="C38957" t="str">
            <v>נובמבר 2019</v>
          </cell>
          <cell r="D38957" t="str">
            <v>מקפת - 313</v>
          </cell>
          <cell r="E38957" t="str">
            <v>AT8</v>
          </cell>
          <cell r="F38957">
            <v>41256.506000000001</v>
          </cell>
        </row>
        <row r="38958">
          <cell r="C38958" t="str">
            <v>נובמבר 2019</v>
          </cell>
          <cell r="D38958" t="str">
            <v>מקפת - 313</v>
          </cell>
          <cell r="E38958" t="str">
            <v>AT400</v>
          </cell>
          <cell r="F38958">
            <v>40086.936000000002</v>
          </cell>
        </row>
        <row r="38959">
          <cell r="C38959" t="str">
            <v>נובמבר 2019</v>
          </cell>
          <cell r="D38959" t="str">
            <v>מקפת - 313</v>
          </cell>
          <cell r="E38959" t="str">
            <v>AT20</v>
          </cell>
          <cell r="F38959">
            <v>30481.313999999998</v>
          </cell>
        </row>
        <row r="38960">
          <cell r="C38960" t="str">
            <v>נובמבר 2019</v>
          </cell>
          <cell r="D38960" t="str">
            <v>מקפת - 313</v>
          </cell>
          <cell r="E38960" t="str">
            <v>AT309</v>
          </cell>
          <cell r="F38960">
            <v>116.036</v>
          </cell>
        </row>
        <row r="38961">
          <cell r="C38961" t="str">
            <v>נובמבר 2019</v>
          </cell>
          <cell r="D38961" t="str">
            <v>מקפת - 313</v>
          </cell>
          <cell r="E38961" t="str">
            <v>AT319</v>
          </cell>
          <cell r="F38961">
            <v>3696.0830000000001</v>
          </cell>
        </row>
        <row r="38962">
          <cell r="C38962" t="str">
            <v>נובמבר 2019</v>
          </cell>
          <cell r="D38962" t="str">
            <v>מקפת - 313</v>
          </cell>
          <cell r="E38962" t="str">
            <v>AT325</v>
          </cell>
          <cell r="F38962">
            <v>115</v>
          </cell>
        </row>
        <row r="38963">
          <cell r="C38963" t="str">
            <v>נובמבר 2019</v>
          </cell>
          <cell r="D38963" t="str">
            <v>מקפת - 313</v>
          </cell>
          <cell r="E38963" t="str">
            <v>AT457</v>
          </cell>
          <cell r="F38963">
            <v>7758.9</v>
          </cell>
        </row>
        <row r="38964">
          <cell r="C38964" t="str">
            <v>נובמבר 2019</v>
          </cell>
          <cell r="D38964" t="str">
            <v>מקפת - 313</v>
          </cell>
          <cell r="E38964" t="str">
            <v>AT458</v>
          </cell>
          <cell r="F38964">
            <v>86.028000000000006</v>
          </cell>
        </row>
        <row r="38965">
          <cell r="C38965" t="str">
            <v>נובמבר 2019</v>
          </cell>
          <cell r="D38965" t="str">
            <v>מקפת - 313</v>
          </cell>
          <cell r="E38965" t="str">
            <v>AT402</v>
          </cell>
          <cell r="F38965">
            <v>11562.549000000001</v>
          </cell>
        </row>
        <row r="38966">
          <cell r="C38966" t="str">
            <v>נובמבר 2019</v>
          </cell>
          <cell r="D38966" t="str">
            <v>מקפת - 313</v>
          </cell>
          <cell r="E38966" t="str">
            <v>AT403</v>
          </cell>
          <cell r="F38966">
            <v>2512.9679999999998</v>
          </cell>
        </row>
        <row r="38967">
          <cell r="C38967" t="str">
            <v>נובמבר 2019</v>
          </cell>
          <cell r="D38967" t="str">
            <v>מקפת - 313</v>
          </cell>
          <cell r="E38967" t="str">
            <v>AT37</v>
          </cell>
          <cell r="F38967">
            <v>6478.4870000000001</v>
          </cell>
        </row>
        <row r="38968">
          <cell r="C38968" t="str">
            <v>נובמבר 2019</v>
          </cell>
          <cell r="D38968" t="str">
            <v>מקפת - 313</v>
          </cell>
          <cell r="E38968" t="str">
            <v>AT125</v>
          </cell>
          <cell r="F38968">
            <v>229.90100000000001</v>
          </cell>
        </row>
        <row r="38969">
          <cell r="C38969" t="str">
            <v>נובמבר 2019</v>
          </cell>
          <cell r="D38969" t="str">
            <v>מקפת - 313</v>
          </cell>
          <cell r="E38969" t="str">
            <v>AT360</v>
          </cell>
          <cell r="F38969">
            <v>27.977</v>
          </cell>
        </row>
        <row r="38970">
          <cell r="C38970" t="str">
            <v>נובמבר 2019</v>
          </cell>
          <cell r="D38970" t="str">
            <v>מקפת - 313</v>
          </cell>
          <cell r="E38970" t="str">
            <v>AT366</v>
          </cell>
          <cell r="F38970">
            <v>159708.416</v>
          </cell>
        </row>
        <row r="38971">
          <cell r="C38971" t="str">
            <v>נובמבר 2019</v>
          </cell>
          <cell r="D38971" t="str">
            <v>מקפת - 313</v>
          </cell>
          <cell r="E38971" t="str">
            <v>AT367</v>
          </cell>
          <cell r="F38971">
            <v>128.21600000000001</v>
          </cell>
        </row>
        <row r="38972">
          <cell r="C38972" t="str">
            <v>נובמבר 2019</v>
          </cell>
          <cell r="D38972" t="str">
            <v>מקפת - 313</v>
          </cell>
          <cell r="E38972" t="str">
            <v>AT703</v>
          </cell>
          <cell r="F38972">
            <v>101.879</v>
          </cell>
        </row>
        <row r="38973">
          <cell r="C38973" t="str">
            <v>נובמבר 2019</v>
          </cell>
          <cell r="D38973" t="str">
            <v>מקפת - 313</v>
          </cell>
          <cell r="E38973" t="str">
            <v>AT61</v>
          </cell>
          <cell r="F38973">
            <v>1053.4849999999999</v>
          </cell>
        </row>
        <row r="38974">
          <cell r="C38974" t="str">
            <v>נובמבר 2019</v>
          </cell>
          <cell r="D38974" t="str">
            <v>מקפת - 313</v>
          </cell>
          <cell r="E38974" t="str">
            <v>AT60</v>
          </cell>
          <cell r="F38974">
            <v>1615.99</v>
          </cell>
        </row>
        <row r="38975">
          <cell r="C38975" t="str">
            <v>נובמבר 2019</v>
          </cell>
          <cell r="D38975" t="str">
            <v>מקפת - 313</v>
          </cell>
          <cell r="E38975" t="str">
            <v>AT226</v>
          </cell>
          <cell r="F38975">
            <v>1998.346</v>
          </cell>
        </row>
        <row r="38976">
          <cell r="C38976" t="str">
            <v>נובמבר 2019</v>
          </cell>
          <cell r="D38976" t="str">
            <v>מקפת - 313</v>
          </cell>
          <cell r="E38976" t="str">
            <v>AT137</v>
          </cell>
          <cell r="F38976">
            <v>18154.623</v>
          </cell>
        </row>
        <row r="38977">
          <cell r="C38977" t="str">
            <v>נובמבר 2019</v>
          </cell>
          <cell r="D38977" t="str">
            <v>מקפת - 313</v>
          </cell>
          <cell r="E38977" t="str">
            <v>AT442</v>
          </cell>
          <cell r="F38977">
            <v>143419.54</v>
          </cell>
        </row>
        <row r="38978">
          <cell r="C38978" t="str">
            <v>נובמבר 2019</v>
          </cell>
          <cell r="D38978" t="str">
            <v>מקפת - 313</v>
          </cell>
          <cell r="E38978" t="str">
            <v>AT447</v>
          </cell>
          <cell r="F38978">
            <v>60545.482000000004</v>
          </cell>
        </row>
        <row r="38979">
          <cell r="C38979" t="str">
            <v>נובמבר 2019</v>
          </cell>
          <cell r="D38979" t="str">
            <v>מקפת - 313</v>
          </cell>
          <cell r="E38979" t="str">
            <v>AT451</v>
          </cell>
          <cell r="F38979">
            <v>8749.8829999999998</v>
          </cell>
        </row>
        <row r="38980">
          <cell r="C38980" t="str">
            <v>נובמבר 2019</v>
          </cell>
          <cell r="D38980" t="str">
            <v>מקפת - 313</v>
          </cell>
          <cell r="E38980" t="str">
            <v>AT506</v>
          </cell>
          <cell r="F38980">
            <v>3007.3620000000001</v>
          </cell>
        </row>
        <row r="38981">
          <cell r="C38981" t="str">
            <v>נובמבר 2019</v>
          </cell>
          <cell r="D38981" t="str">
            <v>מקפת - 313</v>
          </cell>
          <cell r="E38981" t="str">
            <v>AT577</v>
          </cell>
          <cell r="F38981">
            <v>728.096</v>
          </cell>
        </row>
        <row r="38982">
          <cell r="C38982" t="str">
            <v>נובמבר 2019</v>
          </cell>
          <cell r="D38982" t="str">
            <v>מקפת - 313</v>
          </cell>
          <cell r="E38982" t="str">
            <v>AT513</v>
          </cell>
          <cell r="F38982">
            <v>23133.4</v>
          </cell>
        </row>
        <row r="38983">
          <cell r="C38983" t="str">
            <v>נובמבר 2019</v>
          </cell>
          <cell r="D38983" t="str">
            <v>מקפת - 313</v>
          </cell>
          <cell r="E38983" t="str">
            <v>AT514</v>
          </cell>
          <cell r="F38983">
            <v>1704.973</v>
          </cell>
        </row>
        <row r="38984">
          <cell r="C38984" t="str">
            <v>נובמבר 2019</v>
          </cell>
          <cell r="D38984" t="str">
            <v>מקפת - 313</v>
          </cell>
          <cell r="E38984" t="str">
            <v>AT516</v>
          </cell>
          <cell r="F38984">
            <v>316.471</v>
          </cell>
        </row>
        <row r="38985">
          <cell r="C38985" t="str">
            <v>נובמבר 2019</v>
          </cell>
          <cell r="D38985" t="str">
            <v>מקפת - 313</v>
          </cell>
          <cell r="E38985" t="str">
            <v>AT518</v>
          </cell>
          <cell r="F38985">
            <v>90446.010999999999</v>
          </cell>
        </row>
        <row r="38986">
          <cell r="C38986" t="str">
            <v>נובמבר 2019</v>
          </cell>
          <cell r="D38986" t="str">
            <v>מקפת - 313</v>
          </cell>
          <cell r="E38986" t="str">
            <v>AT162</v>
          </cell>
          <cell r="F38986">
            <v>102.22199999999999</v>
          </cell>
        </row>
        <row r="38987">
          <cell r="C38987" t="str">
            <v>נובמבר 2019</v>
          </cell>
          <cell r="D38987" t="str">
            <v>מקפת - 313</v>
          </cell>
          <cell r="E38987" t="str">
            <v>AT63</v>
          </cell>
          <cell r="F38987">
            <v>34.268000000000001</v>
          </cell>
        </row>
        <row r="38988">
          <cell r="C38988" t="str">
            <v>נובמבר 2019</v>
          </cell>
          <cell r="D38988" t="str">
            <v>מקפת - 313</v>
          </cell>
          <cell r="E38988" t="str">
            <v>AT168</v>
          </cell>
          <cell r="F38988">
            <v>6.4589999999999996</v>
          </cell>
        </row>
        <row r="38989">
          <cell r="C38989" t="str">
            <v>נובמבר 2019</v>
          </cell>
          <cell r="D38989" t="str">
            <v>מקפת - 313</v>
          </cell>
          <cell r="E38989" t="str">
            <v>AT139</v>
          </cell>
          <cell r="F38989">
            <v>88.924999999999997</v>
          </cell>
        </row>
        <row r="38990">
          <cell r="C38990" t="str">
            <v>נובמבר 2019</v>
          </cell>
          <cell r="D38990" t="str">
            <v>מקפת - 313</v>
          </cell>
          <cell r="E38990" t="str">
            <v>BT999</v>
          </cell>
          <cell r="F38990">
            <v>1127374.0279999999</v>
          </cell>
        </row>
        <row r="38991">
          <cell r="C38991" t="str">
            <v>נובמבר 2019</v>
          </cell>
          <cell r="D38991" t="str">
            <v>מקפת - 313</v>
          </cell>
          <cell r="E38991" t="str">
            <v>BT34</v>
          </cell>
          <cell r="F38991">
            <v>604147.00199999998</v>
          </cell>
        </row>
        <row r="38992">
          <cell r="C38992" t="str">
            <v>נובמבר 2019</v>
          </cell>
          <cell r="D38992" t="str">
            <v>מקפת - 313</v>
          </cell>
          <cell r="E38992" t="str">
            <v>BT423</v>
          </cell>
          <cell r="F38992">
            <v>135720.52499999999</v>
          </cell>
        </row>
        <row r="38993">
          <cell r="C38993" t="str">
            <v>נובמבר 2019</v>
          </cell>
          <cell r="D38993" t="str">
            <v>מקפת - 313</v>
          </cell>
          <cell r="E38993" t="str">
            <v>BT400</v>
          </cell>
          <cell r="F38993">
            <v>113780</v>
          </cell>
        </row>
        <row r="38994">
          <cell r="C38994" t="str">
            <v>נובמבר 2019</v>
          </cell>
          <cell r="D38994" t="str">
            <v>מקפת - 313</v>
          </cell>
          <cell r="E38994" t="str">
            <v>BT325</v>
          </cell>
          <cell r="F38994">
            <v>11500</v>
          </cell>
        </row>
        <row r="38995">
          <cell r="C38995" t="str">
            <v>נובמבר 2019</v>
          </cell>
          <cell r="D38995" t="str">
            <v>מקפת - 313</v>
          </cell>
          <cell r="E38995" t="str">
            <v>BT402</v>
          </cell>
          <cell r="F38995">
            <v>17070.23</v>
          </cell>
        </row>
        <row r="38996">
          <cell r="C38996" t="str">
            <v>נובמבר 2019</v>
          </cell>
          <cell r="D38996" t="str">
            <v>מקפת - 313</v>
          </cell>
          <cell r="E38996" t="str">
            <v>BT403</v>
          </cell>
          <cell r="F38996">
            <v>137.60400000000001</v>
          </cell>
        </row>
        <row r="38997">
          <cell r="C38997" t="str">
            <v>נובמבר 2019</v>
          </cell>
          <cell r="D38997" t="str">
            <v>מקפת - 313</v>
          </cell>
          <cell r="E38997" t="str">
            <v>BT46</v>
          </cell>
          <cell r="F38997">
            <v>3779.1320000000001</v>
          </cell>
        </row>
        <row r="38998">
          <cell r="C38998" t="str">
            <v>נובמבר 2019</v>
          </cell>
          <cell r="D38998" t="str">
            <v>מקפת - 313</v>
          </cell>
          <cell r="E38998" t="str">
            <v>BT366</v>
          </cell>
          <cell r="F38998">
            <v>27545.524000000001</v>
          </cell>
        </row>
        <row r="38999">
          <cell r="C38999" t="str">
            <v>נובמבר 2019</v>
          </cell>
          <cell r="D38999" t="str">
            <v>מקפת - 313</v>
          </cell>
          <cell r="E38999" t="str">
            <v>BT701</v>
          </cell>
          <cell r="F38999">
            <v>13085.691000000001</v>
          </cell>
        </row>
        <row r="39000">
          <cell r="C39000" t="str">
            <v>נובמבר 2019</v>
          </cell>
          <cell r="D39000" t="str">
            <v>מקפת - 313</v>
          </cell>
          <cell r="E39000" t="str">
            <v>BT70</v>
          </cell>
          <cell r="F39000">
            <v>3336.3710000000001</v>
          </cell>
        </row>
        <row r="39001">
          <cell r="C39001" t="str">
            <v>נובמבר 2019</v>
          </cell>
          <cell r="D39001" t="str">
            <v>מקפת - 313</v>
          </cell>
          <cell r="E39001" t="str">
            <v>BT225</v>
          </cell>
          <cell r="F39001">
            <v>393.31400000000002</v>
          </cell>
        </row>
        <row r="39002">
          <cell r="C39002" t="str">
            <v>נובמבר 2019</v>
          </cell>
          <cell r="D39002" t="str">
            <v>מקפת - 313</v>
          </cell>
          <cell r="E39002" t="str">
            <v>BT69</v>
          </cell>
          <cell r="F39002">
            <v>8534.0190000000002</v>
          </cell>
        </row>
        <row r="39003">
          <cell r="C39003" t="str">
            <v>נובמבר 2019</v>
          </cell>
          <cell r="D39003" t="str">
            <v>מקפת - 313</v>
          </cell>
          <cell r="E39003" t="str">
            <v>BT226</v>
          </cell>
          <cell r="F39003">
            <v>2549.4369999999999</v>
          </cell>
        </row>
        <row r="39004">
          <cell r="C39004" t="str">
            <v>נובמבר 2019</v>
          </cell>
          <cell r="D39004" t="str">
            <v>מקפת - 313</v>
          </cell>
          <cell r="E39004" t="str">
            <v>BT117</v>
          </cell>
          <cell r="F39004">
            <v>20765.948</v>
          </cell>
        </row>
        <row r="39005">
          <cell r="C39005" t="str">
            <v>נובמבר 2019</v>
          </cell>
          <cell r="D39005" t="str">
            <v>מקפת - 313</v>
          </cell>
          <cell r="E39005" t="str">
            <v>BT442</v>
          </cell>
          <cell r="F39005">
            <v>120645.94500000001</v>
          </cell>
        </row>
        <row r="39006">
          <cell r="C39006" t="str">
            <v>נובמבר 2019</v>
          </cell>
          <cell r="D39006" t="str">
            <v>מקפת - 313</v>
          </cell>
          <cell r="E39006" t="str">
            <v>BT447</v>
          </cell>
          <cell r="F39006">
            <v>4661.8339999999998</v>
          </cell>
        </row>
        <row r="39007">
          <cell r="C39007" t="str">
            <v>נובמבר 2019</v>
          </cell>
          <cell r="D39007" t="str">
            <v>מקפת - 313</v>
          </cell>
          <cell r="E39007" t="str">
            <v>BT506</v>
          </cell>
          <cell r="F39007">
            <v>34500</v>
          </cell>
        </row>
        <row r="39008">
          <cell r="C39008" t="str">
            <v>נובמבר 2019</v>
          </cell>
          <cell r="D39008" t="str">
            <v>מקפת - 313</v>
          </cell>
          <cell r="E39008" t="str">
            <v>BT72</v>
          </cell>
          <cell r="F39008">
            <v>5045.4160000000002</v>
          </cell>
        </row>
        <row r="39009">
          <cell r="C39009" t="str">
            <v>נובמבר 2019</v>
          </cell>
          <cell r="D39009" t="str">
            <v>מקפת - 313</v>
          </cell>
          <cell r="E39009" t="str">
            <v>BT119</v>
          </cell>
          <cell r="F39009">
            <v>176.035</v>
          </cell>
        </row>
        <row r="39010">
          <cell r="C39010" t="str">
            <v>נובמבר 2019</v>
          </cell>
          <cell r="D39010" t="str">
            <v>מקפת - 313</v>
          </cell>
          <cell r="E39010" t="str">
            <v>A1</v>
          </cell>
          <cell r="F39010">
            <v>44841.745999999999</v>
          </cell>
        </row>
        <row r="39011">
          <cell r="C39011" t="str">
            <v>נובמבר 2019</v>
          </cell>
          <cell r="D39011" t="str">
            <v>מקפת - 313</v>
          </cell>
          <cell r="E39011" t="str">
            <v>AT411</v>
          </cell>
          <cell r="F39011">
            <v>39449.487000000001</v>
          </cell>
        </row>
        <row r="39012">
          <cell r="C39012" t="str">
            <v>נובמבר 2019</v>
          </cell>
          <cell r="D39012" t="str">
            <v>מקפת - 313</v>
          </cell>
          <cell r="E39012" t="str">
            <v>AT255</v>
          </cell>
          <cell r="F39012">
            <v>2898.3380000000002</v>
          </cell>
        </row>
        <row r="39013">
          <cell r="C39013" t="str">
            <v>נובמבר 2019</v>
          </cell>
          <cell r="D39013" t="str">
            <v>מקפת - 313</v>
          </cell>
          <cell r="E39013" t="str">
            <v>AT86</v>
          </cell>
          <cell r="F39013">
            <v>30.47</v>
          </cell>
        </row>
        <row r="39014">
          <cell r="C39014" t="str">
            <v>נובמבר 2019</v>
          </cell>
          <cell r="D39014" t="str">
            <v>מקפת - 313</v>
          </cell>
          <cell r="E39014" t="str">
            <v>AT88</v>
          </cell>
          <cell r="F39014">
            <v>2137.6210000000001</v>
          </cell>
        </row>
        <row r="39015">
          <cell r="C39015" t="str">
            <v>נובמבר 2019</v>
          </cell>
          <cell r="D39015" t="str">
            <v>מקפת - 313</v>
          </cell>
          <cell r="E39015" t="str">
            <v>AT108</v>
          </cell>
          <cell r="F39015">
            <v>267.488</v>
          </cell>
        </row>
        <row r="39016">
          <cell r="C39016" t="str">
            <v>נובמבר 2019</v>
          </cell>
          <cell r="D39016" t="str">
            <v>מקפת - 313</v>
          </cell>
          <cell r="E39016" t="str">
            <v>AT69</v>
          </cell>
          <cell r="F39016">
            <v>58.341999999999999</v>
          </cell>
        </row>
        <row r="39017">
          <cell r="C39017" t="str">
            <v>נובמבר 2019</v>
          </cell>
          <cell r="D39017" t="str">
            <v>מקפת - 313</v>
          </cell>
          <cell r="E39017" t="str">
            <v>B1</v>
          </cell>
          <cell r="F39017">
            <v>203444.11499999999</v>
          </cell>
        </row>
        <row r="39018">
          <cell r="C39018" t="str">
            <v>נובמבר 2019</v>
          </cell>
          <cell r="D39018" t="str">
            <v>מקפת - 313</v>
          </cell>
          <cell r="E39018" t="str">
            <v>BT137</v>
          </cell>
          <cell r="F39018">
            <v>72.787000000000006</v>
          </cell>
        </row>
        <row r="39019">
          <cell r="C39019" t="str">
            <v>נובמבר 2019</v>
          </cell>
          <cell r="D39019" t="str">
            <v>מקפת - 313</v>
          </cell>
          <cell r="E39019" t="str">
            <v>BT98</v>
          </cell>
          <cell r="F39019">
            <v>1583.2170000000001</v>
          </cell>
        </row>
        <row r="39020">
          <cell r="C39020" t="str">
            <v>נובמבר 2019</v>
          </cell>
          <cell r="D39020" t="str">
            <v>מקפת - 313</v>
          </cell>
          <cell r="E39020" t="str">
            <v>BT6</v>
          </cell>
          <cell r="F39020">
            <v>159864.462</v>
          </cell>
        </row>
        <row r="39021">
          <cell r="C39021" t="str">
            <v>נובמבר 2019</v>
          </cell>
          <cell r="D39021" t="str">
            <v>מקפת - 313</v>
          </cell>
          <cell r="E39021" t="str">
            <v>BT7</v>
          </cell>
          <cell r="F39021">
            <v>2578.4740000000002</v>
          </cell>
        </row>
        <row r="39022">
          <cell r="C39022" t="str">
            <v>נובמבר 2019</v>
          </cell>
          <cell r="D39022" t="str">
            <v>מקפת - 313</v>
          </cell>
          <cell r="E39022" t="str">
            <v>BT8</v>
          </cell>
          <cell r="F39022">
            <v>27482.339</v>
          </cell>
        </row>
        <row r="39023">
          <cell r="C39023" t="str">
            <v>נובמבר 2019</v>
          </cell>
          <cell r="D39023" t="str">
            <v>מקפת - 313</v>
          </cell>
          <cell r="E39023" t="str">
            <v>BT11</v>
          </cell>
          <cell r="F39023">
            <v>3663.98</v>
          </cell>
        </row>
        <row r="39024">
          <cell r="C39024" t="str">
            <v>נובמבר 2019</v>
          </cell>
          <cell r="D39024" t="str">
            <v>מקפת - 313</v>
          </cell>
          <cell r="E39024" t="str">
            <v>BT178</v>
          </cell>
          <cell r="F39024">
            <v>3202.74</v>
          </cell>
        </row>
        <row r="39025">
          <cell r="C39025" t="str">
            <v>נובמבר 2019</v>
          </cell>
          <cell r="D39025" t="str">
            <v>מקפת - 313</v>
          </cell>
          <cell r="E39025" t="str">
            <v>BF4</v>
          </cell>
          <cell r="F39025">
            <v>2969.37</v>
          </cell>
        </row>
        <row r="39026">
          <cell r="C39026" t="str">
            <v>נובמבר 2019</v>
          </cell>
          <cell r="D39026" t="str">
            <v>מקפת - 313</v>
          </cell>
          <cell r="E39026" t="str">
            <v>BT84</v>
          </cell>
          <cell r="F39026">
            <v>659.75099999999998</v>
          </cell>
        </row>
        <row r="39027">
          <cell r="C39027" t="str">
            <v>נובמבר 2019</v>
          </cell>
          <cell r="D39027" t="str">
            <v>מקפת - 313</v>
          </cell>
          <cell r="E39027" t="str">
            <v>BT634</v>
          </cell>
          <cell r="F39027">
            <v>1366.9949999999999</v>
          </cell>
        </row>
        <row r="39028">
          <cell r="C39028" t="str">
            <v>נובמבר 2019</v>
          </cell>
          <cell r="D39028" t="str">
            <v>מקפת - 313</v>
          </cell>
          <cell r="E39028" t="str">
            <v>KT31</v>
          </cell>
          <cell r="F39028">
            <v>15724</v>
          </cell>
        </row>
        <row r="39029">
          <cell r="C39029" t="str">
            <v>נובמבר 2019</v>
          </cell>
          <cell r="D39029" t="str">
            <v>מקפת - 313</v>
          </cell>
          <cell r="E39029" t="str">
            <v>KT32</v>
          </cell>
          <cell r="F39029">
            <v>27818</v>
          </cell>
        </row>
        <row r="39030">
          <cell r="C39030" t="str">
            <v>נובמבר 2019</v>
          </cell>
          <cell r="D39030" t="str">
            <v>מקפת - 313</v>
          </cell>
          <cell r="E39030" t="str">
            <v>KT33</v>
          </cell>
          <cell r="F39030">
            <v>26581</v>
          </cell>
        </row>
        <row r="39031">
          <cell r="C39031" t="str">
            <v>נובמבר 2019</v>
          </cell>
          <cell r="D39031" t="str">
            <v>מקפת - 313</v>
          </cell>
          <cell r="E39031" t="str">
            <v>KT34</v>
          </cell>
          <cell r="F39031">
            <v>478</v>
          </cell>
        </row>
        <row r="39032">
          <cell r="C39032" t="str">
            <v>נובמבר 2019</v>
          </cell>
          <cell r="D39032" t="str">
            <v>מקפת - 313</v>
          </cell>
          <cell r="E39032" t="str">
            <v>KT35</v>
          </cell>
          <cell r="F39032">
            <v>7603</v>
          </cell>
        </row>
        <row r="39033">
          <cell r="C39033" t="str">
            <v>נובמבר 2019</v>
          </cell>
          <cell r="D39033" t="str">
            <v>מקפת - 313</v>
          </cell>
          <cell r="E39033" t="str">
            <v>KT22</v>
          </cell>
          <cell r="F39033">
            <v>0.20200000000000001</v>
          </cell>
        </row>
        <row r="39034">
          <cell r="C39034" t="str">
            <v>נובמבר 2019</v>
          </cell>
          <cell r="D39034" t="str">
            <v>מקפת - 313</v>
          </cell>
          <cell r="E39034" t="str">
            <v>KT51</v>
          </cell>
          <cell r="F39034">
            <v>15.762</v>
          </cell>
        </row>
        <row r="39035">
          <cell r="C39035" t="str">
            <v>נובמבר 2019</v>
          </cell>
          <cell r="D39035" t="str">
            <v>מקפת - 313</v>
          </cell>
          <cell r="E39035" t="str">
            <v>KT502</v>
          </cell>
          <cell r="F39035">
            <v>128976.11599999999</v>
          </cell>
        </row>
        <row r="39036">
          <cell r="C39036" t="str">
            <v>נובמבר 2019</v>
          </cell>
          <cell r="D39036" t="str">
            <v>מקפת - 313</v>
          </cell>
          <cell r="E39036" t="str">
            <v>KT503</v>
          </cell>
          <cell r="F39036">
            <v>8767633.8279999997</v>
          </cell>
        </row>
        <row r="39037">
          <cell r="C39037" t="str">
            <v>נובמבר 2019</v>
          </cell>
          <cell r="D39037" t="str">
            <v>מקפת - 313</v>
          </cell>
          <cell r="E39037" t="str">
            <v>KT14</v>
          </cell>
          <cell r="F39037">
            <v>3475.154</v>
          </cell>
        </row>
        <row r="39038">
          <cell r="C39038" t="str">
            <v>נובמבר 2019</v>
          </cell>
          <cell r="D39038" t="str">
            <v>מקפת - 313</v>
          </cell>
          <cell r="E39038" t="str">
            <v>KT551</v>
          </cell>
          <cell r="F39038">
            <v>28023.487000000001</v>
          </cell>
        </row>
        <row r="39039">
          <cell r="C39039" t="str">
            <v>נובמבר 2019</v>
          </cell>
          <cell r="D39039" t="str">
            <v>מקפת - 313</v>
          </cell>
          <cell r="E39039" t="str">
            <v>KT305</v>
          </cell>
          <cell r="F39039">
            <v>-1837690.952</v>
          </cell>
        </row>
        <row r="39040">
          <cell r="C39040" t="str">
            <v>נובמבר 2019</v>
          </cell>
          <cell r="D39040" t="str">
            <v>מקפת - 313</v>
          </cell>
          <cell r="E39040" t="str">
            <v>KT461</v>
          </cell>
          <cell r="F39040">
            <v>1502126.402</v>
          </cell>
        </row>
        <row r="39041">
          <cell r="C39041" t="str">
            <v>נובמבר 2019</v>
          </cell>
          <cell r="D39041" t="str">
            <v>מקפת - 313</v>
          </cell>
          <cell r="E39041" t="str">
            <v>KT717</v>
          </cell>
          <cell r="F39041">
            <v>1</v>
          </cell>
        </row>
        <row r="39042">
          <cell r="C39042" t="str">
            <v>נובמבר 2019</v>
          </cell>
          <cell r="D39042" t="str">
            <v>מקפת - 313</v>
          </cell>
          <cell r="E39042" t="str">
            <v>KT549</v>
          </cell>
          <cell r="F39042">
            <v>1040043.255</v>
          </cell>
        </row>
        <row r="39043">
          <cell r="C39043" t="str">
            <v>נובמבר 2019</v>
          </cell>
          <cell r="D39043" t="str">
            <v>מקפת - 313</v>
          </cell>
          <cell r="E39043" t="str">
            <v>KT761</v>
          </cell>
          <cell r="F39043">
            <v>10203341.603</v>
          </cell>
        </row>
        <row r="39044">
          <cell r="C39044" t="str">
            <v>נובמבר 2019</v>
          </cell>
          <cell r="D39044" t="str">
            <v>מקפת - 313</v>
          </cell>
          <cell r="E39044" t="str">
            <v>KT762</v>
          </cell>
          <cell r="F39044">
            <v>13661230.944</v>
          </cell>
        </row>
        <row r="39045">
          <cell r="C39045" t="str">
            <v>נובמבר 2019</v>
          </cell>
          <cell r="D39045" t="str">
            <v>מקפת - 313</v>
          </cell>
          <cell r="E39045" t="str">
            <v>KT763</v>
          </cell>
          <cell r="F39045">
            <v>10742265.695</v>
          </cell>
        </row>
        <row r="39046">
          <cell r="C39046" t="str">
            <v>נובמבר 2019</v>
          </cell>
          <cell r="D39046" t="str">
            <v>מקפת - 313</v>
          </cell>
          <cell r="E39046" t="str">
            <v>KT943</v>
          </cell>
          <cell r="F39046">
            <v>10335286.689999999</v>
          </cell>
        </row>
        <row r="39047">
          <cell r="C39047" t="str">
            <v>נובמבר 2019</v>
          </cell>
          <cell r="D39047" t="str">
            <v>מקפת - 313</v>
          </cell>
          <cell r="E39047" t="str">
            <v>KT944</v>
          </cell>
          <cell r="F39047">
            <v>10913579.778999999</v>
          </cell>
        </row>
        <row r="39048">
          <cell r="C39048" t="str">
            <v>נובמבר 2019</v>
          </cell>
          <cell r="D39048" t="str">
            <v>מקפת - 313</v>
          </cell>
          <cell r="E39048" t="str">
            <v>KT945</v>
          </cell>
          <cell r="F39048">
            <v>13902592.679</v>
          </cell>
        </row>
        <row r="39049">
          <cell r="C39049" t="str">
            <v>נובמבר 2019</v>
          </cell>
          <cell r="D39049" t="str">
            <v>מקפת - 313</v>
          </cell>
          <cell r="E39049" t="str">
            <v>KT932</v>
          </cell>
          <cell r="F39049">
            <v>62202.319000000003</v>
          </cell>
        </row>
        <row r="39050">
          <cell r="C39050" t="str">
            <v>נובמבר 2019</v>
          </cell>
          <cell r="D39050" t="str">
            <v>מקפת - 313</v>
          </cell>
          <cell r="E39050" t="str">
            <v>KT933</v>
          </cell>
          <cell r="F39050">
            <v>943389.16399999999</v>
          </cell>
        </row>
        <row r="39051">
          <cell r="C39051" t="str">
            <v>נובמבר 2019</v>
          </cell>
          <cell r="D39051" t="str">
            <v>מקפת - 313</v>
          </cell>
          <cell r="E39051" t="str">
            <v>KT934</v>
          </cell>
          <cell r="F39051">
            <v>429055.26899999997</v>
          </cell>
        </row>
        <row r="39052">
          <cell r="C39052" t="str">
            <v>נובמבר 2019</v>
          </cell>
          <cell r="D39052" t="str">
            <v>מקפת - 313</v>
          </cell>
          <cell r="E39052" t="str">
            <v>KT935</v>
          </cell>
          <cell r="F39052">
            <v>58827.970999999998</v>
          </cell>
        </row>
        <row r="39053">
          <cell r="C39053" t="str">
            <v>נובמבר 2019</v>
          </cell>
          <cell r="D39053" t="str">
            <v>מקפת - 313</v>
          </cell>
          <cell r="E39053" t="str">
            <v>KT939</v>
          </cell>
          <cell r="F39053">
            <v>4800.7969999999996</v>
          </cell>
        </row>
        <row r="39054">
          <cell r="C39054" t="str">
            <v>נובמבר 2019</v>
          </cell>
          <cell r="D39054" t="str">
            <v>מקפת - 313</v>
          </cell>
          <cell r="E39054" t="str">
            <v>KT600</v>
          </cell>
          <cell r="F39054">
            <v>1</v>
          </cell>
        </row>
        <row r="39055">
          <cell r="C39055" t="str">
            <v>נובמבר 2019</v>
          </cell>
          <cell r="D39055" t="str">
            <v>מקפת - 313</v>
          </cell>
          <cell r="E39055" t="str">
            <v>KT46</v>
          </cell>
          <cell r="F39055">
            <v>153643</v>
          </cell>
        </row>
        <row r="39056">
          <cell r="C39056" t="str">
            <v>נובמבר 2019</v>
          </cell>
          <cell r="D39056" t="str">
            <v>מקפת - 313</v>
          </cell>
          <cell r="E39056" t="str">
            <v>KT42</v>
          </cell>
          <cell r="F39056">
            <v>100000</v>
          </cell>
        </row>
        <row r="39057">
          <cell r="C39057" t="str">
            <v>נובמבר 2019</v>
          </cell>
          <cell r="D39057" t="str">
            <v>מקפת - 313</v>
          </cell>
          <cell r="E39057" t="str">
            <v>KT43</v>
          </cell>
          <cell r="F39057">
            <v>100000</v>
          </cell>
        </row>
        <row r="39058">
          <cell r="C39058" t="str">
            <v>נובמבר 2019</v>
          </cell>
          <cell r="D39058" t="str">
            <v>מקפת - 313</v>
          </cell>
          <cell r="E39058" t="str">
            <v>KT44</v>
          </cell>
          <cell r="F39058">
            <v>70000</v>
          </cell>
        </row>
        <row r="39059">
          <cell r="C39059" t="str">
            <v>נובמבר 2019</v>
          </cell>
          <cell r="D39059" t="str">
            <v>מקפת - 313</v>
          </cell>
          <cell r="E39059" t="str">
            <v>KT650</v>
          </cell>
          <cell r="F39059">
            <v>95121825</v>
          </cell>
        </row>
        <row r="39060">
          <cell r="C39060" t="str">
            <v>נובמבר 2019</v>
          </cell>
          <cell r="D39060" t="str">
            <v>מקפת - 313</v>
          </cell>
          <cell r="E39060" t="str">
            <v>KT651</v>
          </cell>
          <cell r="F39060">
            <v>95193571</v>
          </cell>
        </row>
        <row r="39061">
          <cell r="C39061" t="str">
            <v>נובמבר 2019</v>
          </cell>
          <cell r="D39061" t="str">
            <v>מקפת - 313</v>
          </cell>
          <cell r="E39061" t="str">
            <v>KT652</v>
          </cell>
          <cell r="F39061">
            <v>95190502</v>
          </cell>
        </row>
        <row r="39062">
          <cell r="C39062" t="str">
            <v>נובמבר 2019</v>
          </cell>
          <cell r="D39062" t="str">
            <v>מקפת - 313</v>
          </cell>
          <cell r="E39062" t="str">
            <v>KT653</v>
          </cell>
          <cell r="F39062">
            <v>29432870262</v>
          </cell>
        </row>
        <row r="39063">
          <cell r="C39063" t="str">
            <v>נובמבר 2019</v>
          </cell>
          <cell r="D39063" t="str">
            <v>מקפת - 313</v>
          </cell>
          <cell r="E39063" t="str">
            <v>KT654</v>
          </cell>
          <cell r="F39063">
            <v>45812870852</v>
          </cell>
        </row>
        <row r="39064">
          <cell r="C39064" t="str">
            <v>נובמבר 2019</v>
          </cell>
          <cell r="D39064" t="str">
            <v>מקפת - 313</v>
          </cell>
          <cell r="E39064" t="str">
            <v>KT655</v>
          </cell>
          <cell r="F39064">
            <v>4248030505</v>
          </cell>
        </row>
        <row r="39065">
          <cell r="C39065" t="str">
            <v>נובמבר 2019</v>
          </cell>
          <cell r="D39065" t="str">
            <v>מקפת - 313</v>
          </cell>
          <cell r="E39065" t="str">
            <v>KT656</v>
          </cell>
          <cell r="F39065">
            <v>1006613430</v>
          </cell>
        </row>
        <row r="39066">
          <cell r="C39066" t="str">
            <v>נובמבר 2019</v>
          </cell>
          <cell r="D39066" t="str">
            <v>מקפת - 313</v>
          </cell>
          <cell r="E39066" t="str">
            <v>KT657</v>
          </cell>
          <cell r="F39066">
            <v>1003342430</v>
          </cell>
        </row>
        <row r="39067">
          <cell r="C39067" t="str">
            <v>נובמבר 2019</v>
          </cell>
          <cell r="D39067" t="str">
            <v>מקפת - 313</v>
          </cell>
          <cell r="E39067" t="str">
            <v>KT658</v>
          </cell>
          <cell r="F39067">
            <v>7652689702</v>
          </cell>
        </row>
        <row r="39068">
          <cell r="C39068" t="str">
            <v>נובמבר 2019</v>
          </cell>
          <cell r="D39068" t="str">
            <v>מקפת - 313</v>
          </cell>
          <cell r="E39068" t="str">
            <v>KT659</v>
          </cell>
          <cell r="F39068">
            <v>79100122605</v>
          </cell>
        </row>
        <row r="39069">
          <cell r="C39069" t="str">
            <v>נובמבר 2019</v>
          </cell>
          <cell r="D39069" t="str">
            <v>מקפת - 313</v>
          </cell>
          <cell r="E39069" t="str">
            <v>KT660</v>
          </cell>
          <cell r="F39069">
            <v>21605566013</v>
          </cell>
        </row>
        <row r="39070">
          <cell r="C39070" t="str">
            <v>נובמבר 2019</v>
          </cell>
          <cell r="D39070" t="str">
            <v>מקפת - 313</v>
          </cell>
          <cell r="E39070" t="str">
            <v>KT661</v>
          </cell>
          <cell r="F39070">
            <v>21195297011</v>
          </cell>
        </row>
        <row r="39071">
          <cell r="C39071" t="str">
            <v>נובמבר 2019</v>
          </cell>
          <cell r="D39071" t="str">
            <v>מקפת - 313</v>
          </cell>
          <cell r="E39071" t="str">
            <v>KT662</v>
          </cell>
          <cell r="F39071">
            <v>21194827016</v>
          </cell>
        </row>
        <row r="39072">
          <cell r="C39072" t="str">
            <v>נובמבר 2019</v>
          </cell>
          <cell r="D39072" t="str">
            <v>מקפת - 313</v>
          </cell>
          <cell r="E39072" t="str">
            <v>KT663</v>
          </cell>
          <cell r="F39072">
            <v>21195807017</v>
          </cell>
        </row>
        <row r="39073">
          <cell r="C39073" t="str">
            <v>נובמבר 2019</v>
          </cell>
          <cell r="D39073" t="str">
            <v>מקפת - 313</v>
          </cell>
          <cell r="E39073" t="str">
            <v>KT664</v>
          </cell>
          <cell r="F39073">
            <v>22973080500</v>
          </cell>
        </row>
        <row r="39074">
          <cell r="C39074" t="str">
            <v>נובמבר 2019</v>
          </cell>
          <cell r="D39074" t="str">
            <v>מקפת - 313</v>
          </cell>
          <cell r="E39074" t="str">
            <v>KT665</v>
          </cell>
          <cell r="F39074">
            <v>79081036600</v>
          </cell>
        </row>
        <row r="39075">
          <cell r="C39075" t="str">
            <v>נובמבר 2019</v>
          </cell>
          <cell r="D39075" t="str">
            <v>מקפת - 313</v>
          </cell>
          <cell r="E39075" t="str">
            <v>KT666</v>
          </cell>
          <cell r="F39075">
            <v>113</v>
          </cell>
        </row>
        <row r="39076">
          <cell r="C39076" t="str">
            <v>נובמבר 2019</v>
          </cell>
          <cell r="D39076" t="str">
            <v>מקפת - 313</v>
          </cell>
          <cell r="E39076" t="str">
            <v>KT667</v>
          </cell>
          <cell r="F39076">
            <v>95130507</v>
          </cell>
        </row>
        <row r="39077">
          <cell r="C39077" t="str">
            <v>נובמבר 2019</v>
          </cell>
          <cell r="D39077" t="str">
            <v>מקפת - 313</v>
          </cell>
          <cell r="E39077" t="str">
            <v>KT668</v>
          </cell>
          <cell r="F39077">
            <v>95130504</v>
          </cell>
        </row>
        <row r="39078">
          <cell r="C39078" t="str">
            <v>נובמבר 2019</v>
          </cell>
          <cell r="D39078" t="str">
            <v>מקפת - 313</v>
          </cell>
          <cell r="E39078" t="str">
            <v>KT669</v>
          </cell>
          <cell r="F39078">
            <v>95199087</v>
          </cell>
        </row>
        <row r="39079">
          <cell r="C39079" t="str">
            <v>נובמבר 2019</v>
          </cell>
          <cell r="D39079" t="str">
            <v>מקפת - 313</v>
          </cell>
          <cell r="E39079" t="str">
            <v>KT670</v>
          </cell>
          <cell r="F39079">
            <v>95124347</v>
          </cell>
        </row>
        <row r="39080">
          <cell r="C39080" t="str">
            <v>נובמבר 2019</v>
          </cell>
          <cell r="D39080" t="str">
            <v>מקפת - 313</v>
          </cell>
          <cell r="E39080" t="str">
            <v>KT671</v>
          </cell>
          <cell r="F39080">
            <v>95124311</v>
          </cell>
        </row>
        <row r="39081">
          <cell r="C39081" t="str">
            <v>נובמבר 2019</v>
          </cell>
          <cell r="D39081" t="str">
            <v>מקפת - 313</v>
          </cell>
          <cell r="E39081" t="str">
            <v>KT672</v>
          </cell>
          <cell r="F39081">
            <v>95124334</v>
          </cell>
        </row>
        <row r="39082">
          <cell r="C39082" t="str">
            <v>נובמבר 2019</v>
          </cell>
          <cell r="D39082" t="str">
            <v>מקפת - 313</v>
          </cell>
          <cell r="E39082" t="str">
            <v>FT650</v>
          </cell>
          <cell r="F39082">
            <v>510657554</v>
          </cell>
        </row>
        <row r="39083">
          <cell r="C39083" t="str">
            <v>נובמבר 2019</v>
          </cell>
          <cell r="D39083" t="str">
            <v>מקפת - 313</v>
          </cell>
          <cell r="E39083" t="str">
            <v>FT651</v>
          </cell>
          <cell r="F39083">
            <v>510657554</v>
          </cell>
        </row>
        <row r="39084">
          <cell r="C39084" t="str">
            <v>נובמבר 2019</v>
          </cell>
          <cell r="D39084" t="str">
            <v>מקפת - 313</v>
          </cell>
          <cell r="E39084" t="str">
            <v>FT652</v>
          </cell>
          <cell r="F39084">
            <v>511974834</v>
          </cell>
        </row>
        <row r="39085">
          <cell r="C39085" t="str">
            <v>נובמבר 2019</v>
          </cell>
          <cell r="D39085" t="str">
            <v>מקפת - 313</v>
          </cell>
          <cell r="E39085" t="str">
            <v>FT653</v>
          </cell>
          <cell r="F39085">
            <v>520029084</v>
          </cell>
        </row>
        <row r="39086">
          <cell r="C39086" t="str">
            <v>נובמבר 2019</v>
          </cell>
          <cell r="D39086" t="str">
            <v>מקפת - 313</v>
          </cell>
          <cell r="E39086" t="str">
            <v>FT654</v>
          </cell>
          <cell r="F39086">
            <v>520029084</v>
          </cell>
        </row>
        <row r="39087">
          <cell r="C39087" t="str">
            <v>נובמבר 2019</v>
          </cell>
          <cell r="D39087" t="str">
            <v>מקפת - 313</v>
          </cell>
          <cell r="E39087" t="str">
            <v>FT655</v>
          </cell>
          <cell r="F39087">
            <v>513765396</v>
          </cell>
        </row>
        <row r="39088">
          <cell r="C39088" t="str">
            <v>נובמבר 2019</v>
          </cell>
          <cell r="D39088" t="str">
            <v>מקפת - 313</v>
          </cell>
          <cell r="E39088" t="str">
            <v>FT656</v>
          </cell>
          <cell r="F39088">
            <v>520007030</v>
          </cell>
        </row>
        <row r="39089">
          <cell r="C39089" t="str">
            <v>נובמבר 2019</v>
          </cell>
          <cell r="D39089" t="str">
            <v>מקפת - 313</v>
          </cell>
          <cell r="E39089" t="str">
            <v>FT657</v>
          </cell>
          <cell r="F39089">
            <v>520007030</v>
          </cell>
        </row>
        <row r="39090">
          <cell r="C39090" t="str">
            <v>נובמבר 2019</v>
          </cell>
          <cell r="D39090" t="str">
            <v>מקפת - 313</v>
          </cell>
          <cell r="E39090" t="str">
            <v>FT658</v>
          </cell>
          <cell r="F39090">
            <v>520018078</v>
          </cell>
        </row>
        <row r="39091">
          <cell r="C39091" t="str">
            <v>נובמבר 2019</v>
          </cell>
          <cell r="D39091" t="str">
            <v>מקפת - 313</v>
          </cell>
          <cell r="E39091" t="str">
            <v>FT659</v>
          </cell>
          <cell r="F39091">
            <v>520018078</v>
          </cell>
        </row>
        <row r="39092">
          <cell r="C39092" t="str">
            <v>נובמבר 2019</v>
          </cell>
          <cell r="D39092" t="str">
            <v>מקפת - 313</v>
          </cell>
          <cell r="E39092" t="str">
            <v>FT660</v>
          </cell>
          <cell r="F39092">
            <v>520000522</v>
          </cell>
        </row>
        <row r="39093">
          <cell r="C39093" t="str">
            <v>נובמבר 2019</v>
          </cell>
          <cell r="D39093" t="str">
            <v>מקפת - 313</v>
          </cell>
          <cell r="E39093" t="str">
            <v>FT661</v>
          </cell>
          <cell r="F39093">
            <v>520000522</v>
          </cell>
        </row>
        <row r="39094">
          <cell r="C39094" t="str">
            <v>נובמבר 2019</v>
          </cell>
          <cell r="D39094" t="str">
            <v>מקפת - 313</v>
          </cell>
          <cell r="E39094" t="str">
            <v>FT662</v>
          </cell>
          <cell r="F39094">
            <v>520000522</v>
          </cell>
        </row>
        <row r="39095">
          <cell r="C39095" t="str">
            <v>נובמבר 2019</v>
          </cell>
          <cell r="D39095" t="str">
            <v>מקפת - 313</v>
          </cell>
          <cell r="E39095" t="str">
            <v>FT663</v>
          </cell>
          <cell r="F39095">
            <v>520000522</v>
          </cell>
        </row>
        <row r="39096">
          <cell r="C39096" t="str">
            <v>נובמבר 2019</v>
          </cell>
          <cell r="D39096" t="str">
            <v>מקפת - 313</v>
          </cell>
          <cell r="E39096" t="str">
            <v>FT664</v>
          </cell>
          <cell r="F39096">
            <v>520000118</v>
          </cell>
        </row>
        <row r="39097">
          <cell r="C39097" t="str">
            <v>נובמבר 2019</v>
          </cell>
          <cell r="D39097" t="str">
            <v>מקפת - 313</v>
          </cell>
          <cell r="E39097" t="str">
            <v>FT665</v>
          </cell>
          <cell r="F39097">
            <v>520000118</v>
          </cell>
        </row>
        <row r="39098">
          <cell r="C39098" t="str">
            <v>נובמבר 2019</v>
          </cell>
          <cell r="D39098" t="str">
            <v>מקפת - 313</v>
          </cell>
          <cell r="E39098" t="str">
            <v>FT666</v>
          </cell>
          <cell r="F39098">
            <v>512515081</v>
          </cell>
        </row>
        <row r="39099">
          <cell r="C39099" t="str">
            <v>נובמבר 2019</v>
          </cell>
          <cell r="D39099" t="str">
            <v>מקפת - 313</v>
          </cell>
          <cell r="E39099" t="str">
            <v>FT667</v>
          </cell>
          <cell r="F39099">
            <v>510528276</v>
          </cell>
        </row>
        <row r="39100">
          <cell r="C39100" t="str">
            <v>נובמבר 2019</v>
          </cell>
          <cell r="D39100" t="str">
            <v>מקפת - 313</v>
          </cell>
          <cell r="E39100" t="str">
            <v>FT668</v>
          </cell>
          <cell r="F39100">
            <v>510528276</v>
          </cell>
        </row>
        <row r="39101">
          <cell r="C39101" t="str">
            <v>נובמבר 2019</v>
          </cell>
          <cell r="D39101" t="str">
            <v>מקפת - 313</v>
          </cell>
          <cell r="E39101" t="str">
            <v>FT669</v>
          </cell>
          <cell r="F39101">
            <v>512199381</v>
          </cell>
        </row>
        <row r="39102">
          <cell r="C39102" t="str">
            <v>נובמבר 2019</v>
          </cell>
          <cell r="D39102" t="str">
            <v>מקפת - 313</v>
          </cell>
          <cell r="E39102" t="str">
            <v>FT670</v>
          </cell>
          <cell r="F39102">
            <v>513765396</v>
          </cell>
        </row>
        <row r="39103">
          <cell r="C39103" t="str">
            <v>נובמבר 2019</v>
          </cell>
          <cell r="D39103" t="str">
            <v>מקפת - 313</v>
          </cell>
          <cell r="E39103" t="str">
            <v>FT671</v>
          </cell>
          <cell r="F39103">
            <v>513765396</v>
          </cell>
        </row>
        <row r="39104">
          <cell r="C39104" t="str">
            <v>נובמבר 2019</v>
          </cell>
          <cell r="D39104" t="str">
            <v>מקפת - 313</v>
          </cell>
          <cell r="E39104" t="str">
            <v>FT672</v>
          </cell>
          <cell r="F39104">
            <v>513765396</v>
          </cell>
        </row>
        <row r="39105">
          <cell r="C39105" t="str">
            <v>נובמבר 2019</v>
          </cell>
          <cell r="D39105" t="str">
            <v>מקפת - 313</v>
          </cell>
          <cell r="E39105" t="str">
            <v>KT770</v>
          </cell>
          <cell r="F39105">
            <v>4</v>
          </cell>
        </row>
        <row r="39106">
          <cell r="C39106" t="str">
            <v>נובמבר 2019</v>
          </cell>
          <cell r="D39106" t="str">
            <v>מקפת - 313</v>
          </cell>
          <cell r="E39106" t="str">
            <v>KT771</v>
          </cell>
          <cell r="F39106">
            <v>7</v>
          </cell>
        </row>
        <row r="39107">
          <cell r="C39107" t="str">
            <v>נובמבר 2019</v>
          </cell>
          <cell r="D39107" t="str">
            <v>מקפת - 313</v>
          </cell>
          <cell r="E39107" t="str">
            <v>KT772</v>
          </cell>
          <cell r="F39107">
            <v>5</v>
          </cell>
        </row>
        <row r="39108">
          <cell r="C39108" t="str">
            <v>נובמבר 2019</v>
          </cell>
          <cell r="D39108" t="str">
            <v>מקפת - 313</v>
          </cell>
          <cell r="E39108" t="str">
            <v>KT773</v>
          </cell>
          <cell r="F39108">
            <v>5</v>
          </cell>
        </row>
        <row r="39109">
          <cell r="C39109" t="str">
            <v>נובמבר 2019</v>
          </cell>
          <cell r="D39109" t="str">
            <v>מקפת - 313</v>
          </cell>
          <cell r="E39109" t="str">
            <v>KT774</v>
          </cell>
          <cell r="F39109">
            <v>6</v>
          </cell>
        </row>
        <row r="39110">
          <cell r="C39110" t="str">
            <v>נובמבר 2019</v>
          </cell>
          <cell r="D39110" t="str">
            <v>מקפת - 313</v>
          </cell>
          <cell r="E39110" t="str">
            <v>KT775</v>
          </cell>
          <cell r="F39110">
            <v>3</v>
          </cell>
        </row>
        <row r="39111">
          <cell r="C39111" t="str">
            <v>נובמבר 2019</v>
          </cell>
          <cell r="D39111" t="str">
            <v>מקפת - 313</v>
          </cell>
          <cell r="E39111" t="str">
            <v>KT776</v>
          </cell>
          <cell r="F39111">
            <v>4</v>
          </cell>
        </row>
        <row r="39112">
          <cell r="C39112" t="str">
            <v>נובמבר 2019</v>
          </cell>
          <cell r="D39112" t="str">
            <v>מקפת - 313</v>
          </cell>
          <cell r="E39112" t="str">
            <v>KT777</v>
          </cell>
          <cell r="F39112">
            <v>9</v>
          </cell>
        </row>
        <row r="39113">
          <cell r="C39113" t="str">
            <v>נובמבר 2019</v>
          </cell>
          <cell r="D39113" t="str">
            <v>מקפת - 313</v>
          </cell>
          <cell r="E39113" t="str">
            <v>KT779</v>
          </cell>
          <cell r="F39113">
            <v>3</v>
          </cell>
        </row>
        <row r="39114">
          <cell r="C39114" t="str">
            <v>נובמבר 2019</v>
          </cell>
          <cell r="D39114" t="str">
            <v>מקפת - 313</v>
          </cell>
          <cell r="E39114" t="str">
            <v>KT780</v>
          </cell>
          <cell r="F39114">
            <v>3</v>
          </cell>
        </row>
        <row r="39115">
          <cell r="C39115" t="str">
            <v>נובמבר 2019</v>
          </cell>
          <cell r="D39115" t="str">
            <v>מקפת - 313</v>
          </cell>
          <cell r="E39115" t="str">
            <v>KT784</v>
          </cell>
          <cell r="F39115">
            <v>4</v>
          </cell>
        </row>
        <row r="39116">
          <cell r="C39116" t="str">
            <v>נובמבר 2019</v>
          </cell>
          <cell r="D39116" t="str">
            <v>מקפת - 313</v>
          </cell>
          <cell r="E39116" t="str">
            <v>KT785</v>
          </cell>
          <cell r="F39116">
            <v>1</v>
          </cell>
        </row>
        <row r="39117">
          <cell r="C39117" t="str">
            <v>נובמבר 2019</v>
          </cell>
          <cell r="D39117" t="str">
            <v>מקפת - 313</v>
          </cell>
          <cell r="E39117" t="str">
            <v>KT786</v>
          </cell>
          <cell r="F39117">
            <v>1</v>
          </cell>
        </row>
        <row r="39118">
          <cell r="C39118" t="str">
            <v>נובמבר 2019</v>
          </cell>
          <cell r="D39118" t="str">
            <v>מקפת - 313</v>
          </cell>
          <cell r="E39118" t="str">
            <v>KT787</v>
          </cell>
          <cell r="F39118">
            <v>7</v>
          </cell>
        </row>
        <row r="39119">
          <cell r="C39119" t="str">
            <v>נובמבר 2019</v>
          </cell>
          <cell r="D39119" t="str">
            <v>מקפת - 313</v>
          </cell>
          <cell r="E39119" t="str">
            <v>KT788</v>
          </cell>
          <cell r="F39119">
            <v>4</v>
          </cell>
        </row>
        <row r="39120">
          <cell r="C39120" t="str">
            <v>נובמבר 2019</v>
          </cell>
          <cell r="D39120" t="str">
            <v>מקפת - 313</v>
          </cell>
          <cell r="E39120" t="str">
            <v>KT789</v>
          </cell>
          <cell r="F39120">
            <v>8</v>
          </cell>
        </row>
        <row r="39121">
          <cell r="C39121" t="str">
            <v>נובמבר 2019</v>
          </cell>
          <cell r="D39121" t="str">
            <v>מקפת - 313</v>
          </cell>
          <cell r="E39121" t="str">
            <v>KT790</v>
          </cell>
          <cell r="F39121">
            <v>6</v>
          </cell>
        </row>
        <row r="39122">
          <cell r="C39122" t="str">
            <v>נובמבר 2019</v>
          </cell>
          <cell r="D39122" t="str">
            <v>מקפת - 313</v>
          </cell>
          <cell r="E39122" t="str">
            <v>KT791</v>
          </cell>
          <cell r="F39122">
            <v>2</v>
          </cell>
        </row>
        <row r="39123">
          <cell r="C39123" t="str">
            <v>נובמבר 2019</v>
          </cell>
          <cell r="D39123" t="str">
            <v>מקפת - 313</v>
          </cell>
          <cell r="E39123" t="str">
            <v>KT792</v>
          </cell>
          <cell r="F39123">
            <v>4</v>
          </cell>
        </row>
        <row r="39124">
          <cell r="C39124" t="str">
            <v>נובמבר 2019</v>
          </cell>
          <cell r="D39124" t="str">
            <v>מקפת - 313</v>
          </cell>
          <cell r="E39124" t="str">
            <v>KT801</v>
          </cell>
          <cell r="F39124">
            <v>1</v>
          </cell>
        </row>
        <row r="39125">
          <cell r="C39125" t="str">
            <v>נובמבר 2019</v>
          </cell>
          <cell r="D39125" t="str">
            <v>מקפת - 313</v>
          </cell>
          <cell r="E39125" t="str">
            <v>KT802</v>
          </cell>
          <cell r="F39125">
            <v>1</v>
          </cell>
        </row>
        <row r="39126">
          <cell r="C39126" t="str">
            <v>נובמבר 2019</v>
          </cell>
          <cell r="D39126" t="str">
            <v>מקפת - 313</v>
          </cell>
          <cell r="E39126" t="str">
            <v>KT803</v>
          </cell>
          <cell r="F39126">
            <v>1</v>
          </cell>
        </row>
        <row r="39127">
          <cell r="C39127" t="str">
            <v>נובמבר 2019</v>
          </cell>
          <cell r="D39127" t="str">
            <v>מקפת - 313</v>
          </cell>
          <cell r="E39127" t="str">
            <v>KT806</v>
          </cell>
          <cell r="F39127">
            <v>1</v>
          </cell>
        </row>
        <row r="39128">
          <cell r="C39128" t="str">
            <v>נובמבר 2019</v>
          </cell>
          <cell r="D39128" t="str">
            <v>מקפת - 313</v>
          </cell>
          <cell r="E39128" t="str">
            <v>KT809</v>
          </cell>
          <cell r="F39128">
            <v>1</v>
          </cell>
        </row>
        <row r="39129">
          <cell r="C39129" t="str">
            <v>נובמבר 2019</v>
          </cell>
          <cell r="D39129" t="str">
            <v>מקפת - 313</v>
          </cell>
          <cell r="E39129" t="str">
            <v>KT813</v>
          </cell>
          <cell r="F39129">
            <v>1</v>
          </cell>
        </row>
        <row r="39130">
          <cell r="C39130" t="str">
            <v>נובמבר 2019</v>
          </cell>
          <cell r="D39130" t="str">
            <v>מקפת - 313</v>
          </cell>
          <cell r="E39130" t="str">
            <v>KT814</v>
          </cell>
          <cell r="F39130">
            <v>1</v>
          </cell>
        </row>
        <row r="39131">
          <cell r="C39131" t="str">
            <v>נובמבר 2019</v>
          </cell>
          <cell r="D39131" t="str">
            <v>מקפת - 313</v>
          </cell>
          <cell r="E39131" t="str">
            <v>KT816</v>
          </cell>
          <cell r="F39131">
            <v>1</v>
          </cell>
        </row>
        <row r="39132">
          <cell r="C39132" t="str">
            <v>נובמבר 2019</v>
          </cell>
          <cell r="D39132" t="str">
            <v>מקפת - 313</v>
          </cell>
          <cell r="E39132" t="str">
            <v>KT817</v>
          </cell>
          <cell r="F39132">
            <v>1</v>
          </cell>
        </row>
        <row r="39133">
          <cell r="C39133" t="str">
            <v>נובמבר 2019</v>
          </cell>
          <cell r="D39133" t="str">
            <v>מקפת - 313</v>
          </cell>
          <cell r="E39133" t="str">
            <v>KT821</v>
          </cell>
          <cell r="F39133">
            <v>1</v>
          </cell>
        </row>
        <row r="39134">
          <cell r="C39134" t="str">
            <v>נובמבר 2019</v>
          </cell>
          <cell r="D39134" t="str">
            <v>מקפת - 313</v>
          </cell>
          <cell r="E39134" t="str">
            <v>KT822</v>
          </cell>
          <cell r="F39134">
            <v>1</v>
          </cell>
        </row>
        <row r="39135">
          <cell r="C39135" t="str">
            <v>נובמבר 2019</v>
          </cell>
          <cell r="D39135" t="str">
            <v>קגמ - 279</v>
          </cell>
          <cell r="E39135" t="str">
            <v>DE1</v>
          </cell>
          <cell r="F39135">
            <v>77229367.990999997</v>
          </cell>
        </row>
        <row r="39136">
          <cell r="C39136" t="str">
            <v>נובמבר 2019</v>
          </cell>
          <cell r="D39136" t="str">
            <v>קגמ - 279</v>
          </cell>
          <cell r="E39136" t="str">
            <v>DA12</v>
          </cell>
          <cell r="F39136">
            <v>358844.94099999999</v>
          </cell>
        </row>
        <row r="39137">
          <cell r="C39137" t="str">
            <v>נובמבר 2019</v>
          </cell>
          <cell r="D39137" t="str">
            <v>קגמ - 279</v>
          </cell>
          <cell r="E39137" t="str">
            <v>DT11</v>
          </cell>
          <cell r="F39137">
            <v>121582.947</v>
          </cell>
        </row>
        <row r="39138">
          <cell r="C39138" t="str">
            <v>נובמבר 2019</v>
          </cell>
          <cell r="D39138" t="str">
            <v>קגמ - 279</v>
          </cell>
          <cell r="E39138" t="str">
            <v>DA10</v>
          </cell>
          <cell r="F39138">
            <v>483881.82199999999</v>
          </cell>
        </row>
        <row r="39139">
          <cell r="C39139" t="str">
            <v>נובמבר 2019</v>
          </cell>
          <cell r="D39139" t="str">
            <v>קגמ - 279</v>
          </cell>
          <cell r="E39139" t="str">
            <v>DT420</v>
          </cell>
          <cell r="F39139">
            <v>294009.26299999998</v>
          </cell>
        </row>
        <row r="39140">
          <cell r="C39140" t="str">
            <v>נובמבר 2019</v>
          </cell>
          <cell r="D39140" t="str">
            <v>קגמ - 279</v>
          </cell>
          <cell r="E39140" t="str">
            <v>DT423</v>
          </cell>
          <cell r="F39140">
            <v>129913.25199999999</v>
          </cell>
        </row>
        <row r="39141">
          <cell r="C39141" t="str">
            <v>נובמבר 2019</v>
          </cell>
          <cell r="D39141" t="str">
            <v>קגמ - 279</v>
          </cell>
          <cell r="E39141" t="str">
            <v>DT13</v>
          </cell>
          <cell r="F39141">
            <v>1070097.7830000001</v>
          </cell>
        </row>
        <row r="39142">
          <cell r="C39142" t="str">
            <v>נובמבר 2019</v>
          </cell>
          <cell r="D39142" t="str">
            <v>קגמ - 279</v>
          </cell>
          <cell r="E39142" t="str">
            <v>DT15</v>
          </cell>
          <cell r="F39142">
            <v>1760372.7760000001</v>
          </cell>
        </row>
        <row r="39143">
          <cell r="C39143" t="str">
            <v>נובמבר 2019</v>
          </cell>
          <cell r="D39143" t="str">
            <v>קגמ - 279</v>
          </cell>
          <cell r="E39143" t="str">
            <v>DT16</v>
          </cell>
          <cell r="F39143">
            <v>21426.258000000002</v>
          </cell>
        </row>
        <row r="39144">
          <cell r="C39144" t="str">
            <v>נובמבר 2019</v>
          </cell>
          <cell r="D39144" t="str">
            <v>קגמ - 279</v>
          </cell>
          <cell r="E39144" t="str">
            <v>DA9</v>
          </cell>
          <cell r="F39144">
            <v>326484.99300000002</v>
          </cell>
        </row>
        <row r="39145">
          <cell r="C39145" t="str">
            <v>נובמבר 2019</v>
          </cell>
          <cell r="D39145" t="str">
            <v>קגמ - 279</v>
          </cell>
          <cell r="E39145" t="str">
            <v>DT1</v>
          </cell>
          <cell r="F39145">
            <v>923707.02500000002</v>
          </cell>
        </row>
        <row r="39146">
          <cell r="C39146" t="str">
            <v>נובמבר 2019</v>
          </cell>
          <cell r="D39146" t="str">
            <v>קגמ - 279</v>
          </cell>
          <cell r="E39146" t="str">
            <v>DT400</v>
          </cell>
          <cell r="F39146">
            <v>11590071.288000001</v>
          </cell>
        </row>
        <row r="39147">
          <cell r="C39147" t="str">
            <v>נובמבר 2019</v>
          </cell>
          <cell r="D39147" t="str">
            <v>קגמ - 279</v>
          </cell>
          <cell r="E39147" t="str">
            <v>DT3</v>
          </cell>
          <cell r="F39147">
            <v>44896650.623999998</v>
          </cell>
        </row>
        <row r="39148">
          <cell r="C39148" t="str">
            <v>נובמבר 2019</v>
          </cell>
          <cell r="D39148" t="str">
            <v>קגמ - 279</v>
          </cell>
          <cell r="E39148" t="str">
            <v>DT17</v>
          </cell>
          <cell r="F39148">
            <v>292938.50199999998</v>
          </cell>
        </row>
        <row r="39149">
          <cell r="C39149" t="str">
            <v>נובמבר 2019</v>
          </cell>
          <cell r="D39149" t="str">
            <v>קגמ - 279</v>
          </cell>
          <cell r="E39149" t="str">
            <v>DT301</v>
          </cell>
          <cell r="F39149">
            <v>168078.26699999999</v>
          </cell>
        </row>
        <row r="39150">
          <cell r="C39150" t="str">
            <v>נובמבר 2019</v>
          </cell>
          <cell r="D39150" t="str">
            <v>קגמ - 279</v>
          </cell>
          <cell r="E39150" t="str">
            <v>DT303</v>
          </cell>
          <cell r="F39150">
            <v>17159.78</v>
          </cell>
        </row>
        <row r="39151">
          <cell r="C39151" t="str">
            <v>נובמבר 2019</v>
          </cell>
          <cell r="D39151" t="str">
            <v>קגמ - 279</v>
          </cell>
          <cell r="E39151" t="str">
            <v>DT307</v>
          </cell>
          <cell r="F39151">
            <v>25422.118999999999</v>
          </cell>
        </row>
        <row r="39152">
          <cell r="C39152" t="str">
            <v>נובמבר 2019</v>
          </cell>
          <cell r="D39152" t="str">
            <v>קגמ - 279</v>
          </cell>
          <cell r="E39152" t="str">
            <v>DT309</v>
          </cell>
          <cell r="F39152">
            <v>35822.025000000001</v>
          </cell>
        </row>
        <row r="39153">
          <cell r="C39153" t="str">
            <v>נובמבר 2019</v>
          </cell>
          <cell r="D39153" t="str">
            <v>קגמ - 279</v>
          </cell>
          <cell r="E39153" t="str">
            <v>DT308</v>
          </cell>
          <cell r="F39153">
            <v>7358.9390000000003</v>
          </cell>
        </row>
        <row r="39154">
          <cell r="C39154" t="str">
            <v>נובמבר 2019</v>
          </cell>
          <cell r="D39154" t="str">
            <v>קגמ - 279</v>
          </cell>
          <cell r="E39154" t="str">
            <v>DT319</v>
          </cell>
          <cell r="F39154">
            <v>370668.935</v>
          </cell>
        </row>
        <row r="39155">
          <cell r="C39155" t="str">
            <v>נובמבר 2019</v>
          </cell>
          <cell r="D39155" t="str">
            <v>קגמ - 279</v>
          </cell>
          <cell r="E39155" t="str">
            <v>DT325</v>
          </cell>
          <cell r="F39155">
            <v>24055.5</v>
          </cell>
        </row>
        <row r="39156">
          <cell r="C39156" t="str">
            <v>נובמבר 2019</v>
          </cell>
          <cell r="D39156" t="str">
            <v>קגמ - 279</v>
          </cell>
          <cell r="E39156" t="str">
            <v>DT338</v>
          </cell>
          <cell r="F39156">
            <v>4880.7020000000002</v>
          </cell>
        </row>
        <row r="39157">
          <cell r="C39157" t="str">
            <v>נובמבר 2019</v>
          </cell>
          <cell r="D39157" t="str">
            <v>קגמ - 279</v>
          </cell>
          <cell r="E39157" t="str">
            <v>DT455</v>
          </cell>
          <cell r="F39157">
            <v>72969.267000000007</v>
          </cell>
        </row>
        <row r="39158">
          <cell r="C39158" t="str">
            <v>נובמבר 2019</v>
          </cell>
          <cell r="D39158" t="str">
            <v>קגמ - 279</v>
          </cell>
          <cell r="E39158" t="str">
            <v>DT458</v>
          </cell>
          <cell r="F39158">
            <v>35071.248</v>
          </cell>
        </row>
        <row r="39159">
          <cell r="C39159" t="str">
            <v>נובמבר 2019</v>
          </cell>
          <cell r="D39159" t="str">
            <v>קגמ - 279</v>
          </cell>
          <cell r="E39159" t="str">
            <v>DT463</v>
          </cell>
          <cell r="F39159">
            <v>125975.607</v>
          </cell>
        </row>
        <row r="39160">
          <cell r="C39160" t="str">
            <v>נובמבר 2019</v>
          </cell>
          <cell r="D39160" t="str">
            <v>קגמ - 279</v>
          </cell>
          <cell r="E39160" t="str">
            <v>DT465</v>
          </cell>
          <cell r="F39160">
            <v>370403.734</v>
          </cell>
        </row>
        <row r="39161">
          <cell r="C39161" t="str">
            <v>נובמבר 2019</v>
          </cell>
          <cell r="D39161" t="str">
            <v>קגמ - 279</v>
          </cell>
          <cell r="E39161" t="str">
            <v>DT402</v>
          </cell>
          <cell r="F39161">
            <v>1019550.4449999999</v>
          </cell>
        </row>
        <row r="39162">
          <cell r="C39162" t="str">
            <v>נובמבר 2019</v>
          </cell>
          <cell r="D39162" t="str">
            <v>קגמ - 279</v>
          </cell>
          <cell r="E39162" t="str">
            <v>DT403</v>
          </cell>
          <cell r="F39162">
            <v>27553.303</v>
          </cell>
        </row>
        <row r="39163">
          <cell r="C39163" t="str">
            <v>נובמבר 2019</v>
          </cell>
          <cell r="D39163" t="str">
            <v>קגמ - 279</v>
          </cell>
          <cell r="E39163" t="str">
            <v>DT404</v>
          </cell>
          <cell r="F39163">
            <v>1049.6369999999999</v>
          </cell>
        </row>
        <row r="39164">
          <cell r="C39164" t="str">
            <v>נובמבר 2019</v>
          </cell>
          <cell r="D39164" t="str">
            <v>קגמ - 279</v>
          </cell>
          <cell r="E39164" t="str">
            <v>DC9</v>
          </cell>
          <cell r="F39164">
            <v>16010.358</v>
          </cell>
        </row>
        <row r="39165">
          <cell r="C39165" t="str">
            <v>נובמבר 2019</v>
          </cell>
          <cell r="D39165" t="str">
            <v>קגמ - 279</v>
          </cell>
          <cell r="E39165" t="str">
            <v>DT28</v>
          </cell>
          <cell r="F39165">
            <v>68039.937999999995</v>
          </cell>
        </row>
        <row r="39166">
          <cell r="C39166" t="str">
            <v>נובמבר 2019</v>
          </cell>
          <cell r="D39166" t="str">
            <v>קגמ - 279</v>
          </cell>
          <cell r="E39166" t="str">
            <v>DT30</v>
          </cell>
          <cell r="F39166">
            <v>130744.274</v>
          </cell>
        </row>
        <row r="39167">
          <cell r="C39167" t="str">
            <v>נובמבר 2019</v>
          </cell>
          <cell r="D39167" t="str">
            <v>קגמ - 279</v>
          </cell>
          <cell r="E39167" t="str">
            <v>DT83</v>
          </cell>
          <cell r="F39167">
            <v>36869.184000000001</v>
          </cell>
        </row>
        <row r="39168">
          <cell r="C39168" t="str">
            <v>נובמבר 2019</v>
          </cell>
          <cell r="D39168" t="str">
            <v>קגמ - 279</v>
          </cell>
          <cell r="E39168" t="str">
            <v>DT360</v>
          </cell>
          <cell r="F39168">
            <v>341756.20600000001</v>
          </cell>
        </row>
        <row r="39169">
          <cell r="C39169" t="str">
            <v>נובמבר 2019</v>
          </cell>
          <cell r="D39169" t="str">
            <v>קגמ - 279</v>
          </cell>
          <cell r="E39169" t="str">
            <v>DT366</v>
          </cell>
          <cell r="F39169">
            <v>5403692.818</v>
          </cell>
        </row>
        <row r="39170">
          <cell r="C39170" t="str">
            <v>נובמבר 2019</v>
          </cell>
          <cell r="D39170" t="str">
            <v>קגמ - 279</v>
          </cell>
          <cell r="E39170" t="str">
            <v>DT367</v>
          </cell>
          <cell r="F39170">
            <v>114232.08500000001</v>
          </cell>
        </row>
        <row r="39171">
          <cell r="C39171" t="str">
            <v>נובמבר 2019</v>
          </cell>
          <cell r="D39171" t="str">
            <v>קגמ - 279</v>
          </cell>
          <cell r="E39171" t="str">
            <v>DT701</v>
          </cell>
          <cell r="F39171">
            <v>100376.946</v>
          </cell>
        </row>
        <row r="39172">
          <cell r="C39172" t="str">
            <v>נובמבר 2019</v>
          </cell>
          <cell r="D39172" t="str">
            <v>קגמ - 279</v>
          </cell>
          <cell r="E39172" t="str">
            <v>DT703</v>
          </cell>
          <cell r="F39172">
            <v>1320439.1029999999</v>
          </cell>
        </row>
        <row r="39173">
          <cell r="C39173" t="str">
            <v>נובמבר 2019</v>
          </cell>
          <cell r="D39173" t="str">
            <v>קגמ - 279</v>
          </cell>
          <cell r="E39173" t="str">
            <v>DT53</v>
          </cell>
          <cell r="F39173">
            <v>83567.736000000004</v>
          </cell>
        </row>
        <row r="39174">
          <cell r="C39174" t="str">
            <v>נובמבר 2019</v>
          </cell>
          <cell r="D39174" t="str">
            <v>קגמ - 279</v>
          </cell>
          <cell r="E39174" t="str">
            <v>DT52</v>
          </cell>
          <cell r="F39174">
            <v>171736.13699999999</v>
          </cell>
        </row>
        <row r="39175">
          <cell r="C39175" t="str">
            <v>נובמבר 2019</v>
          </cell>
          <cell r="D39175" t="str">
            <v>קגמ - 279</v>
          </cell>
          <cell r="E39175" t="str">
            <v>DT226</v>
          </cell>
          <cell r="F39175">
            <v>10407.356</v>
          </cell>
        </row>
        <row r="39176">
          <cell r="C39176" t="str">
            <v>נובמבר 2019</v>
          </cell>
          <cell r="D39176" t="str">
            <v>קגמ - 279</v>
          </cell>
          <cell r="E39176" t="str">
            <v>DT88</v>
          </cell>
          <cell r="F39176">
            <v>751385.04</v>
          </cell>
        </row>
        <row r="39177">
          <cell r="C39177" t="str">
            <v>נובמבר 2019</v>
          </cell>
          <cell r="D39177" t="str">
            <v>קגמ - 279</v>
          </cell>
          <cell r="E39177" t="str">
            <v>DT441</v>
          </cell>
          <cell r="F39177">
            <v>18609.991000000002</v>
          </cell>
        </row>
        <row r="39178">
          <cell r="C39178" t="str">
            <v>נובמבר 2019</v>
          </cell>
          <cell r="D39178" t="str">
            <v>קגמ - 279</v>
          </cell>
          <cell r="E39178" t="str">
            <v>DT442</v>
          </cell>
          <cell r="F39178">
            <v>61171.574999999997</v>
          </cell>
        </row>
        <row r="39179">
          <cell r="C39179" t="str">
            <v>נובמבר 2019</v>
          </cell>
          <cell r="D39179" t="str">
            <v>קגמ - 279</v>
          </cell>
          <cell r="E39179" t="str">
            <v>DT443</v>
          </cell>
          <cell r="F39179">
            <v>366.72300000000001</v>
          </cell>
        </row>
        <row r="39180">
          <cell r="C39180" t="str">
            <v>נובמבר 2019</v>
          </cell>
          <cell r="D39180" t="str">
            <v>קגמ - 279</v>
          </cell>
          <cell r="E39180" t="str">
            <v>DT444</v>
          </cell>
          <cell r="F39180">
            <v>11150.391</v>
          </cell>
        </row>
        <row r="39181">
          <cell r="C39181" t="str">
            <v>נובמבר 2019</v>
          </cell>
          <cell r="D39181" t="str">
            <v>קגמ - 279</v>
          </cell>
          <cell r="E39181" t="str">
            <v>DT445</v>
          </cell>
          <cell r="F39181">
            <v>-1243.105</v>
          </cell>
        </row>
        <row r="39182">
          <cell r="C39182" t="str">
            <v>נובמבר 2019</v>
          </cell>
          <cell r="D39182" t="str">
            <v>קגמ - 279</v>
          </cell>
          <cell r="E39182" t="str">
            <v>DT446</v>
          </cell>
          <cell r="F39182">
            <v>66900.553</v>
          </cell>
        </row>
        <row r="39183">
          <cell r="C39183" t="str">
            <v>נובמבר 2019</v>
          </cell>
          <cell r="D39183" t="str">
            <v>קגמ - 279</v>
          </cell>
          <cell r="E39183" t="str">
            <v>DT447</v>
          </cell>
          <cell r="F39183">
            <v>-124243.662</v>
          </cell>
        </row>
        <row r="39184">
          <cell r="C39184" t="str">
            <v>נובמבר 2019</v>
          </cell>
          <cell r="D39184" t="str">
            <v>קגמ - 279</v>
          </cell>
          <cell r="E39184" t="str">
            <v>DT448</v>
          </cell>
          <cell r="F39184">
            <v>5412.8720000000003</v>
          </cell>
        </row>
        <row r="39185">
          <cell r="C39185" t="str">
            <v>נובמבר 2019</v>
          </cell>
          <cell r="D39185" t="str">
            <v>קגמ - 279</v>
          </cell>
          <cell r="E39185" t="str">
            <v>DT449</v>
          </cell>
          <cell r="F39185">
            <v>-25760.138999999999</v>
          </cell>
        </row>
        <row r="39186">
          <cell r="C39186" t="str">
            <v>נובמבר 2019</v>
          </cell>
          <cell r="D39186" t="str">
            <v>קגמ - 279</v>
          </cell>
          <cell r="E39186" t="str">
            <v>DT669</v>
          </cell>
          <cell r="F39186">
            <v>118935.87</v>
          </cell>
        </row>
        <row r="39187">
          <cell r="C39187" t="str">
            <v>נובמבר 2019</v>
          </cell>
          <cell r="D39187" t="str">
            <v>קגמ - 279</v>
          </cell>
          <cell r="E39187" t="str">
            <v>DT451</v>
          </cell>
          <cell r="F39187">
            <v>444082.89</v>
          </cell>
        </row>
        <row r="39188">
          <cell r="C39188" t="str">
            <v>נובמבר 2019</v>
          </cell>
          <cell r="D39188" t="str">
            <v>קגמ - 279</v>
          </cell>
          <cell r="E39188" t="str">
            <v>DT506</v>
          </cell>
          <cell r="F39188">
            <v>66089.350999999995</v>
          </cell>
        </row>
        <row r="39189">
          <cell r="C39189" t="str">
            <v>נובמבר 2019</v>
          </cell>
          <cell r="D39189" t="str">
            <v>קגמ - 279</v>
          </cell>
          <cell r="E39189" t="str">
            <v>DT507</v>
          </cell>
          <cell r="F39189">
            <v>32645.454000000002</v>
          </cell>
        </row>
        <row r="39190">
          <cell r="C39190" t="str">
            <v>נובמבר 2019</v>
          </cell>
          <cell r="D39190" t="str">
            <v>קגמ - 279</v>
          </cell>
          <cell r="E39190" t="str">
            <v>DT577</v>
          </cell>
          <cell r="F39190">
            <v>60204.913999999997</v>
          </cell>
        </row>
        <row r="39191">
          <cell r="C39191" t="str">
            <v>נובמבר 2019</v>
          </cell>
          <cell r="D39191" t="str">
            <v>קגמ - 279</v>
          </cell>
          <cell r="E39191" t="str">
            <v>DT513</v>
          </cell>
          <cell r="F39191">
            <v>118453.06</v>
          </cell>
        </row>
        <row r="39192">
          <cell r="C39192" t="str">
            <v>נובמבר 2019</v>
          </cell>
          <cell r="D39192" t="str">
            <v>קגמ - 279</v>
          </cell>
          <cell r="E39192" t="str">
            <v>DT514</v>
          </cell>
          <cell r="F39192">
            <v>1471983.875</v>
          </cell>
        </row>
        <row r="39193">
          <cell r="C39193" t="str">
            <v>נובמבר 2019</v>
          </cell>
          <cell r="D39193" t="str">
            <v>קגמ - 279</v>
          </cell>
          <cell r="E39193" t="str">
            <v>DT517</v>
          </cell>
          <cell r="F39193">
            <v>107070</v>
          </cell>
        </row>
        <row r="39194">
          <cell r="C39194" t="str">
            <v>נובמבר 2019</v>
          </cell>
          <cell r="D39194" t="str">
            <v>קגמ - 279</v>
          </cell>
          <cell r="E39194" t="str">
            <v>DT54</v>
          </cell>
          <cell r="F39194">
            <v>158981.95800000001</v>
          </cell>
        </row>
        <row r="39195">
          <cell r="C39195" t="str">
            <v>נובמבר 2019</v>
          </cell>
          <cell r="D39195" t="str">
            <v>קגמ - 279</v>
          </cell>
          <cell r="E39195" t="str">
            <v>DT55</v>
          </cell>
          <cell r="F39195">
            <v>-269702.74400000001</v>
          </cell>
        </row>
        <row r="39196">
          <cell r="C39196" t="str">
            <v>נובמבר 2019</v>
          </cell>
          <cell r="D39196" t="str">
            <v>קגמ - 279</v>
          </cell>
          <cell r="E39196" t="str">
            <v>DT546</v>
          </cell>
          <cell r="F39196">
            <v>1783000</v>
          </cell>
        </row>
        <row r="39197">
          <cell r="C39197" t="str">
            <v>נובמבר 2019</v>
          </cell>
          <cell r="D39197" t="str">
            <v>קגמ - 279</v>
          </cell>
          <cell r="E39197" t="str">
            <v>AT999</v>
          </cell>
          <cell r="F39197">
            <v>2146628.3149999999</v>
          </cell>
        </row>
        <row r="39198">
          <cell r="C39198" t="str">
            <v>נובמבר 2019</v>
          </cell>
          <cell r="D39198" t="str">
            <v>קגמ - 279</v>
          </cell>
          <cell r="E39198" t="str">
            <v>AT24</v>
          </cell>
          <cell r="F39198">
            <v>498204</v>
          </cell>
        </row>
        <row r="39199">
          <cell r="C39199" t="str">
            <v>נובמבר 2019</v>
          </cell>
          <cell r="D39199" t="str">
            <v>קגמ - 279</v>
          </cell>
          <cell r="E39199" t="str">
            <v>AT420</v>
          </cell>
          <cell r="F39199">
            <v>915040.36100000003</v>
          </cell>
        </row>
        <row r="39200">
          <cell r="C39200" t="str">
            <v>נובמבר 2019</v>
          </cell>
          <cell r="D39200" t="str">
            <v>קגמ - 279</v>
          </cell>
          <cell r="E39200" t="str">
            <v>AT423</v>
          </cell>
          <cell r="F39200">
            <v>32388.985000000001</v>
          </cell>
        </row>
        <row r="39201">
          <cell r="C39201" t="str">
            <v>נובמבר 2019</v>
          </cell>
          <cell r="D39201" t="str">
            <v>קגמ - 279</v>
          </cell>
          <cell r="E39201" t="str">
            <v>AT19</v>
          </cell>
          <cell r="F39201">
            <v>40729.580999999998</v>
          </cell>
        </row>
        <row r="39202">
          <cell r="C39202" t="str">
            <v>נובמבר 2019</v>
          </cell>
          <cell r="D39202" t="str">
            <v>קגמ - 279</v>
          </cell>
          <cell r="E39202" t="str">
            <v>AT121</v>
          </cell>
          <cell r="F39202">
            <v>8.5960000000000001</v>
          </cell>
        </row>
        <row r="39203">
          <cell r="C39203" t="str">
            <v>נובמבר 2019</v>
          </cell>
          <cell r="D39203" t="str">
            <v>קגמ - 279</v>
          </cell>
          <cell r="E39203" t="str">
            <v>AT8</v>
          </cell>
          <cell r="F39203">
            <v>52042.05</v>
          </cell>
        </row>
        <row r="39204">
          <cell r="C39204" t="str">
            <v>נובמבר 2019</v>
          </cell>
          <cell r="D39204" t="str">
            <v>קגמ - 279</v>
          </cell>
          <cell r="E39204" t="str">
            <v>AT400</v>
          </cell>
          <cell r="F39204">
            <v>20865.217000000001</v>
          </cell>
        </row>
        <row r="39205">
          <cell r="C39205" t="str">
            <v>נובמבר 2019</v>
          </cell>
          <cell r="D39205" t="str">
            <v>קגמ - 279</v>
          </cell>
          <cell r="E39205" t="str">
            <v>AT20</v>
          </cell>
          <cell r="F39205">
            <v>30481.313999999998</v>
          </cell>
        </row>
        <row r="39206">
          <cell r="C39206" t="str">
            <v>נובמבר 2019</v>
          </cell>
          <cell r="D39206" t="str">
            <v>קגמ - 279</v>
          </cell>
          <cell r="E39206" t="str">
            <v>AT309</v>
          </cell>
          <cell r="F39206">
            <v>140.25</v>
          </cell>
        </row>
        <row r="39207">
          <cell r="C39207" t="str">
            <v>נובמבר 2019</v>
          </cell>
          <cell r="D39207" t="str">
            <v>קגמ - 279</v>
          </cell>
          <cell r="E39207" t="str">
            <v>AT319</v>
          </cell>
          <cell r="F39207">
            <v>503.85300000000001</v>
          </cell>
        </row>
        <row r="39208">
          <cell r="C39208" t="str">
            <v>נובמבר 2019</v>
          </cell>
          <cell r="D39208" t="str">
            <v>קגמ - 279</v>
          </cell>
          <cell r="E39208" t="str">
            <v>AT457</v>
          </cell>
          <cell r="F39208">
            <v>9088.9969999999994</v>
          </cell>
        </row>
        <row r="39209">
          <cell r="C39209" t="str">
            <v>נובמבר 2019</v>
          </cell>
          <cell r="D39209" t="str">
            <v>קגמ - 279</v>
          </cell>
          <cell r="E39209" t="str">
            <v>AT458</v>
          </cell>
          <cell r="F39209">
            <v>63.500999999999998</v>
          </cell>
        </row>
        <row r="39210">
          <cell r="C39210" t="str">
            <v>נובמבר 2019</v>
          </cell>
          <cell r="D39210" t="str">
            <v>קגמ - 279</v>
          </cell>
          <cell r="E39210" t="str">
            <v>AT402</v>
          </cell>
          <cell r="F39210">
            <v>10851.316000000001</v>
          </cell>
        </row>
        <row r="39211">
          <cell r="C39211" t="str">
            <v>נובמבר 2019</v>
          </cell>
          <cell r="D39211" t="str">
            <v>קגמ - 279</v>
          </cell>
          <cell r="E39211" t="str">
            <v>AT403</v>
          </cell>
          <cell r="F39211">
            <v>2568.9070000000002</v>
          </cell>
        </row>
        <row r="39212">
          <cell r="C39212" t="str">
            <v>נובמבר 2019</v>
          </cell>
          <cell r="D39212" t="str">
            <v>קגמ - 279</v>
          </cell>
          <cell r="E39212" t="str">
            <v>AT37</v>
          </cell>
          <cell r="F39212">
            <v>7074.3149999999996</v>
          </cell>
        </row>
        <row r="39213">
          <cell r="C39213" t="str">
            <v>נובמבר 2019</v>
          </cell>
          <cell r="D39213" t="str">
            <v>קגמ - 279</v>
          </cell>
          <cell r="E39213" t="str">
            <v>AT125</v>
          </cell>
          <cell r="F39213">
            <v>210.40899999999999</v>
          </cell>
        </row>
        <row r="39214">
          <cell r="C39214" t="str">
            <v>נובמבר 2019</v>
          </cell>
          <cell r="D39214" t="str">
            <v>קגמ - 279</v>
          </cell>
          <cell r="E39214" t="str">
            <v>AT360</v>
          </cell>
          <cell r="F39214">
            <v>49.878</v>
          </cell>
        </row>
        <row r="39215">
          <cell r="C39215" t="str">
            <v>נובמבר 2019</v>
          </cell>
          <cell r="D39215" t="str">
            <v>קגמ - 279</v>
          </cell>
          <cell r="E39215" t="str">
            <v>AT366</v>
          </cell>
          <cell r="F39215">
            <v>182210.37299999999</v>
          </cell>
        </row>
        <row r="39216">
          <cell r="C39216" t="str">
            <v>נובמבר 2019</v>
          </cell>
          <cell r="D39216" t="str">
            <v>קגמ - 279</v>
          </cell>
          <cell r="E39216" t="str">
            <v>AT367</v>
          </cell>
          <cell r="F39216">
            <v>65.061999999999998</v>
          </cell>
        </row>
        <row r="39217">
          <cell r="C39217" t="str">
            <v>נובמבר 2019</v>
          </cell>
          <cell r="D39217" t="str">
            <v>קגמ - 279</v>
          </cell>
          <cell r="E39217" t="str">
            <v>AT703</v>
          </cell>
          <cell r="F39217">
            <v>109.145</v>
          </cell>
        </row>
        <row r="39218">
          <cell r="C39218" t="str">
            <v>נובמבר 2019</v>
          </cell>
          <cell r="D39218" t="str">
            <v>קגמ - 279</v>
          </cell>
          <cell r="E39218" t="str">
            <v>AT61</v>
          </cell>
          <cell r="F39218">
            <v>484.89699999999999</v>
          </cell>
        </row>
        <row r="39219">
          <cell r="C39219" t="str">
            <v>נובמבר 2019</v>
          </cell>
          <cell r="D39219" t="str">
            <v>קגמ - 279</v>
          </cell>
          <cell r="E39219" t="str">
            <v>AT60</v>
          </cell>
          <cell r="F39219">
            <v>236.76900000000001</v>
          </cell>
        </row>
        <row r="39220">
          <cell r="C39220" t="str">
            <v>נובמבר 2019</v>
          </cell>
          <cell r="D39220" t="str">
            <v>קגמ - 279</v>
          </cell>
          <cell r="E39220" t="str">
            <v>AT137</v>
          </cell>
          <cell r="F39220">
            <v>13645.022000000001</v>
          </cell>
        </row>
        <row r="39221">
          <cell r="C39221" t="str">
            <v>נובמבר 2019</v>
          </cell>
          <cell r="D39221" t="str">
            <v>קגמ - 279</v>
          </cell>
          <cell r="E39221" t="str">
            <v>AT442</v>
          </cell>
          <cell r="F39221">
            <v>141548.20800000001</v>
          </cell>
        </row>
        <row r="39222">
          <cell r="C39222" t="str">
            <v>נובמבר 2019</v>
          </cell>
          <cell r="D39222" t="str">
            <v>קגמ - 279</v>
          </cell>
          <cell r="E39222" t="str">
            <v>AT447</v>
          </cell>
          <cell r="F39222">
            <v>60336.726000000002</v>
          </cell>
        </row>
        <row r="39223">
          <cell r="C39223" t="str">
            <v>נובמבר 2019</v>
          </cell>
          <cell r="D39223" t="str">
            <v>קגמ - 279</v>
          </cell>
          <cell r="E39223" t="str">
            <v>AT451</v>
          </cell>
          <cell r="F39223">
            <v>4153.7889999999998</v>
          </cell>
        </row>
        <row r="39224">
          <cell r="C39224" t="str">
            <v>נובמבר 2019</v>
          </cell>
          <cell r="D39224" t="str">
            <v>קגמ - 279</v>
          </cell>
          <cell r="E39224" t="str">
            <v>AT506</v>
          </cell>
          <cell r="F39224">
            <v>3001.0349999999999</v>
          </cell>
        </row>
        <row r="39225">
          <cell r="C39225" t="str">
            <v>נובמבר 2019</v>
          </cell>
          <cell r="D39225" t="str">
            <v>קגמ - 279</v>
          </cell>
          <cell r="E39225" t="str">
            <v>AT513</v>
          </cell>
          <cell r="F39225">
            <v>28162.400000000001</v>
          </cell>
        </row>
        <row r="39226">
          <cell r="C39226" t="str">
            <v>נובמבר 2019</v>
          </cell>
          <cell r="D39226" t="str">
            <v>קגמ - 279</v>
          </cell>
          <cell r="E39226" t="str">
            <v>AT514</v>
          </cell>
          <cell r="F39226">
            <v>1793.288</v>
          </cell>
        </row>
        <row r="39227">
          <cell r="C39227" t="str">
            <v>נובמבר 2019</v>
          </cell>
          <cell r="D39227" t="str">
            <v>קגמ - 279</v>
          </cell>
          <cell r="E39227" t="str">
            <v>AT518</v>
          </cell>
          <cell r="F39227">
            <v>90446.010999999999</v>
          </cell>
        </row>
        <row r="39228">
          <cell r="C39228" t="str">
            <v>נובמבר 2019</v>
          </cell>
          <cell r="D39228" t="str">
            <v>קגמ - 279</v>
          </cell>
          <cell r="E39228" t="str">
            <v>AT63</v>
          </cell>
          <cell r="F39228">
            <v>22.606999999999999</v>
          </cell>
        </row>
        <row r="39229">
          <cell r="C39229" t="str">
            <v>נובמבר 2019</v>
          </cell>
          <cell r="D39229" t="str">
            <v>קגמ - 279</v>
          </cell>
          <cell r="E39229" t="str">
            <v>AT168</v>
          </cell>
          <cell r="F39229">
            <v>6.4589999999999996</v>
          </cell>
        </row>
        <row r="39230">
          <cell r="C39230" t="str">
            <v>נובמבר 2019</v>
          </cell>
          <cell r="D39230" t="str">
            <v>קגמ - 279</v>
          </cell>
          <cell r="E39230" t="str">
            <v>AT139</v>
          </cell>
          <cell r="F39230">
            <v>94.995000000000005</v>
          </cell>
        </row>
        <row r="39231">
          <cell r="C39231" t="str">
            <v>נובמבר 2019</v>
          </cell>
          <cell r="D39231" t="str">
            <v>קגמ - 279</v>
          </cell>
          <cell r="E39231" t="str">
            <v>BT999</v>
          </cell>
          <cell r="F39231">
            <v>1852380.1189999999</v>
          </cell>
        </row>
        <row r="39232">
          <cell r="C39232" t="str">
            <v>נובמבר 2019</v>
          </cell>
          <cell r="D39232" t="str">
            <v>קגמ - 279</v>
          </cell>
          <cell r="E39232" t="str">
            <v>BT34</v>
          </cell>
          <cell r="F39232">
            <v>380902.25400000002</v>
          </cell>
        </row>
        <row r="39233">
          <cell r="C39233" t="str">
            <v>נובמבר 2019</v>
          </cell>
          <cell r="D39233" t="str">
            <v>קגמ - 279</v>
          </cell>
          <cell r="E39233" t="str">
            <v>BT420</v>
          </cell>
          <cell r="F39233">
            <v>1059000</v>
          </cell>
        </row>
        <row r="39234">
          <cell r="C39234" t="str">
            <v>נובמבר 2019</v>
          </cell>
          <cell r="D39234" t="str">
            <v>קגמ - 279</v>
          </cell>
          <cell r="E39234" t="str">
            <v>BT423</v>
          </cell>
          <cell r="F39234">
            <v>161532.573</v>
          </cell>
        </row>
        <row r="39235">
          <cell r="C39235" t="str">
            <v>נובמבר 2019</v>
          </cell>
          <cell r="D39235" t="str">
            <v>קגמ - 279</v>
          </cell>
          <cell r="E39235" t="str">
            <v>BT400</v>
          </cell>
          <cell r="F39235">
            <v>64881</v>
          </cell>
        </row>
        <row r="39236">
          <cell r="C39236" t="str">
            <v>נובמבר 2019</v>
          </cell>
          <cell r="D39236" t="str">
            <v>קגמ - 279</v>
          </cell>
          <cell r="E39236" t="str">
            <v>BT402</v>
          </cell>
          <cell r="F39236">
            <v>9850.5840000000007</v>
          </cell>
        </row>
        <row r="39237">
          <cell r="C39237" t="str">
            <v>נובמבר 2019</v>
          </cell>
          <cell r="D39237" t="str">
            <v>קגמ - 279</v>
          </cell>
          <cell r="E39237" t="str">
            <v>BT403</v>
          </cell>
          <cell r="F39237">
            <v>147.48099999999999</v>
          </cell>
        </row>
        <row r="39238">
          <cell r="C39238" t="str">
            <v>נובמבר 2019</v>
          </cell>
          <cell r="D39238" t="str">
            <v>קגמ - 279</v>
          </cell>
          <cell r="E39238" t="str">
            <v>BT46</v>
          </cell>
          <cell r="F39238">
            <v>3721.9540000000002</v>
          </cell>
        </row>
        <row r="39239">
          <cell r="C39239" t="str">
            <v>נובמבר 2019</v>
          </cell>
          <cell r="D39239" t="str">
            <v>קגמ - 279</v>
          </cell>
          <cell r="E39239" t="str">
            <v>BT366</v>
          </cell>
          <cell r="F39239">
            <v>29539.597000000002</v>
          </cell>
        </row>
        <row r="39240">
          <cell r="C39240" t="str">
            <v>נובמבר 2019</v>
          </cell>
          <cell r="D39240" t="str">
            <v>קגמ - 279</v>
          </cell>
          <cell r="E39240" t="str">
            <v>BT70</v>
          </cell>
          <cell r="F39240">
            <v>405.03899999999999</v>
          </cell>
        </row>
        <row r="39241">
          <cell r="C39241" t="str">
            <v>נובמבר 2019</v>
          </cell>
          <cell r="D39241" t="str">
            <v>קגמ - 279</v>
          </cell>
          <cell r="E39241" t="str">
            <v>BT69</v>
          </cell>
          <cell r="F39241">
            <v>472.22899999999998</v>
          </cell>
        </row>
        <row r="39242">
          <cell r="C39242" t="str">
            <v>נובמבר 2019</v>
          </cell>
          <cell r="D39242" t="str">
            <v>קגמ - 279</v>
          </cell>
          <cell r="E39242" t="str">
            <v>BT117</v>
          </cell>
          <cell r="F39242">
            <v>4930.1670000000004</v>
          </cell>
        </row>
        <row r="39243">
          <cell r="C39243" t="str">
            <v>נובמבר 2019</v>
          </cell>
          <cell r="D39243" t="str">
            <v>קגמ - 279</v>
          </cell>
          <cell r="E39243" t="str">
            <v>BT442</v>
          </cell>
          <cell r="F39243">
            <v>120645.94500000001</v>
          </cell>
        </row>
        <row r="39244">
          <cell r="C39244" t="str">
            <v>נובמבר 2019</v>
          </cell>
          <cell r="D39244" t="str">
            <v>קגמ - 279</v>
          </cell>
          <cell r="E39244" t="str">
            <v>BT447</v>
          </cell>
          <cell r="F39244">
            <v>10555.802</v>
          </cell>
        </row>
        <row r="39245">
          <cell r="C39245" t="str">
            <v>נובמבר 2019</v>
          </cell>
          <cell r="D39245" t="str">
            <v>קגמ - 279</v>
          </cell>
          <cell r="E39245" t="str">
            <v>BT72</v>
          </cell>
          <cell r="F39245">
            <v>5725.7879999999996</v>
          </cell>
        </row>
        <row r="39246">
          <cell r="C39246" t="str">
            <v>נובמבר 2019</v>
          </cell>
          <cell r="D39246" t="str">
            <v>קגמ - 279</v>
          </cell>
          <cell r="E39246" t="str">
            <v>BT119</v>
          </cell>
          <cell r="F39246">
            <v>69.706000000000003</v>
          </cell>
        </row>
        <row r="39247">
          <cell r="C39247" t="str">
            <v>נובמבר 2019</v>
          </cell>
          <cell r="D39247" t="str">
            <v>קגמ - 279</v>
          </cell>
          <cell r="E39247" t="str">
            <v>A1</v>
          </cell>
          <cell r="F39247">
            <v>53358.357000000004</v>
          </cell>
        </row>
        <row r="39248">
          <cell r="C39248" t="str">
            <v>נובמבר 2019</v>
          </cell>
          <cell r="D39248" t="str">
            <v>קגמ - 279</v>
          </cell>
          <cell r="E39248" t="str">
            <v>AT411</v>
          </cell>
          <cell r="F39248">
            <v>47949.741000000002</v>
          </cell>
        </row>
        <row r="39249">
          <cell r="C39249" t="str">
            <v>נובמבר 2019</v>
          </cell>
          <cell r="D39249" t="str">
            <v>קגמ - 279</v>
          </cell>
          <cell r="E39249" t="str">
            <v>AT255</v>
          </cell>
          <cell r="F39249">
            <v>5304.3509999999997</v>
          </cell>
        </row>
        <row r="39250">
          <cell r="C39250" t="str">
            <v>נובמבר 2019</v>
          </cell>
          <cell r="D39250" t="str">
            <v>קגמ - 279</v>
          </cell>
          <cell r="E39250" t="str">
            <v>AT88</v>
          </cell>
          <cell r="F39250">
            <v>104.26600000000001</v>
          </cell>
        </row>
        <row r="39251">
          <cell r="C39251" t="str">
            <v>נובמבר 2019</v>
          </cell>
          <cell r="D39251" t="str">
            <v>קגמ - 279</v>
          </cell>
          <cell r="E39251" t="str">
            <v>B1</v>
          </cell>
          <cell r="F39251">
            <v>245037.97399999999</v>
          </cell>
        </row>
        <row r="39252">
          <cell r="C39252" t="str">
            <v>נובמבר 2019</v>
          </cell>
          <cell r="D39252" t="str">
            <v>קגמ - 279</v>
          </cell>
          <cell r="E39252" t="str">
            <v>BT137</v>
          </cell>
          <cell r="F39252">
            <v>739.93</v>
          </cell>
        </row>
        <row r="39253">
          <cell r="C39253" t="str">
            <v>נובמבר 2019</v>
          </cell>
          <cell r="D39253" t="str">
            <v>קגמ - 279</v>
          </cell>
          <cell r="E39253" t="str">
            <v>BT98</v>
          </cell>
          <cell r="F39253">
            <v>2828.2260000000001</v>
          </cell>
        </row>
        <row r="39254">
          <cell r="C39254" t="str">
            <v>נובמבר 2019</v>
          </cell>
          <cell r="D39254" t="str">
            <v>קגמ - 279</v>
          </cell>
          <cell r="E39254" t="str">
            <v>BT6</v>
          </cell>
          <cell r="F39254">
            <v>203830.85399999999</v>
          </cell>
        </row>
        <row r="39255">
          <cell r="C39255" t="str">
            <v>נובמבר 2019</v>
          </cell>
          <cell r="D39255" t="str">
            <v>קגמ - 279</v>
          </cell>
          <cell r="E39255" t="str">
            <v>BT7</v>
          </cell>
          <cell r="F39255">
            <v>3279.6480000000001</v>
          </cell>
        </row>
        <row r="39256">
          <cell r="C39256" t="str">
            <v>נובמבר 2019</v>
          </cell>
          <cell r="D39256" t="str">
            <v>קגמ - 279</v>
          </cell>
          <cell r="E39256" t="str">
            <v>BT8</v>
          </cell>
          <cell r="F39256">
            <v>24580.024000000001</v>
          </cell>
        </row>
        <row r="39257">
          <cell r="C39257" t="str">
            <v>נובמבר 2019</v>
          </cell>
          <cell r="D39257" t="str">
            <v>קגמ - 279</v>
          </cell>
          <cell r="E39257" t="str">
            <v>BT11</v>
          </cell>
          <cell r="F39257">
            <v>3049.13</v>
          </cell>
        </row>
        <row r="39258">
          <cell r="C39258" t="str">
            <v>נובמבר 2019</v>
          </cell>
          <cell r="D39258" t="str">
            <v>קגמ - 279</v>
          </cell>
          <cell r="E39258" t="str">
            <v>BF4</v>
          </cell>
          <cell r="F39258">
            <v>5240.4110000000001</v>
          </cell>
        </row>
        <row r="39259">
          <cell r="C39259" t="str">
            <v>נובמבר 2019</v>
          </cell>
          <cell r="D39259" t="str">
            <v>קגמ - 279</v>
          </cell>
          <cell r="E39259" t="str">
            <v>BT84</v>
          </cell>
          <cell r="F39259">
            <v>892.86500000000001</v>
          </cell>
        </row>
        <row r="39260">
          <cell r="C39260" t="str">
            <v>נובמבר 2019</v>
          </cell>
          <cell r="D39260" t="str">
            <v>קגמ - 279</v>
          </cell>
          <cell r="E39260" t="str">
            <v>BT634</v>
          </cell>
          <cell r="F39260">
            <v>596.88499999999999</v>
          </cell>
        </row>
        <row r="39261">
          <cell r="C39261" t="str">
            <v>נובמבר 2019</v>
          </cell>
          <cell r="D39261" t="str">
            <v>קגמ - 279</v>
          </cell>
          <cell r="E39261" t="str">
            <v>KT31</v>
          </cell>
          <cell r="F39261">
            <v>15838</v>
          </cell>
        </row>
        <row r="39262">
          <cell r="C39262" t="str">
            <v>נובמבר 2019</v>
          </cell>
          <cell r="D39262" t="str">
            <v>קגמ - 279</v>
          </cell>
          <cell r="E39262" t="str">
            <v>KT32</v>
          </cell>
          <cell r="F39262">
            <v>64297</v>
          </cell>
        </row>
        <row r="39263">
          <cell r="C39263" t="str">
            <v>נובמבר 2019</v>
          </cell>
          <cell r="D39263" t="str">
            <v>קגמ - 279</v>
          </cell>
          <cell r="E39263" t="str">
            <v>KT33</v>
          </cell>
          <cell r="F39263">
            <v>37444</v>
          </cell>
        </row>
        <row r="39264">
          <cell r="C39264" t="str">
            <v>נובמבר 2019</v>
          </cell>
          <cell r="D39264" t="str">
            <v>קגמ - 279</v>
          </cell>
          <cell r="E39264" t="str">
            <v>KT34</v>
          </cell>
          <cell r="F39264">
            <v>662</v>
          </cell>
        </row>
        <row r="39265">
          <cell r="C39265" t="str">
            <v>נובמבר 2019</v>
          </cell>
          <cell r="D39265" t="str">
            <v>קגמ - 279</v>
          </cell>
          <cell r="E39265" t="str">
            <v>KT35</v>
          </cell>
          <cell r="F39265">
            <v>7560</v>
          </cell>
        </row>
        <row r="39266">
          <cell r="C39266" t="str">
            <v>נובמבר 2019</v>
          </cell>
          <cell r="D39266" t="str">
            <v>קגמ - 279</v>
          </cell>
          <cell r="E39266" t="str">
            <v>KT22</v>
          </cell>
          <cell r="F39266">
            <v>0.13300000000000001</v>
          </cell>
        </row>
        <row r="39267">
          <cell r="C39267" t="str">
            <v>נובמבר 2019</v>
          </cell>
          <cell r="D39267" t="str">
            <v>קגמ - 279</v>
          </cell>
          <cell r="E39267" t="str">
            <v>KT51</v>
          </cell>
          <cell r="F39267">
            <v>16.169</v>
          </cell>
        </row>
        <row r="39268">
          <cell r="C39268" t="str">
            <v>נובמבר 2019</v>
          </cell>
          <cell r="D39268" t="str">
            <v>קגמ - 279</v>
          </cell>
          <cell r="E39268" t="str">
            <v>KT502</v>
          </cell>
          <cell r="F39268">
            <v>102162.66</v>
          </cell>
        </row>
        <row r="39269">
          <cell r="C39269" t="str">
            <v>נובמבר 2019</v>
          </cell>
          <cell r="D39269" t="str">
            <v>קגמ - 279</v>
          </cell>
          <cell r="E39269" t="str">
            <v>KT503</v>
          </cell>
          <cell r="F39269">
            <v>10863050.719000001</v>
          </cell>
        </row>
        <row r="39270">
          <cell r="C39270" t="str">
            <v>נובמבר 2019</v>
          </cell>
          <cell r="D39270" t="str">
            <v>קגמ - 279</v>
          </cell>
          <cell r="E39270" t="str">
            <v>KT14</v>
          </cell>
          <cell r="F39270">
            <v>2009.856</v>
          </cell>
        </row>
        <row r="39271">
          <cell r="C39271" t="str">
            <v>נובמבר 2019</v>
          </cell>
          <cell r="D39271" t="str">
            <v>קגמ - 279</v>
          </cell>
          <cell r="E39271" t="str">
            <v>KT551</v>
          </cell>
          <cell r="F39271">
            <v>32976.474999999999</v>
          </cell>
        </row>
        <row r="39272">
          <cell r="C39272" t="str">
            <v>נובמבר 2019</v>
          </cell>
          <cell r="D39272" t="str">
            <v>קגמ - 279</v>
          </cell>
          <cell r="E39272" t="str">
            <v>KT305</v>
          </cell>
          <cell r="F39272">
            <v>-792115.94700000004</v>
          </cell>
        </row>
        <row r="39273">
          <cell r="C39273" t="str">
            <v>נובמבר 2019</v>
          </cell>
          <cell r="D39273" t="str">
            <v>קגמ - 279</v>
          </cell>
          <cell r="E39273" t="str">
            <v>KT461</v>
          </cell>
          <cell r="F39273">
            <v>1572871.148</v>
          </cell>
        </row>
        <row r="39274">
          <cell r="C39274" t="str">
            <v>נובמבר 2019</v>
          </cell>
          <cell r="D39274" t="str">
            <v>קגמ - 279</v>
          </cell>
          <cell r="E39274" t="str">
            <v>KT717</v>
          </cell>
          <cell r="F39274">
            <v>1</v>
          </cell>
        </row>
        <row r="39275">
          <cell r="C39275" t="str">
            <v>נובמבר 2019</v>
          </cell>
          <cell r="D39275" t="str">
            <v>קגמ - 279</v>
          </cell>
          <cell r="E39275" t="str">
            <v>KT549</v>
          </cell>
          <cell r="F39275">
            <v>1395298.551</v>
          </cell>
        </row>
        <row r="39276">
          <cell r="C39276" t="str">
            <v>נובמבר 2019</v>
          </cell>
          <cell r="D39276" t="str">
            <v>קגמ - 279</v>
          </cell>
          <cell r="E39276" t="str">
            <v>KT761</v>
          </cell>
          <cell r="F39276">
            <v>10057512.285</v>
          </cell>
        </row>
        <row r="39277">
          <cell r="C39277" t="str">
            <v>נובמבר 2019</v>
          </cell>
          <cell r="D39277" t="str">
            <v>קגמ - 279</v>
          </cell>
          <cell r="E39277" t="str">
            <v>KT762</v>
          </cell>
          <cell r="F39277">
            <v>12030641.657</v>
          </cell>
        </row>
        <row r="39278">
          <cell r="C39278" t="str">
            <v>נובמבר 2019</v>
          </cell>
          <cell r="D39278" t="str">
            <v>קגמ - 279</v>
          </cell>
          <cell r="E39278" t="str">
            <v>KT763</v>
          </cell>
          <cell r="F39278">
            <v>9509199.2359999996</v>
          </cell>
        </row>
        <row r="39279">
          <cell r="C39279" t="str">
            <v>נובמבר 2019</v>
          </cell>
          <cell r="D39279" t="str">
            <v>קגמ - 279</v>
          </cell>
          <cell r="E39279" t="str">
            <v>KT943</v>
          </cell>
          <cell r="F39279">
            <v>10208255.963</v>
          </cell>
        </row>
        <row r="39280">
          <cell r="C39280" t="str">
            <v>נובמבר 2019</v>
          </cell>
          <cell r="D39280" t="str">
            <v>קגמ - 279</v>
          </cell>
          <cell r="E39280" t="str">
            <v>KT944</v>
          </cell>
          <cell r="F39280">
            <v>9718782.6710000001</v>
          </cell>
        </row>
        <row r="39281">
          <cell r="C39281" t="str">
            <v>נובמבר 2019</v>
          </cell>
          <cell r="D39281" t="str">
            <v>קגמ - 279</v>
          </cell>
          <cell r="E39281" t="str">
            <v>KT945</v>
          </cell>
          <cell r="F39281">
            <v>12271971.331</v>
          </cell>
        </row>
        <row r="39282">
          <cell r="C39282" t="str">
            <v>נובמבר 2019</v>
          </cell>
          <cell r="D39282" t="str">
            <v>קגמ - 279</v>
          </cell>
          <cell r="E39282" t="str">
            <v>KT933</v>
          </cell>
          <cell r="F39282">
            <v>460019.29800000001</v>
          </cell>
        </row>
        <row r="39283">
          <cell r="C39283" t="str">
            <v>נובמבר 2019</v>
          </cell>
          <cell r="D39283" t="str">
            <v>קגמ - 279</v>
          </cell>
          <cell r="E39283" t="str">
            <v>KT934</v>
          </cell>
          <cell r="F39283">
            <v>187571.609</v>
          </cell>
        </row>
        <row r="39284">
          <cell r="C39284" t="str">
            <v>נובמבר 2019</v>
          </cell>
          <cell r="D39284" t="str">
            <v>קגמ - 279</v>
          </cell>
          <cell r="E39284" t="str">
            <v>KT935</v>
          </cell>
          <cell r="F39284">
            <v>67882.593999999997</v>
          </cell>
        </row>
        <row r="39285">
          <cell r="C39285" t="str">
            <v>נובמבר 2019</v>
          </cell>
          <cell r="D39285" t="str">
            <v>קגמ - 279</v>
          </cell>
          <cell r="E39285" t="str">
            <v>KT939</v>
          </cell>
          <cell r="F39285">
            <v>4800.7969999999996</v>
          </cell>
        </row>
        <row r="39286">
          <cell r="C39286" t="str">
            <v>נובמבר 2019</v>
          </cell>
          <cell r="D39286" t="str">
            <v>קגמ - 279</v>
          </cell>
          <cell r="E39286" t="str">
            <v>KT600</v>
          </cell>
          <cell r="F39286">
            <v>1</v>
          </cell>
        </row>
        <row r="39287">
          <cell r="C39287" t="str">
            <v>נובמבר 2019</v>
          </cell>
          <cell r="D39287" t="str">
            <v>קגמ - 279</v>
          </cell>
          <cell r="E39287" t="str">
            <v>KT46</v>
          </cell>
          <cell r="F39287">
            <v>71368</v>
          </cell>
        </row>
        <row r="39288">
          <cell r="C39288" t="str">
            <v>נובמבר 2019</v>
          </cell>
          <cell r="D39288" t="str">
            <v>קגמ - 279</v>
          </cell>
          <cell r="E39288" t="str">
            <v>KT42</v>
          </cell>
          <cell r="F39288">
            <v>35000</v>
          </cell>
        </row>
        <row r="39289">
          <cell r="C39289" t="str">
            <v>נובמבר 2019</v>
          </cell>
          <cell r="D39289" t="str">
            <v>קגמ - 279</v>
          </cell>
          <cell r="E39289" t="str">
            <v>KT43</v>
          </cell>
          <cell r="F39289">
            <v>40000</v>
          </cell>
        </row>
        <row r="39290">
          <cell r="C39290" t="str">
            <v>נובמבר 2019</v>
          </cell>
          <cell r="D39290" t="str">
            <v>קגמ - 279</v>
          </cell>
          <cell r="E39290" t="str">
            <v>KT44</v>
          </cell>
          <cell r="F39290">
            <v>50000</v>
          </cell>
        </row>
        <row r="39291">
          <cell r="C39291" t="str">
            <v>נובמבר 2019</v>
          </cell>
          <cell r="D39291" t="str">
            <v>קגמ - 279</v>
          </cell>
          <cell r="E39291" t="str">
            <v>KT650</v>
          </cell>
          <cell r="F39291">
            <v>95196945</v>
          </cell>
        </row>
        <row r="39292">
          <cell r="C39292" t="str">
            <v>נובמבר 2019</v>
          </cell>
          <cell r="D39292" t="str">
            <v>קגמ - 279</v>
          </cell>
          <cell r="E39292" t="str">
            <v>KT651</v>
          </cell>
          <cell r="F39292">
            <v>95121826</v>
          </cell>
        </row>
        <row r="39293">
          <cell r="C39293" t="str">
            <v>נובמבר 2019</v>
          </cell>
          <cell r="D39293" t="str">
            <v>קגמ - 279</v>
          </cell>
          <cell r="E39293" t="str">
            <v>KT652</v>
          </cell>
          <cell r="F39293">
            <v>95193751</v>
          </cell>
        </row>
        <row r="39294">
          <cell r="C39294" t="str">
            <v>נובמבר 2019</v>
          </cell>
          <cell r="D39294" t="str">
            <v>קגמ - 279</v>
          </cell>
          <cell r="E39294" t="str">
            <v>KT653</v>
          </cell>
          <cell r="F39294">
            <v>95190502</v>
          </cell>
        </row>
        <row r="39295">
          <cell r="C39295" t="str">
            <v>נובמבר 2019</v>
          </cell>
          <cell r="D39295" t="str">
            <v>קגמ - 279</v>
          </cell>
          <cell r="E39295" t="str">
            <v>KT654</v>
          </cell>
          <cell r="F39295">
            <v>29432870262</v>
          </cell>
        </row>
        <row r="39296">
          <cell r="C39296" t="str">
            <v>נובמבר 2019</v>
          </cell>
          <cell r="D39296" t="str">
            <v>קגמ - 279</v>
          </cell>
          <cell r="E39296" t="str">
            <v>KT655</v>
          </cell>
          <cell r="F39296">
            <v>42122870852</v>
          </cell>
        </row>
        <row r="39297">
          <cell r="C39297" t="str">
            <v>נובמבר 2019</v>
          </cell>
          <cell r="D39297" t="str">
            <v>קגמ - 279</v>
          </cell>
          <cell r="E39297" t="str">
            <v>KT656</v>
          </cell>
          <cell r="F39297">
            <v>56601383307</v>
          </cell>
        </row>
        <row r="39298">
          <cell r="C39298" t="str">
            <v>נובמבר 2019</v>
          </cell>
          <cell r="D39298" t="str">
            <v>קגמ - 279</v>
          </cell>
          <cell r="E39298" t="str">
            <v>KT657</v>
          </cell>
          <cell r="F39298">
            <v>1006613430</v>
          </cell>
        </row>
        <row r="39299">
          <cell r="C39299" t="str">
            <v>נובמבר 2019</v>
          </cell>
          <cell r="D39299" t="str">
            <v>קגמ - 279</v>
          </cell>
          <cell r="E39299" t="str">
            <v>KT658</v>
          </cell>
          <cell r="F39299">
            <v>1000002430</v>
          </cell>
        </row>
        <row r="39300">
          <cell r="C39300" t="str">
            <v>נובמבר 2019</v>
          </cell>
          <cell r="D39300" t="str">
            <v>קגמ - 279</v>
          </cell>
          <cell r="E39300" t="str">
            <v>KT659</v>
          </cell>
          <cell r="F39300">
            <v>99487657300</v>
          </cell>
        </row>
        <row r="39301">
          <cell r="C39301" t="str">
            <v>נובמבר 2019</v>
          </cell>
          <cell r="D39301" t="str">
            <v>קגמ - 279</v>
          </cell>
          <cell r="E39301" t="str">
            <v>KT660</v>
          </cell>
          <cell r="F39301">
            <v>79100122605</v>
          </cell>
        </row>
        <row r="39302">
          <cell r="C39302" t="str">
            <v>נובמבר 2019</v>
          </cell>
          <cell r="D39302" t="str">
            <v>קגמ - 279</v>
          </cell>
          <cell r="E39302" t="str">
            <v>KT661</v>
          </cell>
          <cell r="F39302">
            <v>21607788011</v>
          </cell>
        </row>
        <row r="39303">
          <cell r="C39303" t="str">
            <v>נובמבר 2019</v>
          </cell>
          <cell r="D39303" t="str">
            <v>קגמ - 279</v>
          </cell>
          <cell r="E39303" t="str">
            <v>KT662</v>
          </cell>
          <cell r="F39303">
            <v>21195807017</v>
          </cell>
        </row>
        <row r="39304">
          <cell r="C39304" t="str">
            <v>נובמבר 2019</v>
          </cell>
          <cell r="D39304" t="str">
            <v>קגמ - 279</v>
          </cell>
          <cell r="E39304" t="str">
            <v>KT663</v>
          </cell>
          <cell r="F39304">
            <v>22973080500</v>
          </cell>
        </row>
        <row r="39305">
          <cell r="C39305" t="str">
            <v>נובמבר 2019</v>
          </cell>
          <cell r="D39305" t="str">
            <v>קגמ - 279</v>
          </cell>
          <cell r="E39305" t="str">
            <v>KT664</v>
          </cell>
          <cell r="F39305">
            <v>75071036600</v>
          </cell>
        </row>
        <row r="39306">
          <cell r="C39306" t="str">
            <v>נובמבר 2019</v>
          </cell>
          <cell r="D39306" t="str">
            <v>קגמ - 279</v>
          </cell>
          <cell r="E39306" t="str">
            <v>KT665</v>
          </cell>
          <cell r="F39306">
            <v>113</v>
          </cell>
        </row>
        <row r="39307">
          <cell r="C39307" t="str">
            <v>נובמבר 2019</v>
          </cell>
          <cell r="D39307" t="str">
            <v>קגמ - 279</v>
          </cell>
          <cell r="E39307" t="str">
            <v>KT666</v>
          </cell>
          <cell r="F39307">
            <v>95130507</v>
          </cell>
        </row>
        <row r="39308">
          <cell r="C39308" t="str">
            <v>נובמבר 2019</v>
          </cell>
          <cell r="D39308" t="str">
            <v>קגמ - 279</v>
          </cell>
          <cell r="E39308" t="str">
            <v>KT667</v>
          </cell>
          <cell r="F39308">
            <v>95130506</v>
          </cell>
        </row>
        <row r="39309">
          <cell r="C39309" t="str">
            <v>נובמבר 2019</v>
          </cell>
          <cell r="D39309" t="str">
            <v>קגמ - 279</v>
          </cell>
          <cell r="E39309" t="str">
            <v>KT668</v>
          </cell>
          <cell r="F39309">
            <v>95199862</v>
          </cell>
        </row>
        <row r="39310">
          <cell r="C39310" t="str">
            <v>נובמבר 2019</v>
          </cell>
          <cell r="D39310" t="str">
            <v>קגמ - 279</v>
          </cell>
          <cell r="E39310" t="str">
            <v>KT669</v>
          </cell>
          <cell r="F39310">
            <v>95124349</v>
          </cell>
        </row>
        <row r="39311">
          <cell r="C39311" t="str">
            <v>נובמבר 2019</v>
          </cell>
          <cell r="D39311" t="str">
            <v>קגמ - 279</v>
          </cell>
          <cell r="E39311" t="str">
            <v>KT670</v>
          </cell>
          <cell r="F39311">
            <v>95124311</v>
          </cell>
        </row>
        <row r="39312">
          <cell r="C39312" t="str">
            <v>נובמבר 2019</v>
          </cell>
          <cell r="D39312" t="str">
            <v>קגמ - 279</v>
          </cell>
          <cell r="E39312" t="str">
            <v>KT671</v>
          </cell>
          <cell r="F39312">
            <v>95124334</v>
          </cell>
        </row>
        <row r="39313">
          <cell r="C39313" t="str">
            <v>נובמבר 2019</v>
          </cell>
          <cell r="D39313" t="str">
            <v>קגמ - 279</v>
          </cell>
          <cell r="E39313" t="str">
            <v>FT650</v>
          </cell>
          <cell r="F39313">
            <v>510657554</v>
          </cell>
        </row>
        <row r="39314">
          <cell r="C39314" t="str">
            <v>נובמבר 2019</v>
          </cell>
          <cell r="D39314" t="str">
            <v>קגמ - 279</v>
          </cell>
          <cell r="E39314" t="str">
            <v>FT651</v>
          </cell>
          <cell r="F39314">
            <v>510657554</v>
          </cell>
        </row>
        <row r="39315">
          <cell r="C39315" t="str">
            <v>נובמבר 2019</v>
          </cell>
          <cell r="D39315" t="str">
            <v>קגמ - 279</v>
          </cell>
          <cell r="E39315" t="str">
            <v>FT652</v>
          </cell>
          <cell r="F39315">
            <v>510657554</v>
          </cell>
        </row>
        <row r="39316">
          <cell r="C39316" t="str">
            <v>נובמבר 2019</v>
          </cell>
          <cell r="D39316" t="str">
            <v>קגמ - 279</v>
          </cell>
          <cell r="E39316" t="str">
            <v>FT653</v>
          </cell>
          <cell r="F39316">
            <v>511974834</v>
          </cell>
        </row>
        <row r="39317">
          <cell r="C39317" t="str">
            <v>נובמבר 2019</v>
          </cell>
          <cell r="D39317" t="str">
            <v>קגמ - 279</v>
          </cell>
          <cell r="E39317" t="str">
            <v>FT654</v>
          </cell>
          <cell r="F39317">
            <v>520029084</v>
          </cell>
        </row>
        <row r="39318">
          <cell r="C39318" t="str">
            <v>נובמבר 2019</v>
          </cell>
          <cell r="D39318" t="str">
            <v>קגמ - 279</v>
          </cell>
          <cell r="E39318" t="str">
            <v>FT655</v>
          </cell>
          <cell r="F39318">
            <v>520029084</v>
          </cell>
        </row>
        <row r="39319">
          <cell r="C39319" t="str">
            <v>נובמבר 2019</v>
          </cell>
          <cell r="D39319" t="str">
            <v>קגמ - 279</v>
          </cell>
          <cell r="E39319" t="str">
            <v>FT656</v>
          </cell>
          <cell r="F39319">
            <v>513765396</v>
          </cell>
        </row>
        <row r="39320">
          <cell r="C39320" t="str">
            <v>נובמבר 2019</v>
          </cell>
          <cell r="D39320" t="str">
            <v>קגמ - 279</v>
          </cell>
          <cell r="E39320" t="str">
            <v>FT657</v>
          </cell>
          <cell r="F39320">
            <v>520007030</v>
          </cell>
        </row>
        <row r="39321">
          <cell r="C39321" t="str">
            <v>נובמבר 2019</v>
          </cell>
          <cell r="D39321" t="str">
            <v>קגמ - 279</v>
          </cell>
          <cell r="E39321" t="str">
            <v>FT658</v>
          </cell>
          <cell r="F39321">
            <v>520007030</v>
          </cell>
        </row>
        <row r="39322">
          <cell r="C39322" t="str">
            <v>נובמבר 2019</v>
          </cell>
          <cell r="D39322" t="str">
            <v>קגמ - 279</v>
          </cell>
          <cell r="E39322" t="str">
            <v>FT659</v>
          </cell>
          <cell r="F39322">
            <v>520018078</v>
          </cell>
        </row>
        <row r="39323">
          <cell r="C39323" t="str">
            <v>נובמבר 2019</v>
          </cell>
          <cell r="D39323" t="str">
            <v>קגמ - 279</v>
          </cell>
          <cell r="E39323" t="str">
            <v>FT660</v>
          </cell>
          <cell r="F39323">
            <v>520018078</v>
          </cell>
        </row>
        <row r="39324">
          <cell r="C39324" t="str">
            <v>נובמבר 2019</v>
          </cell>
          <cell r="D39324" t="str">
            <v>קגמ - 279</v>
          </cell>
          <cell r="E39324" t="str">
            <v>FT661</v>
          </cell>
          <cell r="F39324">
            <v>520000522</v>
          </cell>
        </row>
        <row r="39325">
          <cell r="C39325" t="str">
            <v>נובמבר 2019</v>
          </cell>
          <cell r="D39325" t="str">
            <v>קגמ - 279</v>
          </cell>
          <cell r="E39325" t="str">
            <v>FT662</v>
          </cell>
          <cell r="F39325">
            <v>520000522</v>
          </cell>
        </row>
        <row r="39326">
          <cell r="C39326" t="str">
            <v>נובמבר 2019</v>
          </cell>
          <cell r="D39326" t="str">
            <v>קגמ - 279</v>
          </cell>
          <cell r="E39326" t="str">
            <v>FT663</v>
          </cell>
          <cell r="F39326">
            <v>520000118</v>
          </cell>
        </row>
        <row r="39327">
          <cell r="C39327" t="str">
            <v>נובמבר 2019</v>
          </cell>
          <cell r="D39327" t="str">
            <v>קגמ - 279</v>
          </cell>
          <cell r="E39327" t="str">
            <v>FT664</v>
          </cell>
          <cell r="F39327">
            <v>520000118</v>
          </cell>
        </row>
        <row r="39328">
          <cell r="C39328" t="str">
            <v>נובמבר 2019</v>
          </cell>
          <cell r="D39328" t="str">
            <v>קגמ - 279</v>
          </cell>
          <cell r="E39328" t="str">
            <v>FT665</v>
          </cell>
          <cell r="F39328">
            <v>512515081</v>
          </cell>
        </row>
        <row r="39329">
          <cell r="C39329" t="str">
            <v>נובמבר 2019</v>
          </cell>
          <cell r="D39329" t="str">
            <v>קגמ - 279</v>
          </cell>
          <cell r="E39329" t="str">
            <v>FT666</v>
          </cell>
          <cell r="F39329">
            <v>510528276</v>
          </cell>
        </row>
        <row r="39330">
          <cell r="C39330" t="str">
            <v>נובמבר 2019</v>
          </cell>
          <cell r="D39330" t="str">
            <v>קגמ - 279</v>
          </cell>
          <cell r="E39330" t="str">
            <v>FT667</v>
          </cell>
          <cell r="F39330">
            <v>510528276</v>
          </cell>
        </row>
        <row r="39331">
          <cell r="C39331" t="str">
            <v>נובמבר 2019</v>
          </cell>
          <cell r="D39331" t="str">
            <v>קגמ - 279</v>
          </cell>
          <cell r="E39331" t="str">
            <v>FT668</v>
          </cell>
          <cell r="F39331">
            <v>512199381</v>
          </cell>
        </row>
        <row r="39332">
          <cell r="C39332" t="str">
            <v>נובמבר 2019</v>
          </cell>
          <cell r="D39332" t="str">
            <v>קגמ - 279</v>
          </cell>
          <cell r="E39332" t="str">
            <v>FT669</v>
          </cell>
          <cell r="F39332">
            <v>513765396</v>
          </cell>
        </row>
        <row r="39333">
          <cell r="C39333" t="str">
            <v>נובמבר 2019</v>
          </cell>
          <cell r="D39333" t="str">
            <v>קגמ - 279</v>
          </cell>
          <cell r="E39333" t="str">
            <v>FT670</v>
          </cell>
          <cell r="F39333">
            <v>513765396</v>
          </cell>
        </row>
        <row r="39334">
          <cell r="C39334" t="str">
            <v>נובמבר 2019</v>
          </cell>
          <cell r="D39334" t="str">
            <v>קגמ - 279</v>
          </cell>
          <cell r="E39334" t="str">
            <v>FT671</v>
          </cell>
          <cell r="F39334">
            <v>513765396</v>
          </cell>
        </row>
        <row r="39335">
          <cell r="C39335" t="str">
            <v>נובמבר 2019</v>
          </cell>
          <cell r="D39335" t="str">
            <v>קגמ - 279</v>
          </cell>
          <cell r="E39335" t="str">
            <v>KT771</v>
          </cell>
          <cell r="F39335">
            <v>2</v>
          </cell>
        </row>
        <row r="39336">
          <cell r="C39336" t="str">
            <v>נובמבר 2019</v>
          </cell>
          <cell r="D39336" t="str">
            <v>קגמ - 279</v>
          </cell>
          <cell r="E39336" t="str">
            <v>KT772</v>
          </cell>
          <cell r="F39336">
            <v>7</v>
          </cell>
        </row>
        <row r="39337">
          <cell r="C39337" t="str">
            <v>נובמבר 2019</v>
          </cell>
          <cell r="D39337" t="str">
            <v>קגמ - 279</v>
          </cell>
          <cell r="E39337" t="str">
            <v>KT773</v>
          </cell>
          <cell r="F39337">
            <v>5</v>
          </cell>
        </row>
        <row r="39338">
          <cell r="C39338" t="str">
            <v>נובמבר 2019</v>
          </cell>
          <cell r="D39338" t="str">
            <v>קגמ - 279</v>
          </cell>
          <cell r="E39338" t="str">
            <v>KT774</v>
          </cell>
          <cell r="F39338">
            <v>5</v>
          </cell>
        </row>
        <row r="39339">
          <cell r="C39339" t="str">
            <v>נובמבר 2019</v>
          </cell>
          <cell r="D39339" t="str">
            <v>קגמ - 279</v>
          </cell>
          <cell r="E39339" t="str">
            <v>KT775</v>
          </cell>
          <cell r="F39339">
            <v>3</v>
          </cell>
        </row>
        <row r="39340">
          <cell r="C39340" t="str">
            <v>נובמבר 2019</v>
          </cell>
          <cell r="D39340" t="str">
            <v>קגמ - 279</v>
          </cell>
          <cell r="E39340" t="str">
            <v>KT776</v>
          </cell>
          <cell r="F39340">
            <v>4</v>
          </cell>
        </row>
        <row r="39341">
          <cell r="C39341" t="str">
            <v>נובמבר 2019</v>
          </cell>
          <cell r="D39341" t="str">
            <v>קגמ - 279</v>
          </cell>
          <cell r="E39341" t="str">
            <v>KT777</v>
          </cell>
          <cell r="F39341">
            <v>4</v>
          </cell>
        </row>
        <row r="39342">
          <cell r="C39342" t="str">
            <v>נובמבר 2019</v>
          </cell>
          <cell r="D39342" t="str">
            <v>קגמ - 279</v>
          </cell>
          <cell r="E39342" t="str">
            <v>KT778</v>
          </cell>
          <cell r="F39342">
            <v>6</v>
          </cell>
        </row>
        <row r="39343">
          <cell r="C39343" t="str">
            <v>נובמבר 2019</v>
          </cell>
          <cell r="D39343" t="str">
            <v>קגמ - 279</v>
          </cell>
          <cell r="E39343" t="str">
            <v>KT779</v>
          </cell>
          <cell r="F39343">
            <v>1</v>
          </cell>
        </row>
        <row r="39344">
          <cell r="C39344" t="str">
            <v>נובמבר 2019</v>
          </cell>
          <cell r="D39344" t="str">
            <v>קגמ - 279</v>
          </cell>
          <cell r="E39344" t="str">
            <v>KT780</v>
          </cell>
          <cell r="F39344">
            <v>3</v>
          </cell>
        </row>
        <row r="39345">
          <cell r="C39345" t="str">
            <v>נובמבר 2019</v>
          </cell>
          <cell r="D39345" t="str">
            <v>קגמ - 279</v>
          </cell>
          <cell r="E39345" t="str">
            <v>KT781</v>
          </cell>
          <cell r="F39345">
            <v>1</v>
          </cell>
        </row>
        <row r="39346">
          <cell r="C39346" t="str">
            <v>נובמבר 2019</v>
          </cell>
          <cell r="D39346" t="str">
            <v>קגמ - 279</v>
          </cell>
          <cell r="E39346" t="str">
            <v>KT783</v>
          </cell>
          <cell r="F39346">
            <v>4</v>
          </cell>
        </row>
        <row r="39347">
          <cell r="C39347" t="str">
            <v>נובמבר 2019</v>
          </cell>
          <cell r="D39347" t="str">
            <v>קגמ - 279</v>
          </cell>
          <cell r="E39347" t="str">
            <v>KT784</v>
          </cell>
          <cell r="F39347">
            <v>6</v>
          </cell>
        </row>
        <row r="39348">
          <cell r="C39348" t="str">
            <v>נובמבר 2019</v>
          </cell>
          <cell r="D39348" t="str">
            <v>קגמ - 279</v>
          </cell>
          <cell r="E39348" t="str">
            <v>KT785</v>
          </cell>
          <cell r="F39348">
            <v>1</v>
          </cell>
        </row>
        <row r="39349">
          <cell r="C39349" t="str">
            <v>נובמבר 2019</v>
          </cell>
          <cell r="D39349" t="str">
            <v>קגמ - 279</v>
          </cell>
          <cell r="E39349" t="str">
            <v>KT786</v>
          </cell>
          <cell r="F39349">
            <v>7</v>
          </cell>
        </row>
        <row r="39350">
          <cell r="C39350" t="str">
            <v>נובמבר 2019</v>
          </cell>
          <cell r="D39350" t="str">
            <v>קגמ - 279</v>
          </cell>
          <cell r="E39350" t="str">
            <v>KT787</v>
          </cell>
          <cell r="F39350">
            <v>9</v>
          </cell>
        </row>
        <row r="39351">
          <cell r="C39351" t="str">
            <v>נובמבר 2019</v>
          </cell>
          <cell r="D39351" t="str">
            <v>קגמ - 279</v>
          </cell>
          <cell r="E39351" t="str">
            <v>KT788</v>
          </cell>
          <cell r="F39351">
            <v>4</v>
          </cell>
        </row>
        <row r="39352">
          <cell r="C39352" t="str">
            <v>נובמבר 2019</v>
          </cell>
          <cell r="D39352" t="str">
            <v>קגמ - 279</v>
          </cell>
          <cell r="E39352" t="str">
            <v>KT789</v>
          </cell>
          <cell r="F39352">
            <v>2</v>
          </cell>
        </row>
        <row r="39353">
          <cell r="C39353" t="str">
            <v>נובמבר 2019</v>
          </cell>
          <cell r="D39353" t="str">
            <v>קגמ - 279</v>
          </cell>
          <cell r="E39353" t="str">
            <v>KT790</v>
          </cell>
          <cell r="F39353">
            <v>2</v>
          </cell>
        </row>
        <row r="39354">
          <cell r="C39354" t="str">
            <v>נובמבר 2019</v>
          </cell>
          <cell r="D39354" t="str">
            <v>קגמ - 279</v>
          </cell>
          <cell r="E39354" t="str">
            <v>KT791</v>
          </cell>
          <cell r="F39354">
            <v>4</v>
          </cell>
        </row>
        <row r="39355">
          <cell r="C39355" t="str">
            <v>נובמבר 2019</v>
          </cell>
          <cell r="D39355" t="str">
            <v>קגמ - 279</v>
          </cell>
          <cell r="E39355" t="str">
            <v>KT802</v>
          </cell>
          <cell r="F39355">
            <v>1</v>
          </cell>
        </row>
        <row r="39356">
          <cell r="C39356" t="str">
            <v>נובמבר 2019</v>
          </cell>
          <cell r="D39356" t="str">
            <v>קגמ - 279</v>
          </cell>
          <cell r="E39356" t="str">
            <v>KT803</v>
          </cell>
          <cell r="F39356">
            <v>1</v>
          </cell>
        </row>
        <row r="39357">
          <cell r="C39357" t="str">
            <v>נובמבר 2019</v>
          </cell>
          <cell r="D39357" t="str">
            <v>קגמ - 279</v>
          </cell>
          <cell r="E39357" t="str">
            <v>KT804</v>
          </cell>
          <cell r="F39357">
            <v>1</v>
          </cell>
        </row>
        <row r="39358">
          <cell r="C39358" t="str">
            <v>נובמבר 2019</v>
          </cell>
          <cell r="D39358" t="str">
            <v>קגמ - 279</v>
          </cell>
          <cell r="E39358" t="str">
            <v>KT807</v>
          </cell>
          <cell r="F39358">
            <v>1</v>
          </cell>
        </row>
        <row r="39359">
          <cell r="C39359" t="str">
            <v>נובמבר 2019</v>
          </cell>
          <cell r="D39359" t="str">
            <v>קגמ - 279</v>
          </cell>
          <cell r="E39359" t="str">
            <v>KT810</v>
          </cell>
          <cell r="F39359">
            <v>1</v>
          </cell>
        </row>
        <row r="39360">
          <cell r="C39360" t="str">
            <v>נובמבר 2019</v>
          </cell>
          <cell r="D39360" t="str">
            <v>קגמ - 279</v>
          </cell>
          <cell r="E39360" t="str">
            <v>KT812</v>
          </cell>
          <cell r="F39360">
            <v>1</v>
          </cell>
        </row>
        <row r="39361">
          <cell r="C39361" t="str">
            <v>נובמבר 2019</v>
          </cell>
          <cell r="D39361" t="str">
            <v>קגמ - 279</v>
          </cell>
          <cell r="E39361" t="str">
            <v>KT813</v>
          </cell>
          <cell r="F39361">
            <v>1</v>
          </cell>
        </row>
        <row r="39362">
          <cell r="C39362" t="str">
            <v>נובמבר 2019</v>
          </cell>
          <cell r="D39362" t="str">
            <v>קגמ - 279</v>
          </cell>
          <cell r="E39362" t="str">
            <v>KT815</v>
          </cell>
          <cell r="F39362">
            <v>1</v>
          </cell>
        </row>
        <row r="39363">
          <cell r="C39363" t="str">
            <v>נובמבר 2019</v>
          </cell>
          <cell r="D39363" t="str">
            <v>קגמ - 279</v>
          </cell>
          <cell r="E39363" t="str">
            <v>KT816</v>
          </cell>
          <cell r="F39363">
            <v>1</v>
          </cell>
        </row>
        <row r="39364">
          <cell r="C39364" t="str">
            <v>נובמבר 2019</v>
          </cell>
          <cell r="D39364" t="str">
            <v>קגמ - 279</v>
          </cell>
          <cell r="E39364" t="str">
            <v>KT820</v>
          </cell>
          <cell r="F39364">
            <v>1</v>
          </cell>
        </row>
        <row r="39365">
          <cell r="C39365" t="str">
            <v>נובמבר 2019</v>
          </cell>
          <cell r="D39365" t="str">
            <v>קגמ - 279</v>
          </cell>
          <cell r="E39365" t="str">
            <v>KT821</v>
          </cell>
          <cell r="F39365">
            <v>1</v>
          </cell>
        </row>
        <row r="39366">
          <cell r="C39366" t="str">
            <v>נובמבר 2019</v>
          </cell>
          <cell r="D39366" t="str">
            <v>בנין - 360</v>
          </cell>
          <cell r="E39366" t="str">
            <v>DE1</v>
          </cell>
          <cell r="F39366">
            <v>4086591.0290000001</v>
          </cell>
        </row>
        <row r="39367">
          <cell r="C39367" t="str">
            <v>נובמבר 2019</v>
          </cell>
          <cell r="D39367" t="str">
            <v>בנין - 360</v>
          </cell>
          <cell r="E39367" t="str">
            <v>DA12</v>
          </cell>
          <cell r="F39367">
            <v>4851.7479999999996</v>
          </cell>
        </row>
        <row r="39368">
          <cell r="C39368" t="str">
            <v>נובמבר 2019</v>
          </cell>
          <cell r="D39368" t="str">
            <v>בנין - 360</v>
          </cell>
          <cell r="E39368" t="str">
            <v>DT11</v>
          </cell>
          <cell r="F39368">
            <v>4605.0290000000005</v>
          </cell>
        </row>
        <row r="39369">
          <cell r="C39369" t="str">
            <v>נובמבר 2019</v>
          </cell>
          <cell r="D39369" t="str">
            <v>בנין - 360</v>
          </cell>
          <cell r="E39369" t="str">
            <v>DA10</v>
          </cell>
          <cell r="F39369">
            <v>32600.573</v>
          </cell>
        </row>
        <row r="39370">
          <cell r="C39370" t="str">
            <v>נובמבר 2019</v>
          </cell>
          <cell r="D39370" t="str">
            <v>בנין - 360</v>
          </cell>
          <cell r="E39370" t="str">
            <v>DT13</v>
          </cell>
          <cell r="F39370">
            <v>178024.97399999999</v>
          </cell>
        </row>
        <row r="39371">
          <cell r="C39371" t="str">
            <v>נובמבר 2019</v>
          </cell>
          <cell r="D39371" t="str">
            <v>בנין - 360</v>
          </cell>
          <cell r="E39371" t="str">
            <v>DT15</v>
          </cell>
          <cell r="F39371">
            <v>151221.93400000001</v>
          </cell>
        </row>
        <row r="39372">
          <cell r="C39372" t="str">
            <v>נובמבר 2019</v>
          </cell>
          <cell r="D39372" t="str">
            <v>בנין - 360</v>
          </cell>
          <cell r="E39372" t="str">
            <v>DT16</v>
          </cell>
          <cell r="F39372">
            <v>45501.347000000002</v>
          </cell>
        </row>
        <row r="39373">
          <cell r="C39373" t="str">
            <v>נובמבר 2019</v>
          </cell>
          <cell r="D39373" t="str">
            <v>בנין - 360</v>
          </cell>
          <cell r="E39373" t="str">
            <v>DA9</v>
          </cell>
          <cell r="F39373">
            <v>215.36500000000001</v>
          </cell>
        </row>
        <row r="39374">
          <cell r="C39374" t="str">
            <v>נובמבר 2019</v>
          </cell>
          <cell r="D39374" t="str">
            <v>בנין - 360</v>
          </cell>
          <cell r="E39374" t="str">
            <v>DT400</v>
          </cell>
          <cell r="F39374">
            <v>741006.58799999999</v>
          </cell>
        </row>
        <row r="39375">
          <cell r="C39375" t="str">
            <v>נובמבר 2019</v>
          </cell>
          <cell r="D39375" t="str">
            <v>בנין - 360</v>
          </cell>
          <cell r="E39375" t="str">
            <v>DT3</v>
          </cell>
          <cell r="F39375">
            <v>2481890.9950000001</v>
          </cell>
        </row>
        <row r="39376">
          <cell r="C39376" t="str">
            <v>נובמבר 2019</v>
          </cell>
          <cell r="D39376" t="str">
            <v>בנין - 360</v>
          </cell>
          <cell r="E39376" t="str">
            <v>DT301</v>
          </cell>
          <cell r="F39376">
            <v>14175.88</v>
          </cell>
        </row>
        <row r="39377">
          <cell r="C39377" t="str">
            <v>נובמבר 2019</v>
          </cell>
          <cell r="D39377" t="str">
            <v>בנין - 360</v>
          </cell>
          <cell r="E39377" t="str">
            <v>DT307</v>
          </cell>
          <cell r="F39377">
            <v>573.48099999999999</v>
          </cell>
        </row>
        <row r="39378">
          <cell r="C39378" t="str">
            <v>נובמבר 2019</v>
          </cell>
          <cell r="D39378" t="str">
            <v>בנין - 360</v>
          </cell>
          <cell r="E39378" t="str">
            <v>DT309</v>
          </cell>
          <cell r="F39378">
            <v>378.54</v>
          </cell>
        </row>
        <row r="39379">
          <cell r="C39379" t="str">
            <v>נובמבר 2019</v>
          </cell>
          <cell r="D39379" t="str">
            <v>בנין - 360</v>
          </cell>
          <cell r="E39379" t="str">
            <v>DC9</v>
          </cell>
          <cell r="F39379">
            <v>32396.695</v>
          </cell>
        </row>
        <row r="39380">
          <cell r="C39380" t="str">
            <v>נובמבר 2019</v>
          </cell>
          <cell r="D39380" t="str">
            <v>בנין - 360</v>
          </cell>
          <cell r="E39380" t="str">
            <v>DT360</v>
          </cell>
          <cell r="F39380">
            <v>60168.923999999999</v>
          </cell>
        </row>
        <row r="39381">
          <cell r="C39381" t="str">
            <v>נובמבר 2019</v>
          </cell>
          <cell r="D39381" t="str">
            <v>בנין - 360</v>
          </cell>
          <cell r="E39381" t="str">
            <v>DT362</v>
          </cell>
          <cell r="F39381">
            <v>32301.606</v>
          </cell>
        </row>
        <row r="39382">
          <cell r="C39382" t="str">
            <v>נובמבר 2019</v>
          </cell>
          <cell r="D39382" t="str">
            <v>בנין - 360</v>
          </cell>
          <cell r="E39382" t="str">
            <v>DT366</v>
          </cell>
          <cell r="F39382">
            <v>293420.49400000001</v>
          </cell>
        </row>
        <row r="39383">
          <cell r="C39383" t="str">
            <v>נובמבר 2019</v>
          </cell>
          <cell r="D39383" t="str">
            <v>בנין - 360</v>
          </cell>
          <cell r="E39383" t="str">
            <v>DT503</v>
          </cell>
          <cell r="F39383">
            <v>0.40500000000000003</v>
          </cell>
        </row>
        <row r="39384">
          <cell r="C39384" t="str">
            <v>נובמבר 2019</v>
          </cell>
          <cell r="D39384" t="str">
            <v>בנין - 360</v>
          </cell>
          <cell r="E39384" t="str">
            <v>DT513</v>
          </cell>
          <cell r="F39384">
            <v>2946.0369999999998</v>
          </cell>
        </row>
        <row r="39385">
          <cell r="C39385" t="str">
            <v>נובמבר 2019</v>
          </cell>
          <cell r="D39385" t="str">
            <v>בנין - 360</v>
          </cell>
          <cell r="E39385" t="str">
            <v>DT111</v>
          </cell>
          <cell r="F39385">
            <v>35876.129999999997</v>
          </cell>
        </row>
        <row r="39386">
          <cell r="C39386" t="str">
            <v>נובמבר 2019</v>
          </cell>
          <cell r="D39386" t="str">
            <v>בנין - 360</v>
          </cell>
          <cell r="E39386" t="str">
            <v>DT54</v>
          </cell>
          <cell r="F39386">
            <v>2539.0439999999999</v>
          </cell>
        </row>
        <row r="39387">
          <cell r="C39387" t="str">
            <v>נובמבר 2019</v>
          </cell>
          <cell r="D39387" t="str">
            <v>בנין - 360</v>
          </cell>
          <cell r="E39387" t="str">
            <v>DT55</v>
          </cell>
          <cell r="F39387">
            <v>-28104.760999999999</v>
          </cell>
        </row>
        <row r="39388">
          <cell r="C39388" t="str">
            <v>נובמבר 2019</v>
          </cell>
          <cell r="D39388" t="str">
            <v>בנין - 360</v>
          </cell>
          <cell r="E39388" t="str">
            <v>AT999</v>
          </cell>
          <cell r="F39388">
            <v>49495.466999999997</v>
          </cell>
        </row>
        <row r="39389">
          <cell r="C39389" t="str">
            <v>נובמבר 2019</v>
          </cell>
          <cell r="D39389" t="str">
            <v>בנין - 360</v>
          </cell>
          <cell r="E39389" t="str">
            <v>AT24</v>
          </cell>
          <cell r="F39389">
            <v>24562.974999999999</v>
          </cell>
        </row>
        <row r="39390">
          <cell r="C39390" t="str">
            <v>נובמבר 2019</v>
          </cell>
          <cell r="D39390" t="str">
            <v>בנין - 360</v>
          </cell>
          <cell r="E39390" t="str">
            <v>AT19</v>
          </cell>
          <cell r="F39390">
            <v>10590.163</v>
          </cell>
        </row>
        <row r="39391">
          <cell r="C39391" t="str">
            <v>נובמבר 2019</v>
          </cell>
          <cell r="D39391" t="str">
            <v>בנין - 360</v>
          </cell>
          <cell r="E39391" t="str">
            <v>AT121</v>
          </cell>
          <cell r="F39391">
            <v>10805.558999999999</v>
          </cell>
        </row>
        <row r="39392">
          <cell r="C39392" t="str">
            <v>נובמבר 2019</v>
          </cell>
          <cell r="D39392" t="str">
            <v>בנין - 360</v>
          </cell>
          <cell r="E39392" t="str">
            <v>AT400</v>
          </cell>
          <cell r="F39392">
            <v>1420.3019999999999</v>
          </cell>
        </row>
        <row r="39393">
          <cell r="C39393" t="str">
            <v>נובמבר 2019</v>
          </cell>
          <cell r="D39393" t="str">
            <v>בנין - 360</v>
          </cell>
          <cell r="E39393" t="str">
            <v>AT360</v>
          </cell>
          <cell r="F39393">
            <v>2109.54</v>
          </cell>
        </row>
        <row r="39394">
          <cell r="C39394" t="str">
            <v>נובמבר 2019</v>
          </cell>
          <cell r="D39394" t="str">
            <v>בנין - 360</v>
          </cell>
          <cell r="E39394" t="str">
            <v>AT362</v>
          </cell>
          <cell r="F39394">
            <v>5.5990000000000002</v>
          </cell>
        </row>
        <row r="39395">
          <cell r="C39395" t="str">
            <v>נובמבר 2019</v>
          </cell>
          <cell r="D39395" t="str">
            <v>בנין - 360</v>
          </cell>
          <cell r="E39395" t="str">
            <v>AT503</v>
          </cell>
          <cell r="F39395">
            <v>3.9E-2</v>
          </cell>
        </row>
        <row r="39396">
          <cell r="C39396" t="str">
            <v>נובמבר 2019</v>
          </cell>
          <cell r="D39396" t="str">
            <v>בנין - 360</v>
          </cell>
          <cell r="E39396" t="str">
            <v>AT63</v>
          </cell>
          <cell r="F39396">
            <v>1.2889999999999999</v>
          </cell>
        </row>
        <row r="39397">
          <cell r="C39397" t="str">
            <v>נובמבר 2019</v>
          </cell>
          <cell r="D39397" t="str">
            <v>בנין - 360</v>
          </cell>
          <cell r="E39397" t="str">
            <v>BT999</v>
          </cell>
          <cell r="F39397">
            <v>24738.008000000002</v>
          </cell>
        </row>
        <row r="39398">
          <cell r="C39398" t="str">
            <v>נובמבר 2019</v>
          </cell>
          <cell r="D39398" t="str">
            <v>בנין - 360</v>
          </cell>
          <cell r="E39398" t="str">
            <v>BT34</v>
          </cell>
          <cell r="F39398">
            <v>24668.34</v>
          </cell>
        </row>
        <row r="39399">
          <cell r="C39399" t="str">
            <v>נובמבר 2019</v>
          </cell>
          <cell r="D39399" t="str">
            <v>בנין - 360</v>
          </cell>
          <cell r="E39399" t="str">
            <v>BT72</v>
          </cell>
          <cell r="F39399">
            <v>69.668000000000006</v>
          </cell>
        </row>
        <row r="39400">
          <cell r="C39400" t="str">
            <v>נובמבר 2019</v>
          </cell>
          <cell r="D39400" t="str">
            <v>בנין - 360</v>
          </cell>
          <cell r="E39400" t="str">
            <v>A1</v>
          </cell>
          <cell r="F39400">
            <v>1172.4469999999999</v>
          </cell>
        </row>
        <row r="39401">
          <cell r="C39401" t="str">
            <v>נובמבר 2019</v>
          </cell>
          <cell r="D39401" t="str">
            <v>בנין - 360</v>
          </cell>
          <cell r="E39401" t="str">
            <v>AT411</v>
          </cell>
          <cell r="F39401">
            <v>1045.374</v>
          </cell>
        </row>
        <row r="39402">
          <cell r="C39402" t="str">
            <v>נובמבר 2019</v>
          </cell>
          <cell r="D39402" t="str">
            <v>בנין - 360</v>
          </cell>
          <cell r="E39402" t="str">
            <v>AT92</v>
          </cell>
          <cell r="F39402">
            <v>0.38100000000000001</v>
          </cell>
        </row>
        <row r="39403">
          <cell r="C39403" t="str">
            <v>נובמבר 2019</v>
          </cell>
          <cell r="D39403" t="str">
            <v>בנין - 360</v>
          </cell>
          <cell r="E39403" t="str">
            <v>AT72</v>
          </cell>
          <cell r="F39403">
            <v>114.289</v>
          </cell>
        </row>
        <row r="39404">
          <cell r="C39404" t="str">
            <v>נובמבר 2019</v>
          </cell>
          <cell r="D39404" t="str">
            <v>בנין - 360</v>
          </cell>
          <cell r="E39404" t="str">
            <v>AT69</v>
          </cell>
          <cell r="F39404">
            <v>12.401999999999999</v>
          </cell>
        </row>
        <row r="39405">
          <cell r="C39405" t="str">
            <v>נובמבר 2019</v>
          </cell>
          <cell r="D39405" t="str">
            <v>בנין - 360</v>
          </cell>
          <cell r="E39405" t="str">
            <v>B1</v>
          </cell>
          <cell r="F39405">
            <v>26498.314999999999</v>
          </cell>
        </row>
        <row r="39406">
          <cell r="C39406" t="str">
            <v>נובמבר 2019</v>
          </cell>
          <cell r="D39406" t="str">
            <v>בנין - 360</v>
          </cell>
          <cell r="E39406" t="str">
            <v>BT137</v>
          </cell>
          <cell r="F39406">
            <v>742.56100000000004</v>
          </cell>
        </row>
        <row r="39407">
          <cell r="C39407" t="str">
            <v>נובמבר 2019</v>
          </cell>
          <cell r="D39407" t="str">
            <v>בנין - 360</v>
          </cell>
          <cell r="E39407" t="str">
            <v>BT98</v>
          </cell>
          <cell r="F39407">
            <v>356.21</v>
          </cell>
        </row>
        <row r="39408">
          <cell r="C39408" t="str">
            <v>נובמבר 2019</v>
          </cell>
          <cell r="D39408" t="str">
            <v>בנין - 360</v>
          </cell>
          <cell r="E39408" t="str">
            <v>BT6</v>
          </cell>
          <cell r="F39408">
            <v>12530.486999999999</v>
          </cell>
        </row>
        <row r="39409">
          <cell r="C39409" t="str">
            <v>נובמבר 2019</v>
          </cell>
          <cell r="D39409" t="str">
            <v>בנין - 360</v>
          </cell>
          <cell r="E39409" t="str">
            <v>BT7</v>
          </cell>
          <cell r="F39409">
            <v>208.30799999999999</v>
          </cell>
        </row>
        <row r="39410">
          <cell r="C39410" t="str">
            <v>נובמבר 2019</v>
          </cell>
          <cell r="D39410" t="str">
            <v>בנין - 360</v>
          </cell>
          <cell r="E39410" t="str">
            <v>BT8</v>
          </cell>
          <cell r="F39410">
            <v>9389.6720000000005</v>
          </cell>
        </row>
        <row r="39411">
          <cell r="C39411" t="str">
            <v>נובמבר 2019</v>
          </cell>
          <cell r="D39411" t="str">
            <v>בנין - 360</v>
          </cell>
          <cell r="E39411" t="str">
            <v>BT11</v>
          </cell>
          <cell r="F39411">
            <v>2160.2530000000002</v>
          </cell>
        </row>
        <row r="39412">
          <cell r="C39412" t="str">
            <v>נובמבר 2019</v>
          </cell>
          <cell r="D39412" t="str">
            <v>בנין - 360</v>
          </cell>
          <cell r="E39412" t="str">
            <v>BT84</v>
          </cell>
          <cell r="F39412">
            <v>1109.395</v>
          </cell>
        </row>
        <row r="39413">
          <cell r="C39413" t="str">
            <v>נובמבר 2019</v>
          </cell>
          <cell r="D39413" t="str">
            <v>בנין - 360</v>
          </cell>
          <cell r="E39413" t="str">
            <v>BT634</v>
          </cell>
          <cell r="F39413">
            <v>1.429</v>
          </cell>
        </row>
        <row r="39414">
          <cell r="C39414" t="str">
            <v>נובמבר 2019</v>
          </cell>
          <cell r="D39414" t="str">
            <v>בנין - 360</v>
          </cell>
          <cell r="E39414" t="str">
            <v>KT31</v>
          </cell>
          <cell r="F39414">
            <v>637</v>
          </cell>
        </row>
        <row r="39415">
          <cell r="C39415" t="str">
            <v>נובמבר 2019</v>
          </cell>
          <cell r="D39415" t="str">
            <v>בנין - 360</v>
          </cell>
          <cell r="E39415" t="str">
            <v>KT32</v>
          </cell>
          <cell r="F39415">
            <v>74163</v>
          </cell>
        </row>
        <row r="39416">
          <cell r="C39416" t="str">
            <v>נובמבר 2019</v>
          </cell>
          <cell r="D39416" t="str">
            <v>בנין - 360</v>
          </cell>
          <cell r="E39416" t="str">
            <v>KT33</v>
          </cell>
          <cell r="F39416">
            <v>4170</v>
          </cell>
        </row>
        <row r="39417">
          <cell r="C39417" t="str">
            <v>נובמבר 2019</v>
          </cell>
          <cell r="D39417" t="str">
            <v>בנין - 360</v>
          </cell>
          <cell r="E39417" t="str">
            <v>KT34</v>
          </cell>
          <cell r="F39417">
            <v>58</v>
          </cell>
        </row>
        <row r="39418">
          <cell r="C39418" t="str">
            <v>נובמבר 2019</v>
          </cell>
          <cell r="D39418" t="str">
            <v>בנין - 360</v>
          </cell>
          <cell r="E39418" t="str">
            <v>KT35</v>
          </cell>
          <cell r="F39418">
            <v>5070</v>
          </cell>
        </row>
        <row r="39419">
          <cell r="C39419" t="str">
            <v>נובמבר 2019</v>
          </cell>
          <cell r="D39419" t="str">
            <v>בנין - 360</v>
          </cell>
          <cell r="E39419" t="str">
            <v>KT22</v>
          </cell>
          <cell r="F39419">
            <v>0.15</v>
          </cell>
        </row>
        <row r="39420">
          <cell r="C39420" t="str">
            <v>נובמבר 2019</v>
          </cell>
          <cell r="D39420" t="str">
            <v>בנין - 360</v>
          </cell>
          <cell r="E39420" t="str">
            <v>KT51</v>
          </cell>
          <cell r="F39420">
            <v>7.4109999999999996</v>
          </cell>
        </row>
        <row r="39421">
          <cell r="C39421" t="str">
            <v>נובמבר 2019</v>
          </cell>
          <cell r="D39421" t="str">
            <v>בנין - 360</v>
          </cell>
          <cell r="E39421" t="str">
            <v>KT502</v>
          </cell>
          <cell r="F39421">
            <v>6093.2879999999996</v>
          </cell>
        </row>
        <row r="39422">
          <cell r="C39422" t="str">
            <v>נובמבר 2019</v>
          </cell>
          <cell r="D39422" t="str">
            <v>בנין - 360</v>
          </cell>
          <cell r="E39422" t="str">
            <v>KT503</v>
          </cell>
          <cell r="F39422">
            <v>296354.40399999998</v>
          </cell>
        </row>
        <row r="39423">
          <cell r="C39423" t="str">
            <v>נובמבר 2019</v>
          </cell>
          <cell r="D39423" t="str">
            <v>בנין - 360</v>
          </cell>
          <cell r="E39423" t="str">
            <v>KT761</v>
          </cell>
          <cell r="F39423">
            <v>385986.11300000001</v>
          </cell>
        </row>
        <row r="39424">
          <cell r="C39424" t="str">
            <v>נובמבר 2019</v>
          </cell>
          <cell r="D39424" t="str">
            <v>בנין - 360</v>
          </cell>
          <cell r="E39424" t="str">
            <v>KT762</v>
          </cell>
          <cell r="F39424">
            <v>298025.52299999999</v>
          </cell>
        </row>
        <row r="39425">
          <cell r="C39425" t="str">
            <v>נובמבר 2019</v>
          </cell>
          <cell r="D39425" t="str">
            <v>בנין - 360</v>
          </cell>
          <cell r="E39425" t="str">
            <v>KT763</v>
          </cell>
          <cell r="F39425">
            <v>293420.49400000001</v>
          </cell>
        </row>
        <row r="39426">
          <cell r="C39426" t="str">
            <v>נובמבר 2019</v>
          </cell>
          <cell r="D39426" t="str">
            <v>בנין - 360</v>
          </cell>
          <cell r="E39426" t="str">
            <v>KT943</v>
          </cell>
          <cell r="F39426">
            <v>387680.61599999998</v>
          </cell>
        </row>
        <row r="39427">
          <cell r="C39427" t="str">
            <v>נובמבר 2019</v>
          </cell>
          <cell r="D39427" t="str">
            <v>בנין - 360</v>
          </cell>
          <cell r="E39427" t="str">
            <v>KT944</v>
          </cell>
          <cell r="F39427">
            <v>294135.21899999998</v>
          </cell>
        </row>
        <row r="39428">
          <cell r="C39428" t="str">
            <v>נובמבר 2019</v>
          </cell>
          <cell r="D39428" t="str">
            <v>בנין - 360</v>
          </cell>
          <cell r="E39428" t="str">
            <v>KT945</v>
          </cell>
          <cell r="F39428">
            <v>298679.78499999997</v>
          </cell>
        </row>
        <row r="39429">
          <cell r="C39429" t="str">
            <v>נובמבר 2019</v>
          </cell>
          <cell r="D39429" t="str">
            <v>בנין - 360</v>
          </cell>
          <cell r="E39429" t="str">
            <v>KT600</v>
          </cell>
          <cell r="F39429">
            <v>1</v>
          </cell>
        </row>
        <row r="39430">
          <cell r="C39430" t="str">
            <v>נובמבר 2019</v>
          </cell>
          <cell r="D39430" t="str">
            <v>בנין - 360</v>
          </cell>
          <cell r="E39430" t="str">
            <v>KT650</v>
          </cell>
          <cell r="F39430">
            <v>79100122605</v>
          </cell>
        </row>
        <row r="39431">
          <cell r="C39431" t="str">
            <v>נובמבר 2019</v>
          </cell>
          <cell r="D39431" t="str">
            <v>בנין - 360</v>
          </cell>
          <cell r="E39431" t="str">
            <v>KT651</v>
          </cell>
          <cell r="F39431">
            <v>21195807017</v>
          </cell>
        </row>
        <row r="39432">
          <cell r="C39432" t="str">
            <v>נובמבר 2019</v>
          </cell>
          <cell r="D39432" t="str">
            <v>בנין - 360</v>
          </cell>
          <cell r="E39432" t="str">
            <v>KT652</v>
          </cell>
          <cell r="F39432">
            <v>95193571</v>
          </cell>
        </row>
        <row r="39433">
          <cell r="C39433" t="str">
            <v>נובמבר 2019</v>
          </cell>
          <cell r="D39433" t="str">
            <v>בנין - 360</v>
          </cell>
          <cell r="E39433" t="str">
            <v>KT653</v>
          </cell>
          <cell r="F39433">
            <v>95190502</v>
          </cell>
        </row>
        <row r="39434">
          <cell r="C39434" t="str">
            <v>נובמבר 2019</v>
          </cell>
          <cell r="D39434" t="str">
            <v>בנין - 360</v>
          </cell>
          <cell r="E39434" t="str">
            <v>KT654</v>
          </cell>
          <cell r="F39434">
            <v>29432870262</v>
          </cell>
        </row>
        <row r="39435">
          <cell r="C39435" t="str">
            <v>נובמבר 2019</v>
          </cell>
          <cell r="D39435" t="str">
            <v>בנין - 360</v>
          </cell>
          <cell r="E39435" t="str">
            <v>KT655</v>
          </cell>
          <cell r="F39435">
            <v>1006613430</v>
          </cell>
        </row>
        <row r="39436">
          <cell r="C39436" t="str">
            <v>נובמבר 2019</v>
          </cell>
          <cell r="D39436" t="str">
            <v>בנין - 360</v>
          </cell>
          <cell r="E39436" t="str">
            <v>KT656</v>
          </cell>
          <cell r="F39436">
            <v>22973080500</v>
          </cell>
        </row>
        <row r="39437">
          <cell r="C39437" t="str">
            <v>נובמבר 2019</v>
          </cell>
          <cell r="D39437" t="str">
            <v>בנין - 360</v>
          </cell>
          <cell r="E39437" t="str">
            <v>KT657</v>
          </cell>
          <cell r="F39437">
            <v>95130507</v>
          </cell>
        </row>
        <row r="39438">
          <cell r="C39438" t="str">
            <v>נובמבר 2019</v>
          </cell>
          <cell r="D39438" t="str">
            <v>בנין - 360</v>
          </cell>
          <cell r="E39438" t="str">
            <v>KT658</v>
          </cell>
          <cell r="F39438">
            <v>95124311</v>
          </cell>
        </row>
        <row r="39439">
          <cell r="C39439" t="str">
            <v>נובמבר 2019</v>
          </cell>
          <cell r="D39439" t="str">
            <v>בנין - 360</v>
          </cell>
          <cell r="E39439" t="str">
            <v>KT659</v>
          </cell>
          <cell r="F39439">
            <v>95124334</v>
          </cell>
        </row>
        <row r="39440">
          <cell r="C39440" t="str">
            <v>נובמבר 2019</v>
          </cell>
          <cell r="D39440" t="str">
            <v>בנין - 360</v>
          </cell>
          <cell r="E39440" t="str">
            <v>KT660</v>
          </cell>
          <cell r="F39440">
            <v>61234157801</v>
          </cell>
        </row>
        <row r="39441">
          <cell r="C39441" t="str">
            <v>נובמבר 2019</v>
          </cell>
          <cell r="D39441" t="str">
            <v>בנין - 360</v>
          </cell>
          <cell r="E39441" t="str">
            <v>KT661</v>
          </cell>
          <cell r="F39441">
            <v>21195637018</v>
          </cell>
        </row>
        <row r="39442">
          <cell r="C39442" t="str">
            <v>נובמבר 2019</v>
          </cell>
          <cell r="D39442" t="str">
            <v>בנין - 360</v>
          </cell>
          <cell r="E39442" t="str">
            <v>KT662</v>
          </cell>
          <cell r="F39442">
            <v>21195696014</v>
          </cell>
        </row>
        <row r="39443">
          <cell r="C39443" t="str">
            <v>נובמבר 2019</v>
          </cell>
          <cell r="D39443" t="str">
            <v>בנין - 360</v>
          </cell>
          <cell r="E39443" t="str">
            <v>KT663</v>
          </cell>
          <cell r="F39443">
            <v>95121853</v>
          </cell>
        </row>
        <row r="39444">
          <cell r="C39444" t="str">
            <v>נובמבר 2019</v>
          </cell>
          <cell r="D39444" t="str">
            <v>בנין - 360</v>
          </cell>
          <cell r="E39444" t="str">
            <v>KT664</v>
          </cell>
          <cell r="F39444">
            <v>40772870852</v>
          </cell>
        </row>
        <row r="39445">
          <cell r="C39445" t="str">
            <v>נובמבר 2019</v>
          </cell>
          <cell r="D39445" t="str">
            <v>בנין - 360</v>
          </cell>
          <cell r="E39445" t="str">
            <v>KT665</v>
          </cell>
          <cell r="F39445">
            <v>95130505</v>
          </cell>
        </row>
        <row r="39446">
          <cell r="C39446" t="str">
            <v>נובמבר 2019</v>
          </cell>
          <cell r="D39446" t="str">
            <v>בנין - 360</v>
          </cell>
          <cell r="E39446" t="str">
            <v>KT666</v>
          </cell>
          <cell r="F39446">
            <v>95192564</v>
          </cell>
        </row>
        <row r="39447">
          <cell r="C39447" t="str">
            <v>נובמבר 2019</v>
          </cell>
          <cell r="D39447" t="str">
            <v>בנין - 360</v>
          </cell>
          <cell r="E39447" t="str">
            <v>KT667</v>
          </cell>
          <cell r="F39447">
            <v>95124346</v>
          </cell>
        </row>
        <row r="39448">
          <cell r="C39448" t="str">
            <v>נובמבר 2019</v>
          </cell>
          <cell r="D39448" t="str">
            <v>בנין - 360</v>
          </cell>
          <cell r="E39448" t="str">
            <v>FT650</v>
          </cell>
          <cell r="F39448">
            <v>520018078</v>
          </cell>
        </row>
        <row r="39449">
          <cell r="C39449" t="str">
            <v>נובמבר 2019</v>
          </cell>
          <cell r="D39449" t="str">
            <v>בנין - 360</v>
          </cell>
          <cell r="E39449" t="str">
            <v>FT651</v>
          </cell>
          <cell r="F39449">
            <v>520000522</v>
          </cell>
        </row>
        <row r="39450">
          <cell r="C39450" t="str">
            <v>נובמבר 2019</v>
          </cell>
          <cell r="D39450" t="str">
            <v>בנין - 360</v>
          </cell>
          <cell r="E39450" t="str">
            <v>FT652</v>
          </cell>
          <cell r="F39450">
            <v>510657554</v>
          </cell>
        </row>
        <row r="39451">
          <cell r="C39451" t="str">
            <v>נובמבר 2019</v>
          </cell>
          <cell r="D39451" t="str">
            <v>בנין - 360</v>
          </cell>
          <cell r="E39451" t="str">
            <v>FT653</v>
          </cell>
          <cell r="F39451">
            <v>511974834</v>
          </cell>
        </row>
        <row r="39452">
          <cell r="C39452" t="str">
            <v>נובמבר 2019</v>
          </cell>
          <cell r="D39452" t="str">
            <v>בנין - 360</v>
          </cell>
          <cell r="E39452" t="str">
            <v>FT654</v>
          </cell>
          <cell r="F39452">
            <v>520029084</v>
          </cell>
        </row>
        <row r="39453">
          <cell r="C39453" t="str">
            <v>נובמבר 2019</v>
          </cell>
          <cell r="D39453" t="str">
            <v>בנין - 360</v>
          </cell>
          <cell r="E39453" t="str">
            <v>FT655</v>
          </cell>
          <cell r="F39453">
            <v>520007030</v>
          </cell>
        </row>
        <row r="39454">
          <cell r="C39454" t="str">
            <v>נובמבר 2019</v>
          </cell>
          <cell r="D39454" t="str">
            <v>בנין - 360</v>
          </cell>
          <cell r="E39454" t="str">
            <v>FT656</v>
          </cell>
          <cell r="F39454">
            <v>520000118</v>
          </cell>
        </row>
        <row r="39455">
          <cell r="C39455" t="str">
            <v>נובמבר 2019</v>
          </cell>
          <cell r="D39455" t="str">
            <v>בנין - 360</v>
          </cell>
          <cell r="E39455" t="str">
            <v>FT657</v>
          </cell>
          <cell r="F39455">
            <v>510528276</v>
          </cell>
        </row>
        <row r="39456">
          <cell r="C39456" t="str">
            <v>נובמבר 2019</v>
          </cell>
          <cell r="D39456" t="str">
            <v>בנין - 360</v>
          </cell>
          <cell r="E39456" t="str">
            <v>FT658</v>
          </cell>
          <cell r="F39456">
            <v>513765396</v>
          </cell>
        </row>
        <row r="39457">
          <cell r="C39457" t="str">
            <v>נובמבר 2019</v>
          </cell>
          <cell r="D39457" t="str">
            <v>בנין - 360</v>
          </cell>
          <cell r="E39457" t="str">
            <v>FT659</v>
          </cell>
          <cell r="F39457">
            <v>513765396</v>
          </cell>
        </row>
        <row r="39458">
          <cell r="C39458" t="str">
            <v>נובמבר 2019</v>
          </cell>
          <cell r="D39458" t="str">
            <v>בנין - 360</v>
          </cell>
          <cell r="E39458" t="str">
            <v>FT660</v>
          </cell>
          <cell r="F39458">
            <v>520018078</v>
          </cell>
        </row>
        <row r="39459">
          <cell r="C39459" t="str">
            <v>נובמבר 2019</v>
          </cell>
          <cell r="D39459" t="str">
            <v>בנין - 360</v>
          </cell>
          <cell r="E39459" t="str">
            <v>FT661</v>
          </cell>
          <cell r="F39459">
            <v>520000522</v>
          </cell>
        </row>
        <row r="39460">
          <cell r="C39460" t="str">
            <v>נובמבר 2019</v>
          </cell>
          <cell r="D39460" t="str">
            <v>בנין - 360</v>
          </cell>
          <cell r="E39460" t="str">
            <v>FT662</v>
          </cell>
          <cell r="F39460">
            <v>520000522</v>
          </cell>
        </row>
        <row r="39461">
          <cell r="C39461" t="str">
            <v>נובמבר 2019</v>
          </cell>
          <cell r="D39461" t="str">
            <v>בנין - 360</v>
          </cell>
          <cell r="E39461" t="str">
            <v>FT663</v>
          </cell>
          <cell r="F39461">
            <v>510657554</v>
          </cell>
        </row>
        <row r="39462">
          <cell r="C39462" t="str">
            <v>נובמבר 2019</v>
          </cell>
          <cell r="D39462" t="str">
            <v>בנין - 360</v>
          </cell>
          <cell r="E39462" t="str">
            <v>FT664</v>
          </cell>
          <cell r="F39462">
            <v>520029084</v>
          </cell>
        </row>
        <row r="39463">
          <cell r="C39463" t="str">
            <v>נובמבר 2019</v>
          </cell>
          <cell r="D39463" t="str">
            <v>בנין - 360</v>
          </cell>
          <cell r="E39463" t="str">
            <v>FT665</v>
          </cell>
          <cell r="F39463">
            <v>510528276</v>
          </cell>
        </row>
        <row r="39464">
          <cell r="C39464" t="str">
            <v>נובמבר 2019</v>
          </cell>
          <cell r="D39464" t="str">
            <v>בנין - 360</v>
          </cell>
          <cell r="E39464" t="str">
            <v>FT666</v>
          </cell>
          <cell r="F39464">
            <v>512199381</v>
          </cell>
        </row>
        <row r="39465">
          <cell r="C39465" t="str">
            <v>נובמבר 2019</v>
          </cell>
          <cell r="D39465" t="str">
            <v>בנין - 360</v>
          </cell>
          <cell r="E39465" t="str">
            <v>FT667</v>
          </cell>
          <cell r="F39465">
            <v>513765396</v>
          </cell>
        </row>
        <row r="39466">
          <cell r="C39466" t="str">
            <v>נובמבר 2019</v>
          </cell>
          <cell r="D39466" t="str">
            <v>בנין - 360</v>
          </cell>
          <cell r="E39466" t="str">
            <v>KT770</v>
          </cell>
          <cell r="F39466">
            <v>3</v>
          </cell>
        </row>
        <row r="39467">
          <cell r="C39467" t="str">
            <v>נובמבר 2019</v>
          </cell>
          <cell r="D39467" t="str">
            <v>בנין - 360</v>
          </cell>
          <cell r="E39467" t="str">
            <v>KT772</v>
          </cell>
          <cell r="F39467">
            <v>7</v>
          </cell>
        </row>
        <row r="39468">
          <cell r="C39468" t="str">
            <v>נובמבר 2019</v>
          </cell>
          <cell r="D39468" t="str">
            <v>בנין - 360</v>
          </cell>
          <cell r="E39468" t="str">
            <v>KT773</v>
          </cell>
          <cell r="F39468">
            <v>5</v>
          </cell>
        </row>
        <row r="39469">
          <cell r="C39469" t="str">
            <v>נובמבר 2019</v>
          </cell>
          <cell r="D39469" t="str">
            <v>בנין - 360</v>
          </cell>
          <cell r="E39469" t="str">
            <v>KT774</v>
          </cell>
          <cell r="F39469">
            <v>5</v>
          </cell>
        </row>
        <row r="39470">
          <cell r="C39470" t="str">
            <v>נובמבר 2019</v>
          </cell>
          <cell r="D39470" t="str">
            <v>בנין - 360</v>
          </cell>
          <cell r="E39470" t="str">
            <v>KT775</v>
          </cell>
          <cell r="F39470">
            <v>4</v>
          </cell>
        </row>
        <row r="39471">
          <cell r="C39471" t="str">
            <v>נובמבר 2019</v>
          </cell>
          <cell r="D39471" t="str">
            <v>בנין - 360</v>
          </cell>
          <cell r="E39471" t="str">
            <v>KT776</v>
          </cell>
          <cell r="F39471">
            <v>4</v>
          </cell>
        </row>
        <row r="39472">
          <cell r="C39472" t="str">
            <v>נובמבר 2019</v>
          </cell>
          <cell r="D39472" t="str">
            <v>בנין - 360</v>
          </cell>
          <cell r="E39472" t="str">
            <v>KT777</v>
          </cell>
          <cell r="F39472">
            <v>7</v>
          </cell>
        </row>
        <row r="39473">
          <cell r="C39473" t="str">
            <v>נובמבר 2019</v>
          </cell>
          <cell r="D39473" t="str">
            <v>בנין - 360</v>
          </cell>
          <cell r="E39473" t="str">
            <v>KT778</v>
          </cell>
          <cell r="F39473">
            <v>2</v>
          </cell>
        </row>
        <row r="39474">
          <cell r="C39474" t="str">
            <v>נובמבר 2019</v>
          </cell>
          <cell r="D39474" t="str">
            <v>בנין - 360</v>
          </cell>
          <cell r="E39474" t="str">
            <v>KT779</v>
          </cell>
          <cell r="F39474">
            <v>4</v>
          </cell>
        </row>
        <row r="39475">
          <cell r="C39475" t="str">
            <v>נובמבר 2019</v>
          </cell>
          <cell r="D39475" t="str">
            <v>בנין - 360</v>
          </cell>
          <cell r="E39475" t="str">
            <v>KT780</v>
          </cell>
          <cell r="F39475">
            <v>3</v>
          </cell>
        </row>
        <row r="39476">
          <cell r="C39476" t="str">
            <v>נובמבר 2019</v>
          </cell>
          <cell r="D39476" t="str">
            <v>בנין - 360</v>
          </cell>
          <cell r="E39476" t="str">
            <v>KT783</v>
          </cell>
          <cell r="F39476">
            <v>6</v>
          </cell>
        </row>
        <row r="39477">
          <cell r="C39477" t="str">
            <v>נובמבר 2019</v>
          </cell>
          <cell r="D39477" t="str">
            <v>בנין - 360</v>
          </cell>
          <cell r="E39477" t="str">
            <v>KT784</v>
          </cell>
          <cell r="F39477">
            <v>7</v>
          </cell>
        </row>
        <row r="39478">
          <cell r="C39478" t="str">
            <v>נובמבר 2019</v>
          </cell>
          <cell r="D39478" t="str">
            <v>בנין - 360</v>
          </cell>
          <cell r="E39478" t="str">
            <v>KT785</v>
          </cell>
          <cell r="F39478">
            <v>1</v>
          </cell>
        </row>
        <row r="39479">
          <cell r="C39479" t="str">
            <v>נובמבר 2019</v>
          </cell>
          <cell r="D39479" t="str">
            <v>בנין - 360</v>
          </cell>
          <cell r="E39479" t="str">
            <v>KT786</v>
          </cell>
          <cell r="F39479">
            <v>3</v>
          </cell>
        </row>
        <row r="39480">
          <cell r="C39480" t="str">
            <v>נובמבר 2019</v>
          </cell>
          <cell r="D39480" t="str">
            <v>בנין - 360</v>
          </cell>
          <cell r="E39480" t="str">
            <v>KT787</v>
          </cell>
          <cell r="F39480">
            <v>8</v>
          </cell>
        </row>
        <row r="39481">
          <cell r="C39481" t="str">
            <v>נובמבר 2019</v>
          </cell>
          <cell r="D39481" t="str">
            <v>בנין - 360</v>
          </cell>
          <cell r="E39481" t="str">
            <v>KT800</v>
          </cell>
          <cell r="F39481">
            <v>1</v>
          </cell>
        </row>
        <row r="39482">
          <cell r="C39482" t="str">
            <v>נובמבר 2019</v>
          </cell>
          <cell r="D39482" t="str">
            <v>בנין - 360</v>
          </cell>
          <cell r="E39482" t="str">
            <v>KT801</v>
          </cell>
          <cell r="F39482">
            <v>1</v>
          </cell>
        </row>
        <row r="39483">
          <cell r="C39483" t="str">
            <v>נובמבר 2019</v>
          </cell>
          <cell r="D39483" t="str">
            <v>בנין - 360</v>
          </cell>
          <cell r="E39483" t="str">
            <v>KT802</v>
          </cell>
          <cell r="F39483">
            <v>1</v>
          </cell>
        </row>
        <row r="39484">
          <cell r="C39484" t="str">
            <v>נובמבר 2019</v>
          </cell>
          <cell r="D39484" t="str">
            <v>בנין - 360</v>
          </cell>
          <cell r="E39484" t="str">
            <v>KT803</v>
          </cell>
          <cell r="F39484">
            <v>1</v>
          </cell>
        </row>
        <row r="39485">
          <cell r="C39485" t="str">
            <v>נובמבר 2019</v>
          </cell>
          <cell r="D39485" t="str">
            <v>בנין - 360</v>
          </cell>
          <cell r="E39485" t="str">
            <v>KT804</v>
          </cell>
          <cell r="F39485">
            <v>1</v>
          </cell>
        </row>
        <row r="39486">
          <cell r="C39486" t="str">
            <v>נובמבר 2019</v>
          </cell>
          <cell r="D39486" t="str">
            <v>בנין - 360</v>
          </cell>
          <cell r="E39486" t="str">
            <v>KT805</v>
          </cell>
          <cell r="F39486">
            <v>1</v>
          </cell>
        </row>
        <row r="39487">
          <cell r="C39487" t="str">
            <v>נובמבר 2019</v>
          </cell>
          <cell r="D39487" t="str">
            <v>בנין - 360</v>
          </cell>
          <cell r="E39487" t="str">
            <v>KT806</v>
          </cell>
          <cell r="F39487">
            <v>1</v>
          </cell>
        </row>
        <row r="39488">
          <cell r="C39488" t="str">
            <v>נובמבר 2019</v>
          </cell>
          <cell r="D39488" t="str">
            <v>בנין - 360</v>
          </cell>
          <cell r="E39488" t="str">
            <v>KT807</v>
          </cell>
          <cell r="F39488">
            <v>1</v>
          </cell>
        </row>
        <row r="39489">
          <cell r="C39489" t="str">
            <v>נובמבר 2019</v>
          </cell>
          <cell r="D39489" t="str">
            <v>בנין - 360</v>
          </cell>
          <cell r="E39489" t="str">
            <v>KT808</v>
          </cell>
          <cell r="F39489">
            <v>1</v>
          </cell>
        </row>
        <row r="39490">
          <cell r="C39490" t="str">
            <v>נובמבר 2019</v>
          </cell>
          <cell r="D39490" t="str">
            <v>בנין - 360</v>
          </cell>
          <cell r="E39490" t="str">
            <v>KT809</v>
          </cell>
          <cell r="F39490">
            <v>1</v>
          </cell>
        </row>
        <row r="39491">
          <cell r="C39491" t="str">
            <v>נובמבר 2019</v>
          </cell>
          <cell r="D39491" t="str">
            <v>חקלאים - 307</v>
          </cell>
          <cell r="E39491" t="str">
            <v>DE1</v>
          </cell>
          <cell r="F39491">
            <v>3199493.585</v>
          </cell>
        </row>
        <row r="39492">
          <cell r="C39492" t="str">
            <v>נובמבר 2019</v>
          </cell>
          <cell r="D39492" t="str">
            <v>חקלאים - 307</v>
          </cell>
          <cell r="E39492" t="str">
            <v>DA12</v>
          </cell>
          <cell r="F39492">
            <v>6755.1620000000003</v>
          </cell>
        </row>
        <row r="39493">
          <cell r="C39493" t="str">
            <v>נובמבר 2019</v>
          </cell>
          <cell r="D39493" t="str">
            <v>חקלאים - 307</v>
          </cell>
          <cell r="E39493" t="str">
            <v>DT11</v>
          </cell>
          <cell r="F39493">
            <v>3249.21</v>
          </cell>
        </row>
        <row r="39494">
          <cell r="C39494" t="str">
            <v>נובמבר 2019</v>
          </cell>
          <cell r="D39494" t="str">
            <v>חקלאים - 307</v>
          </cell>
          <cell r="E39494" t="str">
            <v>DA10</v>
          </cell>
          <cell r="F39494">
            <v>19782.166000000001</v>
          </cell>
        </row>
        <row r="39495">
          <cell r="C39495" t="str">
            <v>נובמבר 2019</v>
          </cell>
          <cell r="D39495" t="str">
            <v>חקלאים - 307</v>
          </cell>
          <cell r="E39495" t="str">
            <v>DT13</v>
          </cell>
          <cell r="F39495">
            <v>111377.825</v>
          </cell>
        </row>
        <row r="39496">
          <cell r="C39496" t="str">
            <v>נובמבר 2019</v>
          </cell>
          <cell r="D39496" t="str">
            <v>חקלאים - 307</v>
          </cell>
          <cell r="E39496" t="str">
            <v>DT15</v>
          </cell>
          <cell r="F39496">
            <v>14737.521000000001</v>
          </cell>
        </row>
        <row r="39497">
          <cell r="C39497" t="str">
            <v>נובמבר 2019</v>
          </cell>
          <cell r="D39497" t="str">
            <v>חקלאים - 307</v>
          </cell>
          <cell r="E39497" t="str">
            <v>DT16</v>
          </cell>
          <cell r="F39497">
            <v>32968.262999999999</v>
          </cell>
        </row>
        <row r="39498">
          <cell r="C39498" t="str">
            <v>נובמבר 2019</v>
          </cell>
          <cell r="D39498" t="str">
            <v>חקלאים - 307</v>
          </cell>
          <cell r="E39498" t="str">
            <v>DA9</v>
          </cell>
          <cell r="F39498">
            <v>2115.8620000000001</v>
          </cell>
        </row>
        <row r="39499">
          <cell r="C39499" t="str">
            <v>נובמבר 2019</v>
          </cell>
          <cell r="D39499" t="str">
            <v>חקלאים - 307</v>
          </cell>
          <cell r="E39499" t="str">
            <v>DT400</v>
          </cell>
          <cell r="F39499">
            <v>354394.071</v>
          </cell>
        </row>
        <row r="39500">
          <cell r="C39500" t="str">
            <v>נובמבר 2019</v>
          </cell>
          <cell r="D39500" t="str">
            <v>חקלאים - 307</v>
          </cell>
          <cell r="E39500" t="str">
            <v>DT3</v>
          </cell>
          <cell r="F39500">
            <v>2424261.21</v>
          </cell>
        </row>
        <row r="39501">
          <cell r="C39501" t="str">
            <v>נובמבר 2019</v>
          </cell>
          <cell r="D39501" t="str">
            <v>חקלאים - 307</v>
          </cell>
          <cell r="E39501" t="str">
            <v>DT301</v>
          </cell>
          <cell r="F39501">
            <v>3772.817</v>
          </cell>
        </row>
        <row r="39502">
          <cell r="C39502" t="str">
            <v>נובמבר 2019</v>
          </cell>
          <cell r="D39502" t="str">
            <v>חקלאים - 307</v>
          </cell>
          <cell r="E39502" t="str">
            <v>DT309</v>
          </cell>
          <cell r="F39502">
            <v>1135.617</v>
          </cell>
        </row>
        <row r="39503">
          <cell r="C39503" t="str">
            <v>נובמבר 2019</v>
          </cell>
          <cell r="D39503" t="str">
            <v>חקלאים - 307</v>
          </cell>
          <cell r="E39503" t="str">
            <v>DC9</v>
          </cell>
          <cell r="F39503">
            <v>1E-3</v>
          </cell>
        </row>
        <row r="39504">
          <cell r="C39504" t="str">
            <v>נובמבר 2019</v>
          </cell>
          <cell r="D39504" t="str">
            <v>חקלאים - 307</v>
          </cell>
          <cell r="E39504" t="str">
            <v>DT360</v>
          </cell>
          <cell r="F39504">
            <v>32586.870999999999</v>
          </cell>
        </row>
        <row r="39505">
          <cell r="C39505" t="str">
            <v>נובמבר 2019</v>
          </cell>
          <cell r="D39505" t="str">
            <v>חקלאים - 307</v>
          </cell>
          <cell r="E39505" t="str">
            <v>DT362</v>
          </cell>
          <cell r="F39505">
            <v>5566.1360000000004</v>
          </cell>
        </row>
        <row r="39506">
          <cell r="C39506" t="str">
            <v>נובמבר 2019</v>
          </cell>
          <cell r="D39506" t="str">
            <v>חקלאים - 307</v>
          </cell>
          <cell r="E39506" t="str">
            <v>DT366</v>
          </cell>
          <cell r="F39506">
            <v>163753.514</v>
          </cell>
        </row>
        <row r="39507">
          <cell r="C39507" t="str">
            <v>נובמבר 2019</v>
          </cell>
          <cell r="D39507" t="str">
            <v>חקלאים - 307</v>
          </cell>
          <cell r="E39507" t="str">
            <v>DT503</v>
          </cell>
          <cell r="F39507">
            <v>0.15</v>
          </cell>
        </row>
        <row r="39508">
          <cell r="C39508" t="str">
            <v>נובמבר 2019</v>
          </cell>
          <cell r="D39508" t="str">
            <v>חקלאים - 307</v>
          </cell>
          <cell r="E39508" t="str">
            <v>DT513</v>
          </cell>
          <cell r="F39508">
            <v>3017.08</v>
          </cell>
        </row>
        <row r="39509">
          <cell r="C39509" t="str">
            <v>נובמבר 2019</v>
          </cell>
          <cell r="D39509" t="str">
            <v>חקלאים - 307</v>
          </cell>
          <cell r="E39509" t="str">
            <v>DT54</v>
          </cell>
          <cell r="F39509">
            <v>2718.5650000000001</v>
          </cell>
        </row>
        <row r="39510">
          <cell r="C39510" t="str">
            <v>נובמבר 2019</v>
          </cell>
          <cell r="D39510" t="str">
            <v>חקלאים - 307</v>
          </cell>
          <cell r="E39510" t="str">
            <v>DT55</v>
          </cell>
          <cell r="F39510">
            <v>-13698.457</v>
          </cell>
        </row>
        <row r="39511">
          <cell r="C39511" t="str">
            <v>נובמבר 2019</v>
          </cell>
          <cell r="D39511" t="str">
            <v>חקלאים - 307</v>
          </cell>
          <cell r="E39511" t="str">
            <v>DT546</v>
          </cell>
          <cell r="F39511">
            <v>31000</v>
          </cell>
        </row>
        <row r="39512">
          <cell r="C39512" t="str">
            <v>נובמבר 2019</v>
          </cell>
          <cell r="D39512" t="str">
            <v>חקלאים - 307</v>
          </cell>
          <cell r="E39512" t="str">
            <v>AT999</v>
          </cell>
          <cell r="F39512">
            <v>24548.879000000001</v>
          </cell>
        </row>
        <row r="39513">
          <cell r="C39513" t="str">
            <v>נובמבר 2019</v>
          </cell>
          <cell r="D39513" t="str">
            <v>חקלאים - 307</v>
          </cell>
          <cell r="E39513" t="str">
            <v>AT24</v>
          </cell>
          <cell r="F39513">
            <v>12508.085999999999</v>
          </cell>
        </row>
        <row r="39514">
          <cell r="C39514" t="str">
            <v>נובמבר 2019</v>
          </cell>
          <cell r="D39514" t="str">
            <v>חקלאים - 307</v>
          </cell>
          <cell r="E39514" t="str">
            <v>AT19</v>
          </cell>
          <cell r="F39514">
            <v>2372.6239999999998</v>
          </cell>
        </row>
        <row r="39515">
          <cell r="C39515" t="str">
            <v>נובמבר 2019</v>
          </cell>
          <cell r="D39515" t="str">
            <v>חקלאים - 307</v>
          </cell>
          <cell r="E39515" t="str">
            <v>AT121</v>
          </cell>
          <cell r="F39515">
            <v>8643.0779999999995</v>
          </cell>
        </row>
        <row r="39516">
          <cell r="C39516" t="str">
            <v>נובמבר 2019</v>
          </cell>
          <cell r="D39516" t="str">
            <v>חקלאים - 307</v>
          </cell>
          <cell r="E39516" t="str">
            <v>AT400</v>
          </cell>
          <cell r="F39516">
            <v>1022.298</v>
          </cell>
        </row>
        <row r="39517">
          <cell r="C39517" t="str">
            <v>נובמבר 2019</v>
          </cell>
          <cell r="D39517" t="str">
            <v>חקלאים - 307</v>
          </cell>
          <cell r="E39517" t="str">
            <v>AT360</v>
          </cell>
          <cell r="F39517">
            <v>2.008</v>
          </cell>
        </row>
        <row r="39518">
          <cell r="C39518" t="str">
            <v>נובמבר 2019</v>
          </cell>
          <cell r="D39518" t="str">
            <v>חקלאים - 307</v>
          </cell>
          <cell r="E39518" t="str">
            <v>AT503</v>
          </cell>
          <cell r="F39518">
            <v>1.2999999999999999E-2</v>
          </cell>
        </row>
        <row r="39519">
          <cell r="C39519" t="str">
            <v>נובמבר 2019</v>
          </cell>
          <cell r="D39519" t="str">
            <v>חקלאים - 307</v>
          </cell>
          <cell r="E39519" t="str">
            <v>AT63</v>
          </cell>
          <cell r="F39519">
            <v>0.77300000000000002</v>
          </cell>
        </row>
        <row r="39520">
          <cell r="C39520" t="str">
            <v>נובמבר 2019</v>
          </cell>
          <cell r="D39520" t="str">
            <v>חקלאים - 307</v>
          </cell>
          <cell r="E39520" t="str">
            <v>BT999</v>
          </cell>
          <cell r="F39520">
            <v>12795.989</v>
          </cell>
        </row>
        <row r="39521">
          <cell r="C39521" t="str">
            <v>נובמבר 2019</v>
          </cell>
          <cell r="D39521" t="str">
            <v>חקלאים - 307</v>
          </cell>
          <cell r="E39521" t="str">
            <v>BT34</v>
          </cell>
          <cell r="F39521">
            <v>12758.04</v>
          </cell>
        </row>
        <row r="39522">
          <cell r="C39522" t="str">
            <v>נובמבר 2019</v>
          </cell>
          <cell r="D39522" t="str">
            <v>חקלאים - 307</v>
          </cell>
          <cell r="E39522" t="str">
            <v>BT72</v>
          </cell>
          <cell r="F39522">
            <v>37.950000000000003</v>
          </cell>
        </row>
        <row r="39523">
          <cell r="C39523" t="str">
            <v>נובמבר 2019</v>
          </cell>
          <cell r="D39523" t="str">
            <v>חקלאים - 307</v>
          </cell>
          <cell r="E39523" t="str">
            <v>A1</v>
          </cell>
          <cell r="F39523">
            <v>1963.0709999999999</v>
          </cell>
        </row>
        <row r="39524">
          <cell r="C39524" t="str">
            <v>נובמבר 2019</v>
          </cell>
          <cell r="D39524" t="str">
            <v>חקלאים - 307</v>
          </cell>
          <cell r="E39524" t="str">
            <v>AT411</v>
          </cell>
          <cell r="F39524">
            <v>1392.0650000000001</v>
          </cell>
        </row>
        <row r="39525">
          <cell r="C39525" t="str">
            <v>נובמבר 2019</v>
          </cell>
          <cell r="D39525" t="str">
            <v>חקלאים - 307</v>
          </cell>
          <cell r="E39525" t="str">
            <v>AT255</v>
          </cell>
          <cell r="F39525">
            <v>165.73500000000001</v>
          </cell>
        </row>
        <row r="39526">
          <cell r="C39526" t="str">
            <v>נובמבר 2019</v>
          </cell>
          <cell r="D39526" t="str">
            <v>חקלאים - 307</v>
          </cell>
          <cell r="E39526" t="str">
            <v>AT92</v>
          </cell>
          <cell r="F39526">
            <v>2.613</v>
          </cell>
        </row>
        <row r="39527">
          <cell r="C39527" t="str">
            <v>נובמבר 2019</v>
          </cell>
          <cell r="D39527" t="str">
            <v>חקלאים - 307</v>
          </cell>
          <cell r="E39527" t="str">
            <v>AT88</v>
          </cell>
          <cell r="F39527">
            <v>142.45599999999999</v>
          </cell>
        </row>
        <row r="39528">
          <cell r="C39528" t="str">
            <v>נובמבר 2019</v>
          </cell>
          <cell r="D39528" t="str">
            <v>חקלאים - 307</v>
          </cell>
          <cell r="E39528" t="str">
            <v>AT102</v>
          </cell>
          <cell r="F39528">
            <v>2.218</v>
          </cell>
        </row>
        <row r="39529">
          <cell r="C39529" t="str">
            <v>נובמבר 2019</v>
          </cell>
          <cell r="D39529" t="str">
            <v>חקלאים - 307</v>
          </cell>
          <cell r="E39529" t="str">
            <v>AT72</v>
          </cell>
          <cell r="F39529">
            <v>132.53800000000001</v>
          </cell>
        </row>
        <row r="39530">
          <cell r="C39530" t="str">
            <v>נובמבר 2019</v>
          </cell>
          <cell r="D39530" t="str">
            <v>חקלאים - 307</v>
          </cell>
          <cell r="E39530" t="str">
            <v>AT69</v>
          </cell>
          <cell r="F39530">
            <v>125.44499999999999</v>
          </cell>
        </row>
        <row r="39531">
          <cell r="C39531" t="str">
            <v>נובמבר 2019</v>
          </cell>
          <cell r="D39531" t="str">
            <v>חקלאים - 307</v>
          </cell>
          <cell r="E39531" t="str">
            <v>B1</v>
          </cell>
          <cell r="F39531">
            <v>13753.141</v>
          </cell>
        </row>
        <row r="39532">
          <cell r="C39532" t="str">
            <v>נובמבר 2019</v>
          </cell>
          <cell r="D39532" t="str">
            <v>חקלאים - 307</v>
          </cell>
          <cell r="E39532" t="str">
            <v>BT137</v>
          </cell>
          <cell r="F39532">
            <v>899.39</v>
          </cell>
        </row>
        <row r="39533">
          <cell r="C39533" t="str">
            <v>נובמבר 2019</v>
          </cell>
          <cell r="D39533" t="str">
            <v>חקלאים - 307</v>
          </cell>
          <cell r="E39533" t="str">
            <v>BT98</v>
          </cell>
          <cell r="F39533">
            <v>46.045999999999999</v>
          </cell>
        </row>
        <row r="39534">
          <cell r="C39534" t="str">
            <v>נובמבר 2019</v>
          </cell>
          <cell r="D39534" t="str">
            <v>חקלאים - 307</v>
          </cell>
          <cell r="E39534" t="str">
            <v>BT6</v>
          </cell>
          <cell r="F39534">
            <v>7351.893</v>
          </cell>
        </row>
        <row r="39535">
          <cell r="C39535" t="str">
            <v>נובמבר 2019</v>
          </cell>
          <cell r="D39535" t="str">
            <v>חקלאים - 307</v>
          </cell>
          <cell r="E39535" t="str">
            <v>BT7</v>
          </cell>
          <cell r="F39535">
            <v>184.85499999999999</v>
          </cell>
        </row>
        <row r="39536">
          <cell r="C39536" t="str">
            <v>נובמבר 2019</v>
          </cell>
          <cell r="D39536" t="str">
            <v>חקלאים - 307</v>
          </cell>
          <cell r="E39536" t="str">
            <v>BT8</v>
          </cell>
          <cell r="F39536">
            <v>2456.239</v>
          </cell>
        </row>
        <row r="39537">
          <cell r="C39537" t="str">
            <v>נובמבר 2019</v>
          </cell>
          <cell r="D39537" t="str">
            <v>חקלאים - 307</v>
          </cell>
          <cell r="E39537" t="str">
            <v>BT11</v>
          </cell>
          <cell r="F39537">
            <v>1453.396</v>
          </cell>
        </row>
        <row r="39538">
          <cell r="C39538" t="str">
            <v>נובמבר 2019</v>
          </cell>
          <cell r="D39538" t="str">
            <v>חקלאים - 307</v>
          </cell>
          <cell r="E39538" t="str">
            <v>BT84</v>
          </cell>
          <cell r="F39538">
            <v>1360.5039999999999</v>
          </cell>
        </row>
        <row r="39539">
          <cell r="C39539" t="str">
            <v>נובמבר 2019</v>
          </cell>
          <cell r="D39539" t="str">
            <v>חקלאים - 307</v>
          </cell>
          <cell r="E39539" t="str">
            <v>BT634</v>
          </cell>
          <cell r="F39539">
            <v>0.81799999999999995</v>
          </cell>
        </row>
        <row r="39540">
          <cell r="C39540" t="str">
            <v>נובמבר 2019</v>
          </cell>
          <cell r="D39540" t="str">
            <v>חקלאים - 307</v>
          </cell>
          <cell r="E39540" t="str">
            <v>KT31</v>
          </cell>
          <cell r="F39540">
            <v>1012</v>
          </cell>
        </row>
        <row r="39541">
          <cell r="C39541" t="str">
            <v>נובמבר 2019</v>
          </cell>
          <cell r="D39541" t="str">
            <v>חקלאים - 307</v>
          </cell>
          <cell r="E39541" t="str">
            <v>KT32</v>
          </cell>
          <cell r="F39541">
            <v>136759</v>
          </cell>
        </row>
        <row r="39542">
          <cell r="C39542" t="str">
            <v>נובמבר 2019</v>
          </cell>
          <cell r="D39542" t="str">
            <v>חקלאים - 307</v>
          </cell>
          <cell r="E39542" t="str">
            <v>KT33</v>
          </cell>
          <cell r="F39542">
            <v>3016</v>
          </cell>
        </row>
        <row r="39543">
          <cell r="C39543" t="str">
            <v>נובמבר 2019</v>
          </cell>
          <cell r="D39543" t="str">
            <v>חקלאים - 307</v>
          </cell>
          <cell r="E39543" t="str">
            <v>KT34</v>
          </cell>
          <cell r="F39543">
            <v>38</v>
          </cell>
        </row>
        <row r="39544">
          <cell r="C39544" t="str">
            <v>נובמבר 2019</v>
          </cell>
          <cell r="D39544" t="str">
            <v>חקלאים - 307</v>
          </cell>
          <cell r="E39544" t="str">
            <v>KT35</v>
          </cell>
          <cell r="F39544">
            <v>1863</v>
          </cell>
        </row>
        <row r="39545">
          <cell r="C39545" t="str">
            <v>נובמבר 2019</v>
          </cell>
          <cell r="D39545" t="str">
            <v>חקלאים - 307</v>
          </cell>
          <cell r="E39545" t="str">
            <v>KT22</v>
          </cell>
          <cell r="F39545">
            <v>5.5E-2</v>
          </cell>
        </row>
        <row r="39546">
          <cell r="C39546" t="str">
            <v>נובמבר 2019</v>
          </cell>
          <cell r="D39546" t="str">
            <v>חקלאים - 307</v>
          </cell>
          <cell r="E39546" t="str">
            <v>KT51</v>
          </cell>
          <cell r="F39546">
            <v>10.206</v>
          </cell>
        </row>
        <row r="39547">
          <cell r="C39547" t="str">
            <v>נובמבר 2019</v>
          </cell>
          <cell r="D39547" t="str">
            <v>חקלאים - 307</v>
          </cell>
          <cell r="E39547" t="str">
            <v>KT502</v>
          </cell>
          <cell r="F39547">
            <v>1748.45</v>
          </cell>
        </row>
        <row r="39548">
          <cell r="C39548" t="str">
            <v>נובמבר 2019</v>
          </cell>
          <cell r="D39548" t="str">
            <v>חקלאים - 307</v>
          </cell>
          <cell r="E39548" t="str">
            <v>KT503</v>
          </cell>
          <cell r="F39548">
            <v>300508.08500000002</v>
          </cell>
        </row>
        <row r="39549">
          <cell r="C39549" t="str">
            <v>נובמבר 2019</v>
          </cell>
          <cell r="D39549" t="str">
            <v>חקלאים - 307</v>
          </cell>
          <cell r="E39549" t="str">
            <v>KT761</v>
          </cell>
          <cell r="F39549">
            <v>196340.38699999999</v>
          </cell>
        </row>
        <row r="39550">
          <cell r="C39550" t="str">
            <v>נובמבר 2019</v>
          </cell>
          <cell r="D39550" t="str">
            <v>חקלאים - 307</v>
          </cell>
          <cell r="E39550" t="str">
            <v>KT762</v>
          </cell>
          <cell r="F39550">
            <v>167002.72500000001</v>
          </cell>
        </row>
        <row r="39551">
          <cell r="C39551" t="str">
            <v>נובמבר 2019</v>
          </cell>
          <cell r="D39551" t="str">
            <v>חקלאים - 307</v>
          </cell>
          <cell r="E39551" t="str">
            <v>KT763</v>
          </cell>
          <cell r="F39551">
            <v>163753.514</v>
          </cell>
        </row>
        <row r="39552">
          <cell r="C39552" t="str">
            <v>נובמבר 2019</v>
          </cell>
          <cell r="D39552" t="str">
            <v>חקלאים - 307</v>
          </cell>
          <cell r="E39552" t="str">
            <v>KT943</v>
          </cell>
          <cell r="F39552">
            <v>196652.03700000001</v>
          </cell>
        </row>
        <row r="39553">
          <cell r="C39553" t="str">
            <v>נובמבר 2019</v>
          </cell>
          <cell r="D39553" t="str">
            <v>חקלאים - 307</v>
          </cell>
          <cell r="E39553" t="str">
            <v>KT944</v>
          </cell>
          <cell r="F39553">
            <v>164158.364</v>
          </cell>
        </row>
        <row r="39554">
          <cell r="C39554" t="str">
            <v>נובמבר 2019</v>
          </cell>
          <cell r="D39554" t="str">
            <v>חקלאים - 307</v>
          </cell>
          <cell r="E39554" t="str">
            <v>KT945</v>
          </cell>
          <cell r="F39554">
            <v>167308.93</v>
          </cell>
        </row>
        <row r="39555">
          <cell r="C39555" t="str">
            <v>נובמבר 2019</v>
          </cell>
          <cell r="D39555" t="str">
            <v>חקלאים - 307</v>
          </cell>
          <cell r="E39555" t="str">
            <v>KT600</v>
          </cell>
          <cell r="F39555">
            <v>1</v>
          </cell>
        </row>
        <row r="39556">
          <cell r="C39556" t="str">
            <v>נובמבר 2019</v>
          </cell>
          <cell r="D39556" t="str">
            <v>חקלאים - 307</v>
          </cell>
          <cell r="E39556" t="str">
            <v>KT650</v>
          </cell>
          <cell r="F39556">
            <v>79100122605</v>
          </cell>
        </row>
        <row r="39557">
          <cell r="C39557" t="str">
            <v>נובמבר 2019</v>
          </cell>
          <cell r="D39557" t="str">
            <v>חקלאים - 307</v>
          </cell>
          <cell r="E39557" t="str">
            <v>KT651</v>
          </cell>
          <cell r="F39557">
            <v>21195807017</v>
          </cell>
        </row>
        <row r="39558">
          <cell r="C39558" t="str">
            <v>נובמבר 2019</v>
          </cell>
          <cell r="D39558" t="str">
            <v>חקלאים - 307</v>
          </cell>
          <cell r="E39558" t="str">
            <v>KT652</v>
          </cell>
          <cell r="F39558">
            <v>95193571</v>
          </cell>
        </row>
        <row r="39559">
          <cell r="C39559" t="str">
            <v>נובמבר 2019</v>
          </cell>
          <cell r="D39559" t="str">
            <v>חקלאים - 307</v>
          </cell>
          <cell r="E39559" t="str">
            <v>KT653</v>
          </cell>
          <cell r="F39559">
            <v>95190502</v>
          </cell>
        </row>
        <row r="39560">
          <cell r="C39560" t="str">
            <v>נובמבר 2019</v>
          </cell>
          <cell r="D39560" t="str">
            <v>חקלאים - 307</v>
          </cell>
          <cell r="E39560" t="str">
            <v>KT654</v>
          </cell>
          <cell r="F39560">
            <v>29432870262</v>
          </cell>
        </row>
        <row r="39561">
          <cell r="C39561" t="str">
            <v>נובמבר 2019</v>
          </cell>
          <cell r="D39561" t="str">
            <v>חקלאים - 307</v>
          </cell>
          <cell r="E39561" t="str">
            <v>KT655</v>
          </cell>
          <cell r="F39561">
            <v>1006613430</v>
          </cell>
        </row>
        <row r="39562">
          <cell r="C39562" t="str">
            <v>נובמבר 2019</v>
          </cell>
          <cell r="D39562" t="str">
            <v>חקלאים - 307</v>
          </cell>
          <cell r="E39562" t="str">
            <v>KT656</v>
          </cell>
          <cell r="F39562">
            <v>22973080500</v>
          </cell>
        </row>
        <row r="39563">
          <cell r="C39563" t="str">
            <v>נובמבר 2019</v>
          </cell>
          <cell r="D39563" t="str">
            <v>חקלאים - 307</v>
          </cell>
          <cell r="E39563" t="str">
            <v>KT657</v>
          </cell>
          <cell r="F39563">
            <v>95130507</v>
          </cell>
        </row>
        <row r="39564">
          <cell r="C39564" t="str">
            <v>נובמבר 2019</v>
          </cell>
          <cell r="D39564" t="str">
            <v>חקלאים - 307</v>
          </cell>
          <cell r="E39564" t="str">
            <v>KT658</v>
          </cell>
          <cell r="F39564">
            <v>95124311</v>
          </cell>
        </row>
        <row r="39565">
          <cell r="C39565" t="str">
            <v>נובמבר 2019</v>
          </cell>
          <cell r="D39565" t="str">
            <v>חקלאים - 307</v>
          </cell>
          <cell r="E39565" t="str">
            <v>KT659</v>
          </cell>
          <cell r="F39565">
            <v>95124334</v>
          </cell>
        </row>
        <row r="39566">
          <cell r="C39566" t="str">
            <v>נובמבר 2019</v>
          </cell>
          <cell r="D39566" t="str">
            <v>חקלאים - 307</v>
          </cell>
          <cell r="E39566" t="str">
            <v>KT660</v>
          </cell>
          <cell r="F39566">
            <v>95121851</v>
          </cell>
        </row>
        <row r="39567">
          <cell r="C39567" t="str">
            <v>נובמבר 2019</v>
          </cell>
          <cell r="D39567" t="str">
            <v>חקלאים - 307</v>
          </cell>
          <cell r="E39567" t="str">
            <v>KT661</v>
          </cell>
          <cell r="F39567">
            <v>43442870852</v>
          </cell>
        </row>
        <row r="39568">
          <cell r="C39568" t="str">
            <v>נובמבר 2019</v>
          </cell>
          <cell r="D39568" t="str">
            <v>חקלאים - 307</v>
          </cell>
          <cell r="E39568" t="str">
            <v>KT662</v>
          </cell>
          <cell r="F39568">
            <v>95130509</v>
          </cell>
        </row>
        <row r="39569">
          <cell r="C39569" t="str">
            <v>נובמבר 2019</v>
          </cell>
          <cell r="D39569" t="str">
            <v>חקלאים - 307</v>
          </cell>
          <cell r="E39569" t="str">
            <v>KT663</v>
          </cell>
          <cell r="F39569">
            <v>95192519</v>
          </cell>
        </row>
        <row r="39570">
          <cell r="C39570" t="str">
            <v>נובמבר 2019</v>
          </cell>
          <cell r="D39570" t="str">
            <v>חקלאים - 307</v>
          </cell>
          <cell r="E39570" t="str">
            <v>KT664</v>
          </cell>
          <cell r="F39570">
            <v>95124342</v>
          </cell>
        </row>
        <row r="39571">
          <cell r="C39571" t="str">
            <v>נובמבר 2019</v>
          </cell>
          <cell r="D39571" t="str">
            <v>חקלאים - 307</v>
          </cell>
          <cell r="E39571" t="str">
            <v>KT665</v>
          </cell>
          <cell r="F39571">
            <v>76641392009</v>
          </cell>
        </row>
        <row r="39572">
          <cell r="C39572" t="str">
            <v>נובמבר 2019</v>
          </cell>
          <cell r="D39572" t="str">
            <v>חקלאים - 307</v>
          </cell>
          <cell r="E39572" t="str">
            <v>KT666</v>
          </cell>
          <cell r="F39572">
            <v>21195548017</v>
          </cell>
        </row>
        <row r="39573">
          <cell r="C39573" t="str">
            <v>נובמבר 2019</v>
          </cell>
          <cell r="D39573" t="str">
            <v>חקלאים - 307</v>
          </cell>
          <cell r="E39573" t="str">
            <v>KT667</v>
          </cell>
          <cell r="F39573">
            <v>21195645011</v>
          </cell>
        </row>
        <row r="39574">
          <cell r="C39574" t="str">
            <v>נובמבר 2019</v>
          </cell>
          <cell r="D39574" t="str">
            <v>חקלאים - 307</v>
          </cell>
          <cell r="E39574" t="str">
            <v>FT650</v>
          </cell>
          <cell r="F39574">
            <v>520018078</v>
          </cell>
        </row>
        <row r="39575">
          <cell r="C39575" t="str">
            <v>נובמבר 2019</v>
          </cell>
          <cell r="D39575" t="str">
            <v>חקלאים - 307</v>
          </cell>
          <cell r="E39575" t="str">
            <v>FT651</v>
          </cell>
          <cell r="F39575">
            <v>520000522</v>
          </cell>
        </row>
        <row r="39576">
          <cell r="C39576" t="str">
            <v>נובמבר 2019</v>
          </cell>
          <cell r="D39576" t="str">
            <v>חקלאים - 307</v>
          </cell>
          <cell r="E39576" t="str">
            <v>FT652</v>
          </cell>
          <cell r="F39576">
            <v>510657554</v>
          </cell>
        </row>
        <row r="39577">
          <cell r="C39577" t="str">
            <v>נובמבר 2019</v>
          </cell>
          <cell r="D39577" t="str">
            <v>חקלאים - 307</v>
          </cell>
          <cell r="E39577" t="str">
            <v>FT653</v>
          </cell>
          <cell r="F39577">
            <v>511974834</v>
          </cell>
        </row>
        <row r="39578">
          <cell r="C39578" t="str">
            <v>נובמבר 2019</v>
          </cell>
          <cell r="D39578" t="str">
            <v>חקלאים - 307</v>
          </cell>
          <cell r="E39578" t="str">
            <v>FT654</v>
          </cell>
          <cell r="F39578">
            <v>520029084</v>
          </cell>
        </row>
        <row r="39579">
          <cell r="C39579" t="str">
            <v>נובמבר 2019</v>
          </cell>
          <cell r="D39579" t="str">
            <v>חקלאים - 307</v>
          </cell>
          <cell r="E39579" t="str">
            <v>FT655</v>
          </cell>
          <cell r="F39579">
            <v>520007030</v>
          </cell>
        </row>
        <row r="39580">
          <cell r="C39580" t="str">
            <v>נובמבר 2019</v>
          </cell>
          <cell r="D39580" t="str">
            <v>חקלאים - 307</v>
          </cell>
          <cell r="E39580" t="str">
            <v>FT656</v>
          </cell>
          <cell r="F39580">
            <v>520000118</v>
          </cell>
        </row>
        <row r="39581">
          <cell r="C39581" t="str">
            <v>נובמבר 2019</v>
          </cell>
          <cell r="D39581" t="str">
            <v>חקלאים - 307</v>
          </cell>
          <cell r="E39581" t="str">
            <v>FT657</v>
          </cell>
          <cell r="F39581">
            <v>510528276</v>
          </cell>
        </row>
        <row r="39582">
          <cell r="C39582" t="str">
            <v>נובמבר 2019</v>
          </cell>
          <cell r="D39582" t="str">
            <v>חקלאים - 307</v>
          </cell>
          <cell r="E39582" t="str">
            <v>FT658</v>
          </cell>
          <cell r="F39582">
            <v>513765396</v>
          </cell>
        </row>
        <row r="39583">
          <cell r="C39583" t="str">
            <v>נובמבר 2019</v>
          </cell>
          <cell r="D39583" t="str">
            <v>חקלאים - 307</v>
          </cell>
          <cell r="E39583" t="str">
            <v>FT659</v>
          </cell>
          <cell r="F39583">
            <v>513765396</v>
          </cell>
        </row>
        <row r="39584">
          <cell r="C39584" t="str">
            <v>נובמבר 2019</v>
          </cell>
          <cell r="D39584" t="str">
            <v>חקלאים - 307</v>
          </cell>
          <cell r="E39584" t="str">
            <v>FT660</v>
          </cell>
          <cell r="F39584">
            <v>510657554</v>
          </cell>
        </row>
        <row r="39585">
          <cell r="C39585" t="str">
            <v>נובמבר 2019</v>
          </cell>
          <cell r="D39585" t="str">
            <v>חקלאים - 307</v>
          </cell>
          <cell r="E39585" t="str">
            <v>FT661</v>
          </cell>
          <cell r="F39585">
            <v>520029084</v>
          </cell>
        </row>
        <row r="39586">
          <cell r="C39586" t="str">
            <v>נובמבר 2019</v>
          </cell>
          <cell r="D39586" t="str">
            <v>חקלאים - 307</v>
          </cell>
          <cell r="E39586" t="str">
            <v>FT662</v>
          </cell>
          <cell r="F39586">
            <v>510528276</v>
          </cell>
        </row>
        <row r="39587">
          <cell r="C39587" t="str">
            <v>נובמבר 2019</v>
          </cell>
          <cell r="D39587" t="str">
            <v>חקלאים - 307</v>
          </cell>
          <cell r="E39587" t="str">
            <v>FT663</v>
          </cell>
          <cell r="F39587">
            <v>512199381</v>
          </cell>
        </row>
        <row r="39588">
          <cell r="C39588" t="str">
            <v>נובמבר 2019</v>
          </cell>
          <cell r="D39588" t="str">
            <v>חקלאים - 307</v>
          </cell>
          <cell r="E39588" t="str">
            <v>FT664</v>
          </cell>
          <cell r="F39588">
            <v>513765396</v>
          </cell>
        </row>
        <row r="39589">
          <cell r="C39589" t="str">
            <v>נובמבר 2019</v>
          </cell>
          <cell r="D39589" t="str">
            <v>חקלאים - 307</v>
          </cell>
          <cell r="E39589" t="str">
            <v>FT665</v>
          </cell>
          <cell r="F39589">
            <v>520018078</v>
          </cell>
        </row>
        <row r="39590">
          <cell r="C39590" t="str">
            <v>נובמבר 2019</v>
          </cell>
          <cell r="D39590" t="str">
            <v>חקלאים - 307</v>
          </cell>
          <cell r="E39590" t="str">
            <v>FT666</v>
          </cell>
          <cell r="F39590">
            <v>520000522</v>
          </cell>
        </row>
        <row r="39591">
          <cell r="C39591" t="str">
            <v>נובמבר 2019</v>
          </cell>
          <cell r="D39591" t="str">
            <v>חקלאים - 307</v>
          </cell>
          <cell r="E39591" t="str">
            <v>FT667</v>
          </cell>
          <cell r="F39591">
            <v>520000522</v>
          </cell>
        </row>
        <row r="39592">
          <cell r="C39592" t="str">
            <v>נובמבר 2019</v>
          </cell>
          <cell r="D39592" t="str">
            <v>חקלאים - 307</v>
          </cell>
          <cell r="E39592" t="str">
            <v>KT770</v>
          </cell>
          <cell r="F39592">
            <v>3</v>
          </cell>
        </row>
        <row r="39593">
          <cell r="C39593" t="str">
            <v>נובמבר 2019</v>
          </cell>
          <cell r="D39593" t="str">
            <v>חקלאים - 307</v>
          </cell>
          <cell r="E39593" t="str">
            <v>KT772</v>
          </cell>
          <cell r="F39593">
            <v>7</v>
          </cell>
        </row>
        <row r="39594">
          <cell r="C39594" t="str">
            <v>נובמבר 2019</v>
          </cell>
          <cell r="D39594" t="str">
            <v>חקלאים - 307</v>
          </cell>
          <cell r="E39594" t="str">
            <v>KT773</v>
          </cell>
          <cell r="F39594">
            <v>5</v>
          </cell>
        </row>
        <row r="39595">
          <cell r="C39595" t="str">
            <v>נובמבר 2019</v>
          </cell>
          <cell r="D39595" t="str">
            <v>חקלאים - 307</v>
          </cell>
          <cell r="E39595" t="str">
            <v>KT774</v>
          </cell>
          <cell r="F39595">
            <v>5</v>
          </cell>
        </row>
        <row r="39596">
          <cell r="C39596" t="str">
            <v>נובמבר 2019</v>
          </cell>
          <cell r="D39596" t="str">
            <v>חקלאים - 307</v>
          </cell>
          <cell r="E39596" t="str">
            <v>KT775</v>
          </cell>
          <cell r="F39596">
            <v>4</v>
          </cell>
        </row>
        <row r="39597">
          <cell r="C39597" t="str">
            <v>נובמבר 2019</v>
          </cell>
          <cell r="D39597" t="str">
            <v>חקלאים - 307</v>
          </cell>
          <cell r="E39597" t="str">
            <v>KT776</v>
          </cell>
          <cell r="F39597">
            <v>4</v>
          </cell>
        </row>
        <row r="39598">
          <cell r="C39598" t="str">
            <v>נובמבר 2019</v>
          </cell>
          <cell r="D39598" t="str">
            <v>חקלאים - 307</v>
          </cell>
          <cell r="E39598" t="str">
            <v>KT777</v>
          </cell>
          <cell r="F39598">
            <v>7</v>
          </cell>
        </row>
        <row r="39599">
          <cell r="C39599" t="str">
            <v>נובמבר 2019</v>
          </cell>
          <cell r="D39599" t="str">
            <v>חקלאים - 307</v>
          </cell>
          <cell r="E39599" t="str">
            <v>KT778</v>
          </cell>
          <cell r="F39599">
            <v>2</v>
          </cell>
        </row>
        <row r="39600">
          <cell r="C39600" t="str">
            <v>נובמבר 2019</v>
          </cell>
          <cell r="D39600" t="str">
            <v>חקלאים - 307</v>
          </cell>
          <cell r="E39600" t="str">
            <v>KT779</v>
          </cell>
          <cell r="F39600">
            <v>4</v>
          </cell>
        </row>
        <row r="39601">
          <cell r="C39601" t="str">
            <v>נובמבר 2019</v>
          </cell>
          <cell r="D39601" t="str">
            <v>חקלאים - 307</v>
          </cell>
          <cell r="E39601" t="str">
            <v>KT781</v>
          </cell>
          <cell r="F39601">
            <v>4</v>
          </cell>
        </row>
        <row r="39602">
          <cell r="C39602" t="str">
            <v>נובמבר 2019</v>
          </cell>
          <cell r="D39602" t="str">
            <v>חקלאים - 307</v>
          </cell>
          <cell r="E39602" t="str">
            <v>KT782</v>
          </cell>
          <cell r="F39602">
            <v>3</v>
          </cell>
        </row>
        <row r="39603">
          <cell r="C39603" t="str">
            <v>נובמבר 2019</v>
          </cell>
          <cell r="D39603" t="str">
            <v>חקלאים - 307</v>
          </cell>
          <cell r="E39603" t="str">
            <v>KT783</v>
          </cell>
          <cell r="F39603">
            <v>7</v>
          </cell>
        </row>
        <row r="39604">
          <cell r="C39604" t="str">
            <v>נובמבר 2019</v>
          </cell>
          <cell r="D39604" t="str">
            <v>חקלאים - 307</v>
          </cell>
          <cell r="E39604" t="str">
            <v>KT784</v>
          </cell>
          <cell r="F39604">
            <v>7</v>
          </cell>
        </row>
        <row r="39605">
          <cell r="C39605" t="str">
            <v>נובמבר 2019</v>
          </cell>
          <cell r="D39605" t="str">
            <v>חקלאים - 307</v>
          </cell>
          <cell r="E39605" t="str">
            <v>KT785</v>
          </cell>
          <cell r="F39605">
            <v>7</v>
          </cell>
        </row>
        <row r="39606">
          <cell r="C39606" t="str">
            <v>נובמבר 2019</v>
          </cell>
          <cell r="D39606" t="str">
            <v>חקלאים - 307</v>
          </cell>
          <cell r="E39606" t="str">
            <v>KT800</v>
          </cell>
          <cell r="F39606">
            <v>1</v>
          </cell>
        </row>
        <row r="39607">
          <cell r="C39607" t="str">
            <v>נובמבר 2019</v>
          </cell>
          <cell r="D39607" t="str">
            <v>חקלאים - 307</v>
          </cell>
          <cell r="E39607" t="str">
            <v>KT801</v>
          </cell>
          <cell r="F39607">
            <v>1</v>
          </cell>
        </row>
        <row r="39608">
          <cell r="C39608" t="str">
            <v>נובמבר 2019</v>
          </cell>
          <cell r="D39608" t="str">
            <v>חקלאים - 307</v>
          </cell>
          <cell r="E39608" t="str">
            <v>KT802</v>
          </cell>
          <cell r="F39608">
            <v>1</v>
          </cell>
        </row>
        <row r="39609">
          <cell r="C39609" t="str">
            <v>נובמבר 2019</v>
          </cell>
          <cell r="D39609" t="str">
            <v>חקלאים - 307</v>
          </cell>
          <cell r="E39609" t="str">
            <v>KT803</v>
          </cell>
          <cell r="F39609">
            <v>1</v>
          </cell>
        </row>
        <row r="39610">
          <cell r="C39610" t="str">
            <v>נובמבר 2019</v>
          </cell>
          <cell r="D39610" t="str">
            <v>חקלאים - 307</v>
          </cell>
          <cell r="E39610" t="str">
            <v>KT804</v>
          </cell>
          <cell r="F39610">
            <v>1</v>
          </cell>
        </row>
        <row r="39611">
          <cell r="C39611" t="str">
            <v>נובמבר 2019</v>
          </cell>
          <cell r="D39611" t="str">
            <v>חקלאים - 307</v>
          </cell>
          <cell r="E39611" t="str">
            <v>KT805</v>
          </cell>
          <cell r="F39611">
            <v>1</v>
          </cell>
        </row>
        <row r="39612">
          <cell r="C39612" t="str">
            <v>נובמבר 2019</v>
          </cell>
          <cell r="D39612" t="str">
            <v>חקלאים - 307</v>
          </cell>
          <cell r="E39612" t="str">
            <v>KT806</v>
          </cell>
          <cell r="F39612">
            <v>1</v>
          </cell>
        </row>
        <row r="39613">
          <cell r="C39613" t="str">
            <v>נובמבר 2019</v>
          </cell>
          <cell r="D39613" t="str">
            <v>חקלאים - 307</v>
          </cell>
          <cell r="E39613" t="str">
            <v>KT807</v>
          </cell>
          <cell r="F39613">
            <v>1</v>
          </cell>
        </row>
        <row r="39614">
          <cell r="C39614" t="str">
            <v>נובמבר 2019</v>
          </cell>
          <cell r="D39614" t="str">
            <v>חקלאים - 307</v>
          </cell>
          <cell r="E39614" t="str">
            <v>KT808</v>
          </cell>
          <cell r="F39614">
            <v>1</v>
          </cell>
        </row>
        <row r="39615">
          <cell r="C39615" t="str">
            <v>נובמבר 2019</v>
          </cell>
          <cell r="D39615" t="str">
            <v>חקלאים - 307</v>
          </cell>
          <cell r="E39615" t="str">
            <v>KT809</v>
          </cell>
          <cell r="F39615">
            <v>1</v>
          </cell>
        </row>
        <row r="39616">
          <cell r="C39616" t="str">
            <v>נובמבר 2019</v>
          </cell>
          <cell r="D39616" t="str">
            <v>אגד - 212</v>
          </cell>
          <cell r="E39616" t="str">
            <v>DE1</v>
          </cell>
          <cell r="F39616">
            <v>7008570.4110000003</v>
          </cell>
        </row>
        <row r="39617">
          <cell r="C39617" t="str">
            <v>נובמבר 2019</v>
          </cell>
          <cell r="D39617" t="str">
            <v>אגד - 212</v>
          </cell>
          <cell r="E39617" t="str">
            <v>DA12</v>
          </cell>
          <cell r="F39617">
            <v>26830.114000000001</v>
          </cell>
        </row>
        <row r="39618">
          <cell r="C39618" t="str">
            <v>נובמבר 2019</v>
          </cell>
          <cell r="D39618" t="str">
            <v>אגד - 212</v>
          </cell>
          <cell r="E39618" t="str">
            <v>DT11</v>
          </cell>
          <cell r="F39618">
            <v>4232.7569999999996</v>
          </cell>
        </row>
        <row r="39619">
          <cell r="C39619" t="str">
            <v>נובמבר 2019</v>
          </cell>
          <cell r="D39619" t="str">
            <v>אגד - 212</v>
          </cell>
          <cell r="E39619" t="str">
            <v>DA10</v>
          </cell>
          <cell r="F39619">
            <v>78444.262000000002</v>
          </cell>
        </row>
        <row r="39620">
          <cell r="C39620" t="str">
            <v>נובמבר 2019</v>
          </cell>
          <cell r="D39620" t="str">
            <v>אגד - 212</v>
          </cell>
          <cell r="E39620" t="str">
            <v>DT420</v>
          </cell>
          <cell r="F39620">
            <v>49501.578000000001</v>
          </cell>
        </row>
        <row r="39621">
          <cell r="C39621" t="str">
            <v>נובמבר 2019</v>
          </cell>
          <cell r="D39621" t="str">
            <v>אגד - 212</v>
          </cell>
          <cell r="E39621" t="str">
            <v>DT13</v>
          </cell>
          <cell r="F39621">
            <v>127583.68399999999</v>
          </cell>
        </row>
        <row r="39622">
          <cell r="C39622" t="str">
            <v>נובמבר 2019</v>
          </cell>
          <cell r="D39622" t="str">
            <v>אגד - 212</v>
          </cell>
          <cell r="E39622" t="str">
            <v>DT15</v>
          </cell>
          <cell r="F39622">
            <v>152887.174</v>
          </cell>
        </row>
        <row r="39623">
          <cell r="C39623" t="str">
            <v>נובמבר 2019</v>
          </cell>
          <cell r="D39623" t="str">
            <v>אגד - 212</v>
          </cell>
          <cell r="E39623" t="str">
            <v>DT16</v>
          </cell>
          <cell r="F39623">
            <v>2184.5140000000001</v>
          </cell>
        </row>
        <row r="39624">
          <cell r="C39624" t="str">
            <v>נובמבר 2019</v>
          </cell>
          <cell r="D39624" t="str">
            <v>אגד - 212</v>
          </cell>
          <cell r="E39624" t="str">
            <v>DA9</v>
          </cell>
          <cell r="F39624">
            <v>59682.423999999999</v>
          </cell>
        </row>
        <row r="39625">
          <cell r="C39625" t="str">
            <v>נובמבר 2019</v>
          </cell>
          <cell r="D39625" t="str">
            <v>אגד - 212</v>
          </cell>
          <cell r="E39625" t="str">
            <v>DT1</v>
          </cell>
          <cell r="F39625">
            <v>126662.705</v>
          </cell>
        </row>
        <row r="39626">
          <cell r="C39626" t="str">
            <v>נובמבר 2019</v>
          </cell>
          <cell r="D39626" t="str">
            <v>אגד - 212</v>
          </cell>
          <cell r="E39626" t="str">
            <v>DT400</v>
          </cell>
          <cell r="F39626">
            <v>562630.23300000001</v>
          </cell>
        </row>
        <row r="39627">
          <cell r="C39627" t="str">
            <v>נובמבר 2019</v>
          </cell>
          <cell r="D39627" t="str">
            <v>אגד - 212</v>
          </cell>
          <cell r="E39627" t="str">
            <v>DT3</v>
          </cell>
          <cell r="F39627">
            <v>5480319.6519999998</v>
          </cell>
        </row>
        <row r="39628">
          <cell r="C39628" t="str">
            <v>נובמבר 2019</v>
          </cell>
          <cell r="D39628" t="str">
            <v>אגד - 212</v>
          </cell>
          <cell r="E39628" t="str">
            <v>DT17</v>
          </cell>
          <cell r="F39628">
            <v>4427.6959999999999</v>
          </cell>
        </row>
        <row r="39629">
          <cell r="C39629" t="str">
            <v>נובמבר 2019</v>
          </cell>
          <cell r="D39629" t="str">
            <v>אגד - 212</v>
          </cell>
          <cell r="E39629" t="str">
            <v>DT301</v>
          </cell>
          <cell r="F39629">
            <v>14811.012000000001</v>
          </cell>
        </row>
        <row r="39630">
          <cell r="C39630" t="str">
            <v>נובמבר 2019</v>
          </cell>
          <cell r="D39630" t="str">
            <v>אגד - 212</v>
          </cell>
          <cell r="E39630" t="str">
            <v>DT303</v>
          </cell>
          <cell r="F39630">
            <v>766.22500000000002</v>
          </cell>
        </row>
        <row r="39631">
          <cell r="C39631" t="str">
            <v>נובמבר 2019</v>
          </cell>
          <cell r="D39631" t="str">
            <v>אגד - 212</v>
          </cell>
          <cell r="E39631" t="str">
            <v>DT307</v>
          </cell>
          <cell r="F39631">
            <v>1454.5309999999999</v>
          </cell>
        </row>
        <row r="39632">
          <cell r="C39632" t="str">
            <v>נובמבר 2019</v>
          </cell>
          <cell r="D39632" t="str">
            <v>אגד - 212</v>
          </cell>
          <cell r="E39632" t="str">
            <v>DT309</v>
          </cell>
          <cell r="F39632">
            <v>3084.8359999999998</v>
          </cell>
        </row>
        <row r="39633">
          <cell r="C39633" t="str">
            <v>נובמבר 2019</v>
          </cell>
          <cell r="D39633" t="str">
            <v>אגד - 212</v>
          </cell>
          <cell r="E39633" t="str">
            <v>DT308</v>
          </cell>
          <cell r="F39633">
            <v>46.033000000000001</v>
          </cell>
        </row>
        <row r="39634">
          <cell r="C39634" t="str">
            <v>נובמבר 2019</v>
          </cell>
          <cell r="D39634" t="str">
            <v>אגד - 212</v>
          </cell>
          <cell r="E39634" t="str">
            <v>DT319</v>
          </cell>
          <cell r="F39634">
            <v>5739.1850000000004</v>
          </cell>
        </row>
        <row r="39635">
          <cell r="C39635" t="str">
            <v>נובמבר 2019</v>
          </cell>
          <cell r="D39635" t="str">
            <v>אגד - 212</v>
          </cell>
          <cell r="E39635" t="str">
            <v>DT338</v>
          </cell>
          <cell r="F39635">
            <v>141.85900000000001</v>
          </cell>
        </row>
        <row r="39636">
          <cell r="C39636" t="str">
            <v>נובמבר 2019</v>
          </cell>
          <cell r="D39636" t="str">
            <v>אגד - 212</v>
          </cell>
          <cell r="E39636" t="str">
            <v>DT458</v>
          </cell>
          <cell r="F39636">
            <v>218.49700000000001</v>
          </cell>
        </row>
        <row r="39637">
          <cell r="C39637" t="str">
            <v>נובמבר 2019</v>
          </cell>
          <cell r="D39637" t="str">
            <v>אגד - 212</v>
          </cell>
          <cell r="E39637" t="str">
            <v>DT463</v>
          </cell>
          <cell r="F39637">
            <v>1467.0630000000001</v>
          </cell>
        </row>
        <row r="39638">
          <cell r="C39638" t="str">
            <v>נובמבר 2019</v>
          </cell>
          <cell r="D39638" t="str">
            <v>אגד - 212</v>
          </cell>
          <cell r="E39638" t="str">
            <v>DT465</v>
          </cell>
          <cell r="F39638">
            <v>2343.8789999999999</v>
          </cell>
        </row>
        <row r="39639">
          <cell r="C39639" t="str">
            <v>נובמבר 2019</v>
          </cell>
          <cell r="D39639" t="str">
            <v>אגד - 212</v>
          </cell>
          <cell r="E39639" t="str">
            <v>DT402</v>
          </cell>
          <cell r="F39639">
            <v>10886.174999999999</v>
          </cell>
        </row>
        <row r="39640">
          <cell r="C39640" t="str">
            <v>נובמבר 2019</v>
          </cell>
          <cell r="D39640" t="str">
            <v>אגד - 212</v>
          </cell>
          <cell r="E39640" t="str">
            <v>DT403</v>
          </cell>
          <cell r="F39640">
            <v>252.81899999999999</v>
          </cell>
        </row>
        <row r="39641">
          <cell r="C39641" t="str">
            <v>נובמבר 2019</v>
          </cell>
          <cell r="D39641" t="str">
            <v>אגד - 212</v>
          </cell>
          <cell r="E39641" t="str">
            <v>DC9</v>
          </cell>
          <cell r="F39641">
            <v>56.789000000000001</v>
          </cell>
        </row>
        <row r="39642">
          <cell r="C39642" t="str">
            <v>נובמבר 2019</v>
          </cell>
          <cell r="D39642" t="str">
            <v>אגד - 212</v>
          </cell>
          <cell r="E39642" t="str">
            <v>DT28</v>
          </cell>
          <cell r="F39642">
            <v>677.279</v>
          </cell>
        </row>
        <row r="39643">
          <cell r="C39643" t="str">
            <v>נובמבר 2019</v>
          </cell>
          <cell r="D39643" t="str">
            <v>אגד - 212</v>
          </cell>
          <cell r="E39643" t="str">
            <v>DT30</v>
          </cell>
          <cell r="F39643">
            <v>1277.6320000000001</v>
          </cell>
        </row>
        <row r="39644">
          <cell r="C39644" t="str">
            <v>נובמבר 2019</v>
          </cell>
          <cell r="D39644" t="str">
            <v>אגד - 212</v>
          </cell>
          <cell r="E39644" t="str">
            <v>DT360</v>
          </cell>
          <cell r="F39644">
            <v>75674.048999999999</v>
          </cell>
        </row>
        <row r="39645">
          <cell r="C39645" t="str">
            <v>נובמבר 2019</v>
          </cell>
          <cell r="D39645" t="str">
            <v>אגד - 212</v>
          </cell>
          <cell r="E39645" t="str">
            <v>DT362</v>
          </cell>
          <cell r="F39645">
            <v>12649.269</v>
          </cell>
        </row>
        <row r="39646">
          <cell r="C39646" t="str">
            <v>נובמבר 2019</v>
          </cell>
          <cell r="D39646" t="str">
            <v>אגד - 212</v>
          </cell>
          <cell r="E39646" t="str">
            <v>DT366</v>
          </cell>
          <cell r="F39646">
            <v>449583.14500000002</v>
          </cell>
        </row>
        <row r="39647">
          <cell r="C39647" t="str">
            <v>נובמבר 2019</v>
          </cell>
          <cell r="D39647" t="str">
            <v>אגד - 212</v>
          </cell>
          <cell r="E39647" t="str">
            <v>DT367</v>
          </cell>
          <cell r="F39647">
            <v>1635.461</v>
          </cell>
        </row>
        <row r="39648">
          <cell r="C39648" t="str">
            <v>נובמבר 2019</v>
          </cell>
          <cell r="D39648" t="str">
            <v>אגד - 212</v>
          </cell>
          <cell r="E39648" t="str">
            <v>DT701</v>
          </cell>
          <cell r="F39648">
            <v>968.67399999999998</v>
          </cell>
        </row>
        <row r="39649">
          <cell r="C39649" t="str">
            <v>נובמבר 2019</v>
          </cell>
          <cell r="D39649" t="str">
            <v>אגד - 212</v>
          </cell>
          <cell r="E39649" t="str">
            <v>DT703</v>
          </cell>
          <cell r="F39649">
            <v>12682.796</v>
          </cell>
        </row>
        <row r="39650">
          <cell r="C39650" t="str">
            <v>נובמבר 2019</v>
          </cell>
          <cell r="D39650" t="str">
            <v>אגד - 212</v>
          </cell>
          <cell r="E39650" t="str">
            <v>DT52</v>
          </cell>
          <cell r="F39650">
            <v>4526.0510000000004</v>
          </cell>
        </row>
        <row r="39651">
          <cell r="C39651" t="str">
            <v>נובמבר 2019</v>
          </cell>
          <cell r="D39651" t="str">
            <v>אגד - 212</v>
          </cell>
          <cell r="E39651" t="str">
            <v>DT442</v>
          </cell>
          <cell r="F39651">
            <v>1384.78</v>
          </cell>
        </row>
        <row r="39652">
          <cell r="C39652" t="str">
            <v>נובמבר 2019</v>
          </cell>
          <cell r="D39652" t="str">
            <v>אגד - 212</v>
          </cell>
          <cell r="E39652" t="str">
            <v>DT444</v>
          </cell>
          <cell r="F39652">
            <v>498.37200000000001</v>
          </cell>
        </row>
        <row r="39653">
          <cell r="C39653" t="str">
            <v>נובמבר 2019</v>
          </cell>
          <cell r="D39653" t="str">
            <v>אגד - 212</v>
          </cell>
          <cell r="E39653" t="str">
            <v>DT669</v>
          </cell>
          <cell r="F39653">
            <v>1102.82</v>
          </cell>
        </row>
        <row r="39654">
          <cell r="C39654" t="str">
            <v>נובמבר 2019</v>
          </cell>
          <cell r="D39654" t="str">
            <v>אגד - 212</v>
          </cell>
          <cell r="E39654" t="str">
            <v>DT506</v>
          </cell>
          <cell r="F39654">
            <v>869.11199999999997</v>
          </cell>
        </row>
        <row r="39655">
          <cell r="C39655" t="str">
            <v>נובמבר 2019</v>
          </cell>
          <cell r="D39655" t="str">
            <v>אגד - 212</v>
          </cell>
          <cell r="E39655" t="str">
            <v>DT513</v>
          </cell>
          <cell r="F39655">
            <v>11523.368</v>
          </cell>
        </row>
        <row r="39656">
          <cell r="C39656" t="str">
            <v>נובמבר 2019</v>
          </cell>
          <cell r="D39656" t="str">
            <v>אגד - 212</v>
          </cell>
          <cell r="E39656" t="str">
            <v>DT516</v>
          </cell>
          <cell r="F39656">
            <v>6910.62</v>
          </cell>
        </row>
        <row r="39657">
          <cell r="C39657" t="str">
            <v>נובמבר 2019</v>
          </cell>
          <cell r="D39657" t="str">
            <v>אגד - 212</v>
          </cell>
          <cell r="E39657" t="str">
            <v>DT517</v>
          </cell>
          <cell r="F39657">
            <v>5354</v>
          </cell>
        </row>
        <row r="39658">
          <cell r="C39658" t="str">
            <v>נובמבר 2019</v>
          </cell>
          <cell r="D39658" t="str">
            <v>אגד - 212</v>
          </cell>
          <cell r="E39658" t="str">
            <v>DT54</v>
          </cell>
          <cell r="F39658">
            <v>196181.01500000001</v>
          </cell>
        </row>
        <row r="39659">
          <cell r="C39659" t="str">
            <v>נובמבר 2019</v>
          </cell>
          <cell r="D39659" t="str">
            <v>אגד - 212</v>
          </cell>
          <cell r="E39659" t="str">
            <v>DT55</v>
          </cell>
          <cell r="F39659">
            <v>-491583.73200000002</v>
          </cell>
        </row>
        <row r="39660">
          <cell r="C39660" t="str">
            <v>נובמבר 2019</v>
          </cell>
          <cell r="D39660" t="str">
            <v>אגד - 212</v>
          </cell>
          <cell r="E39660" t="str">
            <v>AT999</v>
          </cell>
          <cell r="F39660">
            <v>400293.92200000002</v>
          </cell>
        </row>
        <row r="39661">
          <cell r="C39661" t="str">
            <v>נובמבר 2019</v>
          </cell>
          <cell r="D39661" t="str">
            <v>אגד - 212</v>
          </cell>
          <cell r="E39661" t="str">
            <v>AT24</v>
          </cell>
          <cell r="F39661">
            <v>99308.96</v>
          </cell>
        </row>
        <row r="39662">
          <cell r="C39662" t="str">
            <v>נובמבר 2019</v>
          </cell>
          <cell r="D39662" t="str">
            <v>אגד - 212</v>
          </cell>
          <cell r="E39662" t="str">
            <v>AT420</v>
          </cell>
          <cell r="F39662">
            <v>279012.30699999997</v>
          </cell>
        </row>
        <row r="39663">
          <cell r="C39663" t="str">
            <v>נובמבר 2019</v>
          </cell>
          <cell r="D39663" t="str">
            <v>אגד - 212</v>
          </cell>
          <cell r="E39663" t="str">
            <v>AT19</v>
          </cell>
          <cell r="F39663">
            <v>7294.424</v>
          </cell>
        </row>
        <row r="39664">
          <cell r="C39664" t="str">
            <v>נובמבר 2019</v>
          </cell>
          <cell r="D39664" t="str">
            <v>אגד - 212</v>
          </cell>
          <cell r="E39664" t="str">
            <v>AT121</v>
          </cell>
          <cell r="F39664">
            <v>0.876</v>
          </cell>
        </row>
        <row r="39665">
          <cell r="C39665" t="str">
            <v>נובמבר 2019</v>
          </cell>
          <cell r="D39665" t="str">
            <v>אגד - 212</v>
          </cell>
          <cell r="E39665" t="str">
            <v>AT8</v>
          </cell>
          <cell r="F39665">
            <v>3919.08</v>
          </cell>
        </row>
        <row r="39666">
          <cell r="C39666" t="str">
            <v>נובמבר 2019</v>
          </cell>
          <cell r="D39666" t="str">
            <v>אגד - 212</v>
          </cell>
          <cell r="E39666" t="str">
            <v>AT400</v>
          </cell>
          <cell r="F39666">
            <v>1149.5609999999999</v>
          </cell>
        </row>
        <row r="39667">
          <cell r="C39667" t="str">
            <v>נובמבר 2019</v>
          </cell>
          <cell r="D39667" t="str">
            <v>אגד - 212</v>
          </cell>
          <cell r="E39667" t="str">
            <v>AT20</v>
          </cell>
          <cell r="F39667">
            <v>2141.9299999999998</v>
          </cell>
        </row>
        <row r="39668">
          <cell r="C39668" t="str">
            <v>נובמבר 2019</v>
          </cell>
          <cell r="D39668" t="str">
            <v>אגד - 212</v>
          </cell>
          <cell r="E39668" t="str">
            <v>AT309</v>
          </cell>
          <cell r="F39668">
            <v>0.85</v>
          </cell>
        </row>
        <row r="39669">
          <cell r="C39669" t="str">
            <v>נובמבר 2019</v>
          </cell>
          <cell r="D39669" t="str">
            <v>אגד - 212</v>
          </cell>
          <cell r="E39669" t="str">
            <v>AT319</v>
          </cell>
          <cell r="F39669">
            <v>42.698999999999998</v>
          </cell>
        </row>
        <row r="39670">
          <cell r="C39670" t="str">
            <v>נובמבר 2019</v>
          </cell>
          <cell r="D39670" t="str">
            <v>אגד - 212</v>
          </cell>
          <cell r="E39670" t="str">
            <v>AT458</v>
          </cell>
          <cell r="F39670">
            <v>0.41399999999999998</v>
          </cell>
        </row>
        <row r="39671">
          <cell r="C39671" t="str">
            <v>נובמבר 2019</v>
          </cell>
          <cell r="D39671" t="str">
            <v>אגד - 212</v>
          </cell>
          <cell r="E39671" t="str">
            <v>AT402</v>
          </cell>
          <cell r="F39671">
            <v>124.468</v>
          </cell>
        </row>
        <row r="39672">
          <cell r="C39672" t="str">
            <v>נובמבר 2019</v>
          </cell>
          <cell r="D39672" t="str">
            <v>אגד - 212</v>
          </cell>
          <cell r="E39672" t="str">
            <v>AT403</v>
          </cell>
          <cell r="F39672">
            <v>26.696999999999999</v>
          </cell>
        </row>
        <row r="39673">
          <cell r="C39673" t="str">
            <v>נובמבר 2019</v>
          </cell>
          <cell r="D39673" t="str">
            <v>אגד - 212</v>
          </cell>
          <cell r="E39673" t="str">
            <v>AT37</v>
          </cell>
          <cell r="F39673">
            <v>68.521000000000001</v>
          </cell>
        </row>
        <row r="39674">
          <cell r="C39674" t="str">
            <v>נובמבר 2019</v>
          </cell>
          <cell r="D39674" t="str">
            <v>אגד - 212</v>
          </cell>
          <cell r="E39674" t="str">
            <v>AT360</v>
          </cell>
          <cell r="F39674">
            <v>5.7249999999999996</v>
          </cell>
        </row>
        <row r="39675">
          <cell r="C39675" t="str">
            <v>נובמבר 2019</v>
          </cell>
          <cell r="D39675" t="str">
            <v>אגד - 212</v>
          </cell>
          <cell r="E39675" t="str">
            <v>AT366</v>
          </cell>
          <cell r="F39675">
            <v>1596.5920000000001</v>
          </cell>
        </row>
        <row r="39676">
          <cell r="C39676" t="str">
            <v>נובמבר 2019</v>
          </cell>
          <cell r="D39676" t="str">
            <v>אגד - 212</v>
          </cell>
          <cell r="E39676" t="str">
            <v>AT703</v>
          </cell>
          <cell r="F39676">
            <v>0.95399999999999996</v>
          </cell>
        </row>
        <row r="39677">
          <cell r="C39677" t="str">
            <v>נובמבר 2019</v>
          </cell>
          <cell r="D39677" t="str">
            <v>אגד - 212</v>
          </cell>
          <cell r="E39677" t="str">
            <v>AT442</v>
          </cell>
          <cell r="F39677">
            <v>2700.549</v>
          </cell>
        </row>
        <row r="39678">
          <cell r="C39678" t="str">
            <v>נובמבר 2019</v>
          </cell>
          <cell r="D39678" t="str">
            <v>אגד - 212</v>
          </cell>
          <cell r="E39678" t="str">
            <v>AT444</v>
          </cell>
          <cell r="F39678">
            <v>12.667</v>
          </cell>
        </row>
        <row r="39679">
          <cell r="C39679" t="str">
            <v>נובמבר 2019</v>
          </cell>
          <cell r="D39679" t="str">
            <v>אגד - 212</v>
          </cell>
          <cell r="E39679" t="str">
            <v>AT513</v>
          </cell>
          <cell r="F39679">
            <v>2886.6460000000002</v>
          </cell>
        </row>
        <row r="39680">
          <cell r="C39680" t="str">
            <v>נובמבר 2019</v>
          </cell>
          <cell r="D39680" t="str">
            <v>אגד - 212</v>
          </cell>
          <cell r="E39680" t="str">
            <v>BT999</v>
          </cell>
          <cell r="F39680">
            <v>369285.89</v>
          </cell>
        </row>
        <row r="39681">
          <cell r="C39681" t="str">
            <v>נובמבר 2019</v>
          </cell>
          <cell r="D39681" t="str">
            <v>אגד - 212</v>
          </cell>
          <cell r="E39681" t="str">
            <v>BT34</v>
          </cell>
          <cell r="F39681">
            <v>92878.195000000007</v>
          </cell>
        </row>
        <row r="39682">
          <cell r="C39682" t="str">
            <v>נובמבר 2019</v>
          </cell>
          <cell r="D39682" t="str">
            <v>אגד - 212</v>
          </cell>
          <cell r="E39682" t="str">
            <v>BT420</v>
          </cell>
          <cell r="F39682">
            <v>273500</v>
          </cell>
        </row>
        <row r="39683">
          <cell r="C39683" t="str">
            <v>נובמבר 2019</v>
          </cell>
          <cell r="D39683" t="str">
            <v>אגד - 212</v>
          </cell>
          <cell r="E39683" t="str">
            <v>BT402</v>
          </cell>
          <cell r="F39683">
            <v>167.72900000000001</v>
          </cell>
        </row>
        <row r="39684">
          <cell r="C39684" t="str">
            <v>נובמבר 2019</v>
          </cell>
          <cell r="D39684" t="str">
            <v>אגד - 212</v>
          </cell>
          <cell r="E39684" t="str">
            <v>BT403</v>
          </cell>
          <cell r="F39684">
            <v>1.5169999999999999</v>
          </cell>
        </row>
        <row r="39685">
          <cell r="C39685" t="str">
            <v>נובמבר 2019</v>
          </cell>
          <cell r="D39685" t="str">
            <v>אגד - 212</v>
          </cell>
          <cell r="E39685" t="str">
            <v>BT46</v>
          </cell>
          <cell r="F39685">
            <v>37.594999999999999</v>
          </cell>
        </row>
        <row r="39686">
          <cell r="C39686" t="str">
            <v>נובמבר 2019</v>
          </cell>
          <cell r="D39686" t="str">
            <v>אגד - 212</v>
          </cell>
          <cell r="E39686" t="str">
            <v>BT366</v>
          </cell>
          <cell r="F39686">
            <v>259.60399999999998</v>
          </cell>
        </row>
        <row r="39687">
          <cell r="C39687" t="str">
            <v>נובמבר 2019</v>
          </cell>
          <cell r="D39687" t="str">
            <v>אגד - 212</v>
          </cell>
          <cell r="E39687" t="str">
            <v>BT701</v>
          </cell>
          <cell r="F39687">
            <v>129.834</v>
          </cell>
        </row>
        <row r="39688">
          <cell r="C39688" t="str">
            <v>נובמבר 2019</v>
          </cell>
          <cell r="D39688" t="str">
            <v>אגד - 212</v>
          </cell>
          <cell r="E39688" t="str">
            <v>BT442</v>
          </cell>
          <cell r="F39688">
            <v>2119.1709999999998</v>
          </cell>
        </row>
        <row r="39689">
          <cell r="C39689" t="str">
            <v>נובמבר 2019</v>
          </cell>
          <cell r="D39689" t="str">
            <v>אגד - 212</v>
          </cell>
          <cell r="E39689" t="str">
            <v>BT444</v>
          </cell>
          <cell r="F39689">
            <v>12.862</v>
          </cell>
        </row>
        <row r="39690">
          <cell r="C39690" t="str">
            <v>נובמבר 2019</v>
          </cell>
          <cell r="D39690" t="str">
            <v>אגד - 212</v>
          </cell>
          <cell r="E39690" t="str">
            <v>BT72</v>
          </cell>
          <cell r="F39690">
            <v>179.256</v>
          </cell>
        </row>
        <row r="39691">
          <cell r="C39691" t="str">
            <v>נובמבר 2019</v>
          </cell>
          <cell r="D39691" t="str">
            <v>אגד - 212</v>
          </cell>
          <cell r="E39691" t="str">
            <v>BT119</v>
          </cell>
          <cell r="F39691">
            <v>0.128</v>
          </cell>
        </row>
        <row r="39692">
          <cell r="C39692" t="str">
            <v>נובמבר 2019</v>
          </cell>
          <cell r="D39692" t="str">
            <v>אגד - 212</v>
          </cell>
          <cell r="E39692" t="str">
            <v>A1</v>
          </cell>
          <cell r="F39692">
            <v>4849.3999999999996</v>
          </cell>
        </row>
        <row r="39693">
          <cell r="C39693" t="str">
            <v>נובמבר 2019</v>
          </cell>
          <cell r="D39693" t="str">
            <v>אגד - 212</v>
          </cell>
          <cell r="E39693" t="str">
            <v>AT411</v>
          </cell>
          <cell r="F39693">
            <v>1458.9059999999999</v>
          </cell>
        </row>
        <row r="39694">
          <cell r="C39694" t="str">
            <v>נובמבר 2019</v>
          </cell>
          <cell r="D39694" t="str">
            <v>אגד - 212</v>
          </cell>
          <cell r="E39694" t="str">
            <v>AT255</v>
          </cell>
          <cell r="F39694">
            <v>72.787000000000006</v>
          </cell>
        </row>
        <row r="39695">
          <cell r="C39695" t="str">
            <v>נובמבר 2019</v>
          </cell>
          <cell r="D39695" t="str">
            <v>אגד - 212</v>
          </cell>
          <cell r="E39695" t="str">
            <v>AT88</v>
          </cell>
          <cell r="F39695">
            <v>2335.759</v>
          </cell>
        </row>
        <row r="39696">
          <cell r="C39696" t="str">
            <v>נובמבר 2019</v>
          </cell>
          <cell r="D39696" t="str">
            <v>אגד - 212</v>
          </cell>
          <cell r="E39696" t="str">
            <v>AT66</v>
          </cell>
          <cell r="F39696">
            <v>981.94799999999998</v>
          </cell>
        </row>
        <row r="39697">
          <cell r="C39697" t="str">
            <v>נובמבר 2019</v>
          </cell>
          <cell r="D39697" t="str">
            <v>אגד - 212</v>
          </cell>
          <cell r="E39697" t="str">
            <v>B1</v>
          </cell>
          <cell r="F39697">
            <v>34773.203000000001</v>
          </cell>
        </row>
        <row r="39698">
          <cell r="C39698" t="str">
            <v>נובמבר 2019</v>
          </cell>
          <cell r="D39698" t="str">
            <v>אגד - 212</v>
          </cell>
          <cell r="E39698" t="str">
            <v>BT6</v>
          </cell>
          <cell r="F39698">
            <v>25769.266</v>
          </cell>
        </row>
        <row r="39699">
          <cell r="C39699" t="str">
            <v>נובמבר 2019</v>
          </cell>
          <cell r="D39699" t="str">
            <v>אגד - 212</v>
          </cell>
          <cell r="E39699" t="str">
            <v>BT7</v>
          </cell>
          <cell r="F39699">
            <v>218.73400000000001</v>
          </cell>
        </row>
        <row r="39700">
          <cell r="C39700" t="str">
            <v>נובמבר 2019</v>
          </cell>
          <cell r="D39700" t="str">
            <v>אגד - 212</v>
          </cell>
          <cell r="E39700" t="str">
            <v>BT8</v>
          </cell>
          <cell r="F39700">
            <v>8239.3320000000003</v>
          </cell>
        </row>
        <row r="39701">
          <cell r="C39701" t="str">
            <v>נובמבר 2019</v>
          </cell>
          <cell r="D39701" t="str">
            <v>אגד - 212</v>
          </cell>
          <cell r="E39701" t="str">
            <v>BF4</v>
          </cell>
          <cell r="F39701">
            <v>430.95699999999999</v>
          </cell>
        </row>
        <row r="39702">
          <cell r="C39702" t="str">
            <v>נובמבר 2019</v>
          </cell>
          <cell r="D39702" t="str">
            <v>אגד - 212</v>
          </cell>
          <cell r="E39702" t="str">
            <v>BT84</v>
          </cell>
          <cell r="F39702">
            <v>111.182</v>
          </cell>
        </row>
        <row r="39703">
          <cell r="C39703" t="str">
            <v>נובמבר 2019</v>
          </cell>
          <cell r="D39703" t="str">
            <v>אגד - 212</v>
          </cell>
          <cell r="E39703" t="str">
            <v>BT634</v>
          </cell>
          <cell r="F39703">
            <v>3.7309999999999999</v>
          </cell>
        </row>
        <row r="39704">
          <cell r="C39704" t="str">
            <v>נובמבר 2019</v>
          </cell>
          <cell r="D39704" t="str">
            <v>אגד - 212</v>
          </cell>
          <cell r="E39704" t="str">
            <v>KT31</v>
          </cell>
          <cell r="F39704">
            <v>608</v>
          </cell>
        </row>
        <row r="39705">
          <cell r="C39705" t="str">
            <v>נובמבר 2019</v>
          </cell>
          <cell r="D39705" t="str">
            <v>אגד - 212</v>
          </cell>
          <cell r="E39705" t="str">
            <v>KT32</v>
          </cell>
          <cell r="F39705">
            <v>725</v>
          </cell>
        </row>
        <row r="39706">
          <cell r="C39706" t="str">
            <v>נובמבר 2019</v>
          </cell>
          <cell r="D39706" t="str">
            <v>אגד - 212</v>
          </cell>
          <cell r="E39706" t="str">
            <v>KT33</v>
          </cell>
          <cell r="F39706">
            <v>3121</v>
          </cell>
        </row>
        <row r="39707">
          <cell r="C39707" t="str">
            <v>נובמבר 2019</v>
          </cell>
          <cell r="D39707" t="str">
            <v>אגד - 212</v>
          </cell>
          <cell r="E39707" t="str">
            <v>KT34</v>
          </cell>
          <cell r="F39707">
            <v>37</v>
          </cell>
        </row>
        <row r="39708">
          <cell r="C39708" t="str">
            <v>נובמבר 2019</v>
          </cell>
          <cell r="D39708" t="str">
            <v>אגד - 212</v>
          </cell>
          <cell r="E39708" t="str">
            <v>KT35</v>
          </cell>
          <cell r="F39708">
            <v>1653</v>
          </cell>
        </row>
        <row r="39709">
          <cell r="C39709" t="str">
            <v>נובמבר 2019</v>
          </cell>
          <cell r="D39709" t="str">
            <v>אגד - 212</v>
          </cell>
          <cell r="E39709" t="str">
            <v>KT22</v>
          </cell>
          <cell r="F39709">
            <v>5.0000000000000001E-3</v>
          </cell>
        </row>
        <row r="39710">
          <cell r="C39710" t="str">
            <v>נובמבר 2019</v>
          </cell>
          <cell r="D39710" t="str">
            <v>אגד - 212</v>
          </cell>
          <cell r="E39710" t="str">
            <v>KT51</v>
          </cell>
          <cell r="F39710">
            <v>13.37</v>
          </cell>
        </row>
        <row r="39711">
          <cell r="C39711" t="str">
            <v>נובמבר 2019</v>
          </cell>
          <cell r="D39711" t="str">
            <v>אגד - 212</v>
          </cell>
          <cell r="E39711" t="str">
            <v>KT502</v>
          </cell>
          <cell r="F39711">
            <v>161.417</v>
          </cell>
        </row>
        <row r="39712">
          <cell r="C39712" t="str">
            <v>נובמבר 2019</v>
          </cell>
          <cell r="D39712" t="str">
            <v>אגד - 212</v>
          </cell>
          <cell r="E39712" t="str">
            <v>KT503</v>
          </cell>
          <cell r="F39712">
            <v>844155.95799999998</v>
          </cell>
        </row>
        <row r="39713">
          <cell r="C39713" t="str">
            <v>נובמבר 2019</v>
          </cell>
          <cell r="D39713" t="str">
            <v>אגד - 212</v>
          </cell>
          <cell r="E39713" t="str">
            <v>KT14</v>
          </cell>
          <cell r="F39713">
            <v>34.125999999999998</v>
          </cell>
        </row>
        <row r="39714">
          <cell r="C39714" t="str">
            <v>נובמבר 2019</v>
          </cell>
          <cell r="D39714" t="str">
            <v>אגד - 212</v>
          </cell>
          <cell r="E39714" t="str">
            <v>KT305</v>
          </cell>
          <cell r="F39714">
            <v>-10604.611000000001</v>
          </cell>
        </row>
        <row r="39715">
          <cell r="C39715" t="str">
            <v>נובמבר 2019</v>
          </cell>
          <cell r="D39715" t="str">
            <v>אגד - 212</v>
          </cell>
          <cell r="E39715" t="str">
            <v>KT717</v>
          </cell>
          <cell r="F39715">
            <v>1</v>
          </cell>
        </row>
        <row r="39716">
          <cell r="C39716" t="str">
            <v>נובמבר 2019</v>
          </cell>
          <cell r="D39716" t="str">
            <v>אגד - 212</v>
          </cell>
          <cell r="E39716" t="str">
            <v>KT761</v>
          </cell>
          <cell r="F39716">
            <v>552193.50399999996</v>
          </cell>
        </row>
        <row r="39717">
          <cell r="C39717" t="str">
            <v>נובמבר 2019</v>
          </cell>
          <cell r="D39717" t="str">
            <v>אגד - 212</v>
          </cell>
          <cell r="E39717" t="str">
            <v>KT762</v>
          </cell>
          <cell r="F39717">
            <v>478029.51699999999</v>
          </cell>
        </row>
        <row r="39718">
          <cell r="C39718" t="str">
            <v>נובמבר 2019</v>
          </cell>
          <cell r="D39718" t="str">
            <v>אגד - 212</v>
          </cell>
          <cell r="E39718" t="str">
            <v>KT763</v>
          </cell>
          <cell r="F39718">
            <v>471279.96799999999</v>
          </cell>
        </row>
        <row r="39719">
          <cell r="C39719" t="str">
            <v>נובמבר 2019</v>
          </cell>
          <cell r="D39719" t="str">
            <v>אגד - 212</v>
          </cell>
          <cell r="E39719" t="str">
            <v>KT943</v>
          </cell>
          <cell r="F39719">
            <v>553022.03599999996</v>
          </cell>
        </row>
        <row r="39720">
          <cell r="C39720" t="str">
            <v>נובמבר 2019</v>
          </cell>
          <cell r="D39720" t="str">
            <v>אגד - 212</v>
          </cell>
          <cell r="E39720" t="str">
            <v>KT944</v>
          </cell>
          <cell r="F39720">
            <v>473507.7</v>
          </cell>
        </row>
        <row r="39721">
          <cell r="C39721" t="str">
            <v>נובמבר 2019</v>
          </cell>
          <cell r="D39721" t="str">
            <v>אגד - 212</v>
          </cell>
          <cell r="E39721" t="str">
            <v>KT945</v>
          </cell>
          <cell r="F39721">
            <v>487125.12</v>
          </cell>
        </row>
        <row r="39722">
          <cell r="C39722" t="str">
            <v>נובמבר 2019</v>
          </cell>
          <cell r="D39722" t="str">
            <v>אגד - 212</v>
          </cell>
          <cell r="E39722" t="str">
            <v>KT934</v>
          </cell>
          <cell r="F39722">
            <v>912.04399999999998</v>
          </cell>
        </row>
        <row r="39723">
          <cell r="C39723" t="str">
            <v>נובמבר 2019</v>
          </cell>
          <cell r="D39723" t="str">
            <v>אגד - 212</v>
          </cell>
          <cell r="E39723" t="str">
            <v>KT935</v>
          </cell>
          <cell r="F39723">
            <v>4526.0510000000004</v>
          </cell>
        </row>
        <row r="39724">
          <cell r="C39724" t="str">
            <v>נובמבר 2019</v>
          </cell>
          <cell r="D39724" t="str">
            <v>אגד - 212</v>
          </cell>
          <cell r="E39724" t="str">
            <v>KT600</v>
          </cell>
          <cell r="F39724">
            <v>1</v>
          </cell>
        </row>
        <row r="39725">
          <cell r="C39725" t="str">
            <v>נובמבר 2019</v>
          </cell>
          <cell r="D39725" t="str">
            <v>אגד - 212</v>
          </cell>
          <cell r="E39725" t="str">
            <v>KT650</v>
          </cell>
          <cell r="F39725">
            <v>95121857</v>
          </cell>
        </row>
        <row r="39726">
          <cell r="C39726" t="str">
            <v>נובמבר 2019</v>
          </cell>
          <cell r="D39726" t="str">
            <v>אגד - 212</v>
          </cell>
          <cell r="E39726" t="str">
            <v>KT651</v>
          </cell>
          <cell r="F39726">
            <v>95121858</v>
          </cell>
        </row>
        <row r="39727">
          <cell r="C39727" t="str">
            <v>נובמבר 2019</v>
          </cell>
          <cell r="D39727" t="str">
            <v>אגד - 212</v>
          </cell>
          <cell r="E39727" t="str">
            <v>KT652</v>
          </cell>
          <cell r="F39727">
            <v>95193571</v>
          </cell>
        </row>
        <row r="39728">
          <cell r="C39728" t="str">
            <v>נובמבר 2019</v>
          </cell>
          <cell r="D39728" t="str">
            <v>אגד - 212</v>
          </cell>
          <cell r="E39728" t="str">
            <v>KT653</v>
          </cell>
          <cell r="F39728">
            <v>95190502</v>
          </cell>
        </row>
        <row r="39729">
          <cell r="C39729" t="str">
            <v>נובמבר 2019</v>
          </cell>
          <cell r="D39729" t="str">
            <v>אגד - 212</v>
          </cell>
          <cell r="E39729" t="str">
            <v>KT654</v>
          </cell>
          <cell r="F39729">
            <v>29432870262</v>
          </cell>
        </row>
        <row r="39730">
          <cell r="C39730" t="str">
            <v>נובמבר 2019</v>
          </cell>
          <cell r="D39730" t="str">
            <v>אגד - 212</v>
          </cell>
          <cell r="E39730" t="str">
            <v>KT655</v>
          </cell>
          <cell r="F39730">
            <v>44682870852</v>
          </cell>
        </row>
        <row r="39731">
          <cell r="C39731" t="str">
            <v>נובמבר 2019</v>
          </cell>
          <cell r="D39731" t="str">
            <v>אגד - 212</v>
          </cell>
          <cell r="E39731" t="str">
            <v>KT656</v>
          </cell>
          <cell r="F39731">
            <v>48672870852</v>
          </cell>
        </row>
        <row r="39732">
          <cell r="C39732" t="str">
            <v>נובמבר 2019</v>
          </cell>
          <cell r="D39732" t="str">
            <v>אגד - 212</v>
          </cell>
          <cell r="E39732" t="str">
            <v>KT657</v>
          </cell>
          <cell r="F39732">
            <v>78822519803</v>
          </cell>
        </row>
        <row r="39733">
          <cell r="C39733" t="str">
            <v>נובמבר 2019</v>
          </cell>
          <cell r="D39733" t="str">
            <v>אגד - 212</v>
          </cell>
          <cell r="E39733" t="str">
            <v>KT658</v>
          </cell>
          <cell r="F39733">
            <v>99085948504</v>
          </cell>
        </row>
        <row r="39734">
          <cell r="C39734" t="str">
            <v>נובמבר 2019</v>
          </cell>
          <cell r="D39734" t="str">
            <v>אגד - 212</v>
          </cell>
          <cell r="E39734" t="str">
            <v>KT659</v>
          </cell>
          <cell r="F39734">
            <v>1006613430</v>
          </cell>
        </row>
        <row r="39735">
          <cell r="C39735" t="str">
            <v>נובמבר 2019</v>
          </cell>
          <cell r="D39735" t="str">
            <v>אגד - 212</v>
          </cell>
          <cell r="E39735" t="str">
            <v>KT660</v>
          </cell>
          <cell r="F39735">
            <v>109912430</v>
          </cell>
        </row>
        <row r="39736">
          <cell r="C39736" t="str">
            <v>נובמבר 2019</v>
          </cell>
          <cell r="D39736" t="str">
            <v>אגד - 212</v>
          </cell>
          <cell r="E39736" t="str">
            <v>KT661</v>
          </cell>
          <cell r="F39736">
            <v>1005532430</v>
          </cell>
        </row>
        <row r="39737">
          <cell r="C39737" t="str">
            <v>נובמבר 2019</v>
          </cell>
          <cell r="D39737" t="str">
            <v>אגד - 212</v>
          </cell>
          <cell r="E39737" t="str">
            <v>KT662</v>
          </cell>
          <cell r="F39737">
            <v>76641384409</v>
          </cell>
        </row>
        <row r="39738">
          <cell r="C39738" t="str">
            <v>נובמבר 2019</v>
          </cell>
          <cell r="D39738" t="str">
            <v>אגד - 212</v>
          </cell>
          <cell r="E39738" t="str">
            <v>KT663</v>
          </cell>
          <cell r="F39738">
            <v>30324248907</v>
          </cell>
        </row>
        <row r="39739">
          <cell r="C39739" t="str">
            <v>נובמבר 2019</v>
          </cell>
          <cell r="D39739" t="str">
            <v>אגד - 212</v>
          </cell>
          <cell r="E39739" t="str">
            <v>KT664</v>
          </cell>
          <cell r="F39739">
            <v>21596699013</v>
          </cell>
        </row>
        <row r="39740">
          <cell r="C39740" t="str">
            <v>נובמבר 2019</v>
          </cell>
          <cell r="D39740" t="str">
            <v>אגד - 212</v>
          </cell>
          <cell r="E39740" t="str">
            <v>KT665</v>
          </cell>
          <cell r="F39740">
            <v>21597766019</v>
          </cell>
        </row>
        <row r="39741">
          <cell r="C39741" t="str">
            <v>נובמבר 2019</v>
          </cell>
          <cell r="D39741" t="str">
            <v>אגד - 212</v>
          </cell>
          <cell r="E39741" t="str">
            <v>KT666</v>
          </cell>
          <cell r="F39741">
            <v>21195807017</v>
          </cell>
        </row>
        <row r="39742">
          <cell r="C39742" t="str">
            <v>נובמבר 2019</v>
          </cell>
          <cell r="D39742" t="str">
            <v>אגד - 212</v>
          </cell>
          <cell r="E39742" t="str">
            <v>KT667</v>
          </cell>
          <cell r="F39742">
            <v>22973080500</v>
          </cell>
        </row>
        <row r="39743">
          <cell r="C39743" t="str">
            <v>נובמבר 2019</v>
          </cell>
          <cell r="D39743" t="str">
            <v>אגד - 212</v>
          </cell>
          <cell r="E39743" t="str">
            <v>KT668</v>
          </cell>
          <cell r="F39743">
            <v>45081036600</v>
          </cell>
        </row>
        <row r="39744">
          <cell r="C39744" t="str">
            <v>נובמבר 2019</v>
          </cell>
          <cell r="D39744" t="str">
            <v>אגד - 212</v>
          </cell>
          <cell r="E39744" t="str">
            <v>KT669</v>
          </cell>
          <cell r="F39744">
            <v>64032036600</v>
          </cell>
        </row>
        <row r="39745">
          <cell r="C39745" t="str">
            <v>נובמבר 2019</v>
          </cell>
          <cell r="D39745" t="str">
            <v>אגד - 212</v>
          </cell>
          <cell r="E39745" t="str">
            <v>KT670</v>
          </cell>
          <cell r="F39745">
            <v>113</v>
          </cell>
        </row>
        <row r="39746">
          <cell r="C39746" t="str">
            <v>נובמבר 2019</v>
          </cell>
          <cell r="D39746" t="str">
            <v>אגד - 212</v>
          </cell>
          <cell r="E39746" t="str">
            <v>KT671</v>
          </cell>
          <cell r="F39746">
            <v>95130507</v>
          </cell>
        </row>
        <row r="39747">
          <cell r="C39747" t="str">
            <v>נובמבר 2019</v>
          </cell>
          <cell r="D39747" t="str">
            <v>אגד - 212</v>
          </cell>
          <cell r="E39747" t="str">
            <v>KT672</v>
          </cell>
          <cell r="F39747">
            <v>95190502</v>
          </cell>
        </row>
        <row r="39748">
          <cell r="C39748" t="str">
            <v>נובמבר 2019</v>
          </cell>
          <cell r="D39748" t="str">
            <v>אגד - 212</v>
          </cell>
          <cell r="E39748" t="str">
            <v>KT673</v>
          </cell>
          <cell r="F39748">
            <v>95194946</v>
          </cell>
        </row>
        <row r="39749">
          <cell r="C39749" t="str">
            <v>נובמבר 2019</v>
          </cell>
          <cell r="D39749" t="str">
            <v>אגד - 212</v>
          </cell>
          <cell r="E39749" t="str">
            <v>KT674</v>
          </cell>
          <cell r="F39749">
            <v>95194658</v>
          </cell>
        </row>
        <row r="39750">
          <cell r="C39750" t="str">
            <v>נובמבר 2019</v>
          </cell>
          <cell r="D39750" t="str">
            <v>אגד - 212</v>
          </cell>
          <cell r="E39750" t="str">
            <v>KT675</v>
          </cell>
          <cell r="F39750">
            <v>95124345</v>
          </cell>
        </row>
        <row r="39751">
          <cell r="C39751" t="str">
            <v>נובמבר 2019</v>
          </cell>
          <cell r="D39751" t="str">
            <v>אגד - 212</v>
          </cell>
          <cell r="E39751" t="str">
            <v>KT676</v>
          </cell>
          <cell r="F39751">
            <v>95124311</v>
          </cell>
        </row>
        <row r="39752">
          <cell r="C39752" t="str">
            <v>נובמבר 2019</v>
          </cell>
          <cell r="D39752" t="str">
            <v>אגד - 212</v>
          </cell>
          <cell r="E39752" t="str">
            <v>KT677</v>
          </cell>
          <cell r="F39752">
            <v>95124334</v>
          </cell>
        </row>
        <row r="39753">
          <cell r="C39753" t="str">
            <v>נובמבר 2019</v>
          </cell>
          <cell r="D39753" t="str">
            <v>אגד - 212</v>
          </cell>
          <cell r="E39753" t="str">
            <v>FT650</v>
          </cell>
          <cell r="F39753">
            <v>510657554</v>
          </cell>
        </row>
        <row r="39754">
          <cell r="C39754" t="str">
            <v>נובמבר 2019</v>
          </cell>
          <cell r="D39754" t="str">
            <v>אגד - 212</v>
          </cell>
          <cell r="E39754" t="str">
            <v>FT651</v>
          </cell>
          <cell r="F39754">
            <v>510657554</v>
          </cell>
        </row>
        <row r="39755">
          <cell r="C39755" t="str">
            <v>נובמבר 2019</v>
          </cell>
          <cell r="D39755" t="str">
            <v>אגד - 212</v>
          </cell>
          <cell r="E39755" t="str">
            <v>FT652</v>
          </cell>
          <cell r="F39755">
            <v>510657554</v>
          </cell>
        </row>
        <row r="39756">
          <cell r="C39756" t="str">
            <v>נובמבר 2019</v>
          </cell>
          <cell r="D39756" t="str">
            <v>אגד - 212</v>
          </cell>
          <cell r="E39756" t="str">
            <v>FT653</v>
          </cell>
          <cell r="F39756">
            <v>511974834</v>
          </cell>
        </row>
        <row r="39757">
          <cell r="C39757" t="str">
            <v>נובמבר 2019</v>
          </cell>
          <cell r="D39757" t="str">
            <v>אגד - 212</v>
          </cell>
          <cell r="E39757" t="str">
            <v>FT654</v>
          </cell>
          <cell r="F39757">
            <v>520029084</v>
          </cell>
        </row>
        <row r="39758">
          <cell r="C39758" t="str">
            <v>נובמבר 2019</v>
          </cell>
          <cell r="D39758" t="str">
            <v>אגד - 212</v>
          </cell>
          <cell r="E39758" t="str">
            <v>FT655</v>
          </cell>
          <cell r="F39758">
            <v>520029084</v>
          </cell>
        </row>
        <row r="39759">
          <cell r="C39759" t="str">
            <v>נובמבר 2019</v>
          </cell>
          <cell r="D39759" t="str">
            <v>אגד - 212</v>
          </cell>
          <cell r="E39759" t="str">
            <v>FT656</v>
          </cell>
          <cell r="F39759">
            <v>520029084</v>
          </cell>
        </row>
        <row r="39760">
          <cell r="C39760" t="str">
            <v>נובמבר 2019</v>
          </cell>
          <cell r="D39760" t="str">
            <v>אגד - 212</v>
          </cell>
          <cell r="E39760" t="str">
            <v>FT657</v>
          </cell>
          <cell r="F39760">
            <v>513765396</v>
          </cell>
        </row>
        <row r="39761">
          <cell r="C39761" t="str">
            <v>נובמבר 2019</v>
          </cell>
          <cell r="D39761" t="str">
            <v>אגד - 212</v>
          </cell>
          <cell r="E39761" t="str">
            <v>FT658</v>
          </cell>
          <cell r="F39761">
            <v>513765396</v>
          </cell>
        </row>
        <row r="39762">
          <cell r="C39762" t="str">
            <v>נובמבר 2019</v>
          </cell>
          <cell r="D39762" t="str">
            <v>אגד - 212</v>
          </cell>
          <cell r="E39762" t="str">
            <v>FT659</v>
          </cell>
          <cell r="F39762">
            <v>520007030</v>
          </cell>
        </row>
        <row r="39763">
          <cell r="C39763" t="str">
            <v>נובמבר 2019</v>
          </cell>
          <cell r="D39763" t="str">
            <v>אגד - 212</v>
          </cell>
          <cell r="E39763" t="str">
            <v>FT660</v>
          </cell>
          <cell r="F39763">
            <v>520007030</v>
          </cell>
        </row>
        <row r="39764">
          <cell r="C39764" t="str">
            <v>נובמבר 2019</v>
          </cell>
          <cell r="D39764" t="str">
            <v>אגד - 212</v>
          </cell>
          <cell r="E39764" t="str">
            <v>FT661</v>
          </cell>
          <cell r="F39764">
            <v>520007030</v>
          </cell>
        </row>
        <row r="39765">
          <cell r="C39765" t="str">
            <v>נובמבר 2019</v>
          </cell>
          <cell r="D39765" t="str">
            <v>אגד - 212</v>
          </cell>
          <cell r="E39765" t="str">
            <v>FT662</v>
          </cell>
          <cell r="F39765">
            <v>520018078</v>
          </cell>
        </row>
        <row r="39766">
          <cell r="C39766" t="str">
            <v>נובמבר 2019</v>
          </cell>
          <cell r="D39766" t="str">
            <v>אגד - 212</v>
          </cell>
          <cell r="E39766" t="str">
            <v>FT663</v>
          </cell>
          <cell r="F39766">
            <v>520018078</v>
          </cell>
        </row>
        <row r="39767">
          <cell r="C39767" t="str">
            <v>נובמבר 2019</v>
          </cell>
          <cell r="D39767" t="str">
            <v>אגד - 212</v>
          </cell>
          <cell r="E39767" t="str">
            <v>FT664</v>
          </cell>
          <cell r="F39767">
            <v>520000522</v>
          </cell>
        </row>
        <row r="39768">
          <cell r="C39768" t="str">
            <v>נובמבר 2019</v>
          </cell>
          <cell r="D39768" t="str">
            <v>אגד - 212</v>
          </cell>
          <cell r="E39768" t="str">
            <v>FT665</v>
          </cell>
          <cell r="F39768">
            <v>520000522</v>
          </cell>
        </row>
        <row r="39769">
          <cell r="C39769" t="str">
            <v>נובמבר 2019</v>
          </cell>
          <cell r="D39769" t="str">
            <v>אגד - 212</v>
          </cell>
          <cell r="E39769" t="str">
            <v>FT666</v>
          </cell>
          <cell r="F39769">
            <v>520000522</v>
          </cell>
        </row>
        <row r="39770">
          <cell r="C39770" t="str">
            <v>נובמבר 2019</v>
          </cell>
          <cell r="D39770" t="str">
            <v>אגד - 212</v>
          </cell>
          <cell r="E39770" t="str">
            <v>FT667</v>
          </cell>
          <cell r="F39770">
            <v>520000118</v>
          </cell>
        </row>
        <row r="39771">
          <cell r="C39771" t="str">
            <v>נובמבר 2019</v>
          </cell>
          <cell r="D39771" t="str">
            <v>אגד - 212</v>
          </cell>
          <cell r="E39771" t="str">
            <v>FT668</v>
          </cell>
          <cell r="F39771">
            <v>520000118</v>
          </cell>
        </row>
        <row r="39772">
          <cell r="C39772" t="str">
            <v>נובמבר 2019</v>
          </cell>
          <cell r="D39772" t="str">
            <v>אגד - 212</v>
          </cell>
          <cell r="E39772" t="str">
            <v>FT669</v>
          </cell>
          <cell r="F39772">
            <v>520000118</v>
          </cell>
        </row>
        <row r="39773">
          <cell r="C39773" t="str">
            <v>נובמבר 2019</v>
          </cell>
          <cell r="D39773" t="str">
            <v>אגד - 212</v>
          </cell>
          <cell r="E39773" t="str">
            <v>FT670</v>
          </cell>
          <cell r="F39773">
            <v>512515081</v>
          </cell>
        </row>
        <row r="39774">
          <cell r="C39774" t="str">
            <v>נובמבר 2019</v>
          </cell>
          <cell r="D39774" t="str">
            <v>אגד - 212</v>
          </cell>
          <cell r="E39774" t="str">
            <v>FT671</v>
          </cell>
          <cell r="F39774">
            <v>510528276</v>
          </cell>
        </row>
        <row r="39775">
          <cell r="C39775" t="str">
            <v>נובמבר 2019</v>
          </cell>
          <cell r="D39775" t="str">
            <v>אגד - 212</v>
          </cell>
          <cell r="E39775" t="str">
            <v>FT672</v>
          </cell>
          <cell r="F39775">
            <v>510528276</v>
          </cell>
        </row>
        <row r="39776">
          <cell r="C39776" t="str">
            <v>נובמבר 2019</v>
          </cell>
          <cell r="D39776" t="str">
            <v>אגד - 212</v>
          </cell>
          <cell r="E39776" t="str">
            <v>FT673</v>
          </cell>
          <cell r="F39776">
            <v>512199381</v>
          </cell>
        </row>
        <row r="39777">
          <cell r="C39777" t="str">
            <v>נובמבר 2019</v>
          </cell>
          <cell r="D39777" t="str">
            <v>אגד - 212</v>
          </cell>
          <cell r="E39777" t="str">
            <v>FT674</v>
          </cell>
          <cell r="F39777">
            <v>512199381</v>
          </cell>
        </row>
        <row r="39778">
          <cell r="C39778" t="str">
            <v>נובמבר 2019</v>
          </cell>
          <cell r="D39778" t="str">
            <v>אגד - 212</v>
          </cell>
          <cell r="E39778" t="str">
            <v>FT675</v>
          </cell>
          <cell r="F39778">
            <v>513765396</v>
          </cell>
        </row>
        <row r="39779">
          <cell r="C39779" t="str">
            <v>נובמבר 2019</v>
          </cell>
          <cell r="D39779" t="str">
            <v>אגד - 212</v>
          </cell>
          <cell r="E39779" t="str">
            <v>FT676</v>
          </cell>
          <cell r="F39779">
            <v>513765396</v>
          </cell>
        </row>
        <row r="39780">
          <cell r="C39780" t="str">
            <v>נובמבר 2019</v>
          </cell>
          <cell r="D39780" t="str">
            <v>אגד - 212</v>
          </cell>
          <cell r="E39780" t="str">
            <v>FT677</v>
          </cell>
          <cell r="F39780">
            <v>513765396</v>
          </cell>
        </row>
        <row r="39781">
          <cell r="C39781" t="str">
            <v>נובמבר 2019</v>
          </cell>
          <cell r="D39781" t="str">
            <v>אגד - 212</v>
          </cell>
          <cell r="E39781" t="str">
            <v>KT770</v>
          </cell>
          <cell r="F39781">
            <v>7</v>
          </cell>
        </row>
        <row r="39782">
          <cell r="C39782" t="str">
            <v>נובמבר 2019</v>
          </cell>
          <cell r="D39782" t="str">
            <v>אגד - 212</v>
          </cell>
          <cell r="E39782" t="str">
            <v>KT771</v>
          </cell>
          <cell r="F39782">
            <v>5</v>
          </cell>
        </row>
        <row r="39783">
          <cell r="C39783" t="str">
            <v>נובמבר 2019</v>
          </cell>
          <cell r="D39783" t="str">
            <v>אגד - 212</v>
          </cell>
          <cell r="E39783" t="str">
            <v>KT772</v>
          </cell>
          <cell r="F39783">
            <v>7</v>
          </cell>
        </row>
        <row r="39784">
          <cell r="C39784" t="str">
            <v>נובמבר 2019</v>
          </cell>
          <cell r="D39784" t="str">
            <v>אגד - 212</v>
          </cell>
          <cell r="E39784" t="str">
            <v>KT773</v>
          </cell>
          <cell r="F39784">
            <v>5</v>
          </cell>
        </row>
        <row r="39785">
          <cell r="C39785" t="str">
            <v>נובמבר 2019</v>
          </cell>
          <cell r="D39785" t="str">
            <v>אגד - 212</v>
          </cell>
          <cell r="E39785" t="str">
            <v>KT774</v>
          </cell>
          <cell r="F39785">
            <v>5</v>
          </cell>
        </row>
        <row r="39786">
          <cell r="C39786" t="str">
            <v>נובמבר 2019</v>
          </cell>
          <cell r="D39786" t="str">
            <v>אגד - 212</v>
          </cell>
          <cell r="E39786" t="str">
            <v>KT775</v>
          </cell>
          <cell r="F39786">
            <v>4</v>
          </cell>
        </row>
        <row r="39787">
          <cell r="C39787" t="str">
            <v>נובמבר 2019</v>
          </cell>
          <cell r="D39787" t="str">
            <v>אגד - 212</v>
          </cell>
          <cell r="E39787" t="str">
            <v>KT776</v>
          </cell>
          <cell r="F39787">
            <v>1</v>
          </cell>
        </row>
        <row r="39788">
          <cell r="C39788" t="str">
            <v>נובמבר 2019</v>
          </cell>
          <cell r="D39788" t="str">
            <v>אגד - 212</v>
          </cell>
          <cell r="E39788" t="str">
            <v>KT777</v>
          </cell>
          <cell r="F39788">
            <v>5</v>
          </cell>
        </row>
        <row r="39789">
          <cell r="C39789" t="str">
            <v>נובמבר 2019</v>
          </cell>
          <cell r="D39789" t="str">
            <v>אגד - 212</v>
          </cell>
          <cell r="E39789" t="str">
            <v>KT778</v>
          </cell>
          <cell r="F39789">
            <v>9</v>
          </cell>
        </row>
        <row r="39790">
          <cell r="C39790" t="str">
            <v>נובמבר 2019</v>
          </cell>
          <cell r="D39790" t="str">
            <v>אגד - 212</v>
          </cell>
          <cell r="E39790" t="str">
            <v>KT779</v>
          </cell>
          <cell r="F39790">
            <v>4</v>
          </cell>
        </row>
        <row r="39791">
          <cell r="C39791" t="str">
            <v>נובמבר 2019</v>
          </cell>
          <cell r="D39791" t="str">
            <v>אגד - 212</v>
          </cell>
          <cell r="E39791" t="str">
            <v>KT780</v>
          </cell>
          <cell r="F39791">
            <v>6</v>
          </cell>
        </row>
        <row r="39792">
          <cell r="C39792" t="str">
            <v>נובמבר 2019</v>
          </cell>
          <cell r="D39792" t="str">
            <v>אגד - 212</v>
          </cell>
          <cell r="E39792" t="str">
            <v>KT781</v>
          </cell>
          <cell r="F39792">
            <v>4</v>
          </cell>
        </row>
        <row r="39793">
          <cell r="C39793" t="str">
            <v>נובמבר 2019</v>
          </cell>
          <cell r="D39793" t="str">
            <v>אגד - 212</v>
          </cell>
          <cell r="E39793" t="str">
            <v>KT782</v>
          </cell>
          <cell r="F39793">
            <v>9</v>
          </cell>
        </row>
        <row r="39794">
          <cell r="C39794" t="str">
            <v>נובמבר 2019</v>
          </cell>
          <cell r="D39794" t="str">
            <v>אגד - 212</v>
          </cell>
          <cell r="E39794" t="str">
            <v>KT783</v>
          </cell>
          <cell r="F39794">
            <v>6</v>
          </cell>
        </row>
        <row r="39795">
          <cell r="C39795" t="str">
            <v>נובמבר 2019</v>
          </cell>
          <cell r="D39795" t="str">
            <v>אגד - 212</v>
          </cell>
          <cell r="E39795" t="str">
            <v>KT784</v>
          </cell>
          <cell r="F39795">
            <v>3</v>
          </cell>
        </row>
        <row r="39796">
          <cell r="C39796" t="str">
            <v>נובמבר 2019</v>
          </cell>
          <cell r="D39796" t="str">
            <v>אגד - 212</v>
          </cell>
          <cell r="E39796" t="str">
            <v>KT785</v>
          </cell>
          <cell r="F39796">
            <v>9</v>
          </cell>
        </row>
        <row r="39797">
          <cell r="C39797" t="str">
            <v>נובמבר 2019</v>
          </cell>
          <cell r="D39797" t="str">
            <v>אגד - 212</v>
          </cell>
          <cell r="E39797" t="str">
            <v>KT787</v>
          </cell>
          <cell r="F39797">
            <v>4</v>
          </cell>
        </row>
        <row r="39798">
          <cell r="C39798" t="str">
            <v>נובמבר 2019</v>
          </cell>
          <cell r="D39798" t="str">
            <v>אגד - 212</v>
          </cell>
          <cell r="E39798" t="str">
            <v>KT788</v>
          </cell>
          <cell r="F39798">
            <v>2</v>
          </cell>
        </row>
        <row r="39799">
          <cell r="C39799" t="str">
            <v>נובמבר 2019</v>
          </cell>
          <cell r="D39799" t="str">
            <v>אגד - 212</v>
          </cell>
          <cell r="E39799" t="str">
            <v>KT789</v>
          </cell>
          <cell r="F39799">
            <v>1</v>
          </cell>
        </row>
        <row r="39800">
          <cell r="C39800" t="str">
            <v>נובמבר 2019</v>
          </cell>
          <cell r="D39800" t="str">
            <v>אגד - 212</v>
          </cell>
          <cell r="E39800" t="str">
            <v>KT790</v>
          </cell>
          <cell r="F39800">
            <v>1</v>
          </cell>
        </row>
        <row r="39801">
          <cell r="C39801" t="str">
            <v>נובמבר 2019</v>
          </cell>
          <cell r="D39801" t="str">
            <v>אגד - 212</v>
          </cell>
          <cell r="E39801" t="str">
            <v>KT791</v>
          </cell>
          <cell r="F39801">
            <v>7</v>
          </cell>
        </row>
        <row r="39802">
          <cell r="C39802" t="str">
            <v>נובמבר 2019</v>
          </cell>
          <cell r="D39802" t="str">
            <v>אגד - 212</v>
          </cell>
          <cell r="E39802" t="str">
            <v>KT792</v>
          </cell>
          <cell r="F39802">
            <v>8</v>
          </cell>
        </row>
        <row r="39803">
          <cell r="C39803" t="str">
            <v>נובמבר 2019</v>
          </cell>
          <cell r="D39803" t="str">
            <v>אגד - 212</v>
          </cell>
          <cell r="E39803" t="str">
            <v>KT794</v>
          </cell>
          <cell r="F39803">
            <v>1</v>
          </cell>
        </row>
        <row r="39804">
          <cell r="C39804" t="str">
            <v>נובמבר 2019</v>
          </cell>
          <cell r="D39804" t="str">
            <v>אגד - 212</v>
          </cell>
          <cell r="E39804" t="str">
            <v>KT796</v>
          </cell>
          <cell r="F39804">
            <v>2</v>
          </cell>
        </row>
        <row r="39805">
          <cell r="C39805" t="str">
            <v>נובמבר 2019</v>
          </cell>
          <cell r="D39805" t="str">
            <v>אגד - 212</v>
          </cell>
          <cell r="E39805" t="str">
            <v>KT797</v>
          </cell>
          <cell r="F39805">
            <v>4</v>
          </cell>
        </row>
        <row r="39806">
          <cell r="C39806" t="str">
            <v>נובמבר 2019</v>
          </cell>
          <cell r="D39806" t="str">
            <v>אגד - 212</v>
          </cell>
          <cell r="E39806" t="str">
            <v>KT802</v>
          </cell>
          <cell r="F39806">
            <v>1</v>
          </cell>
        </row>
        <row r="39807">
          <cell r="C39807" t="str">
            <v>נובמבר 2019</v>
          </cell>
          <cell r="D39807" t="str">
            <v>אגד - 212</v>
          </cell>
          <cell r="E39807" t="str">
            <v>KT803</v>
          </cell>
          <cell r="F39807">
            <v>1</v>
          </cell>
        </row>
        <row r="39808">
          <cell r="C39808" t="str">
            <v>נובמבר 2019</v>
          </cell>
          <cell r="D39808" t="str">
            <v>אגד - 212</v>
          </cell>
          <cell r="E39808" t="str">
            <v>KT804</v>
          </cell>
          <cell r="F39808">
            <v>1</v>
          </cell>
        </row>
        <row r="39809">
          <cell r="C39809" t="str">
            <v>נובמבר 2019</v>
          </cell>
          <cell r="D39809" t="str">
            <v>אגד - 212</v>
          </cell>
          <cell r="E39809" t="str">
            <v>KT809</v>
          </cell>
          <cell r="F39809">
            <v>1</v>
          </cell>
        </row>
        <row r="39810">
          <cell r="C39810" t="str">
            <v>נובמבר 2019</v>
          </cell>
          <cell r="D39810" t="str">
            <v>אגד - 212</v>
          </cell>
          <cell r="E39810" t="str">
            <v>KT816</v>
          </cell>
          <cell r="F39810">
            <v>1</v>
          </cell>
        </row>
        <row r="39811">
          <cell r="C39811" t="str">
            <v>נובמבר 2019</v>
          </cell>
          <cell r="D39811" t="str">
            <v>אגד - 212</v>
          </cell>
          <cell r="E39811" t="str">
            <v>KT817</v>
          </cell>
          <cell r="F39811">
            <v>1</v>
          </cell>
        </row>
        <row r="39812">
          <cell r="C39812" t="str">
            <v>נובמבר 2019</v>
          </cell>
          <cell r="D39812" t="str">
            <v>אגד - 212</v>
          </cell>
          <cell r="E39812" t="str">
            <v>KT820</v>
          </cell>
          <cell r="F39812">
            <v>1</v>
          </cell>
        </row>
        <row r="39813">
          <cell r="C39813" t="str">
            <v>נובמבר 2019</v>
          </cell>
          <cell r="D39813" t="str">
            <v>אגד - 212</v>
          </cell>
          <cell r="E39813" t="str">
            <v>KT821</v>
          </cell>
          <cell r="F39813">
            <v>1</v>
          </cell>
        </row>
        <row r="39814">
          <cell r="C39814" t="str">
            <v>נובמבר 2019</v>
          </cell>
          <cell r="D39814" t="str">
            <v>אגד - 212</v>
          </cell>
          <cell r="E39814" t="str">
            <v>KT826</v>
          </cell>
          <cell r="F39814">
            <v>1</v>
          </cell>
        </row>
        <row r="39815">
          <cell r="C39815" t="str">
            <v>נובמבר 2019</v>
          </cell>
          <cell r="D39815" t="str">
            <v>אגד - 212</v>
          </cell>
          <cell r="E39815" t="str">
            <v>KT827</v>
          </cell>
          <cell r="F39815">
            <v>1</v>
          </cell>
        </row>
        <row r="39816">
          <cell r="C39816" t="str">
            <v>נובמבר 2019</v>
          </cell>
          <cell r="D39816" t="str">
            <v>הדסה - 274</v>
          </cell>
          <cell r="E39816" t="str">
            <v>DE1</v>
          </cell>
          <cell r="F39816">
            <v>4597756.949</v>
          </cell>
        </row>
        <row r="39817">
          <cell r="C39817" t="str">
            <v>נובמבר 2019</v>
          </cell>
          <cell r="D39817" t="str">
            <v>הדסה - 274</v>
          </cell>
          <cell r="E39817" t="str">
            <v>DA12</v>
          </cell>
          <cell r="F39817">
            <v>23723.446</v>
          </cell>
        </row>
        <row r="39818">
          <cell r="C39818" t="str">
            <v>נובמבר 2019</v>
          </cell>
          <cell r="D39818" t="str">
            <v>הדסה - 274</v>
          </cell>
          <cell r="E39818" t="str">
            <v>DT11</v>
          </cell>
          <cell r="F39818">
            <v>5114.9120000000003</v>
          </cell>
        </row>
        <row r="39819">
          <cell r="C39819" t="str">
            <v>נובמבר 2019</v>
          </cell>
          <cell r="D39819" t="str">
            <v>הדסה - 274</v>
          </cell>
          <cell r="E39819" t="str">
            <v>DA10</v>
          </cell>
          <cell r="F39819">
            <v>36653.798999999999</v>
          </cell>
        </row>
        <row r="39820">
          <cell r="C39820" t="str">
            <v>נובמבר 2019</v>
          </cell>
          <cell r="D39820" t="str">
            <v>הדסה - 274</v>
          </cell>
          <cell r="E39820" t="str">
            <v>DT423</v>
          </cell>
          <cell r="F39820">
            <v>7879.6350000000002</v>
          </cell>
        </row>
        <row r="39821">
          <cell r="C39821" t="str">
            <v>נובמבר 2019</v>
          </cell>
          <cell r="D39821" t="str">
            <v>הדסה - 274</v>
          </cell>
          <cell r="E39821" t="str">
            <v>DT13</v>
          </cell>
          <cell r="F39821">
            <v>164072.264</v>
          </cell>
        </row>
        <row r="39822">
          <cell r="C39822" t="str">
            <v>נובמבר 2019</v>
          </cell>
          <cell r="D39822" t="str">
            <v>הדסה - 274</v>
          </cell>
          <cell r="E39822" t="str">
            <v>DT15</v>
          </cell>
          <cell r="F39822">
            <v>96748.942999999999</v>
          </cell>
        </row>
        <row r="39823">
          <cell r="C39823" t="str">
            <v>נובמבר 2019</v>
          </cell>
          <cell r="D39823" t="str">
            <v>הדסה - 274</v>
          </cell>
          <cell r="E39823" t="str">
            <v>DT16</v>
          </cell>
          <cell r="F39823">
            <v>1307.3589999999999</v>
          </cell>
        </row>
        <row r="39824">
          <cell r="C39824" t="str">
            <v>נובמבר 2019</v>
          </cell>
          <cell r="D39824" t="str">
            <v>הדסה - 274</v>
          </cell>
          <cell r="E39824" t="str">
            <v>DA9</v>
          </cell>
          <cell r="F39824">
            <v>7715.2349999999997</v>
          </cell>
        </row>
        <row r="39825">
          <cell r="C39825" t="str">
            <v>נובמבר 2019</v>
          </cell>
          <cell r="D39825" t="str">
            <v>הדסה - 274</v>
          </cell>
          <cell r="E39825" t="str">
            <v>DT1</v>
          </cell>
          <cell r="F39825">
            <v>66373.384999999995</v>
          </cell>
        </row>
        <row r="39826">
          <cell r="C39826" t="str">
            <v>נובמבר 2019</v>
          </cell>
          <cell r="D39826" t="str">
            <v>הדסה - 274</v>
          </cell>
          <cell r="E39826" t="str">
            <v>DT400</v>
          </cell>
          <cell r="F39826">
            <v>768171.62800000003</v>
          </cell>
        </row>
        <row r="39827">
          <cell r="C39827" t="str">
            <v>נובמבר 2019</v>
          </cell>
          <cell r="D39827" t="str">
            <v>הדסה - 274</v>
          </cell>
          <cell r="E39827" t="str">
            <v>DT3</v>
          </cell>
          <cell r="F39827">
            <v>2446739.8670000001</v>
          </cell>
        </row>
        <row r="39828">
          <cell r="C39828" t="str">
            <v>נובמבר 2019</v>
          </cell>
          <cell r="D39828" t="str">
            <v>הדסה - 274</v>
          </cell>
          <cell r="E39828" t="str">
            <v>DT17</v>
          </cell>
          <cell r="F39828">
            <v>25617.343000000001</v>
          </cell>
        </row>
        <row r="39829">
          <cell r="C39829" t="str">
            <v>נובמבר 2019</v>
          </cell>
          <cell r="D39829" t="str">
            <v>הדסה - 274</v>
          </cell>
          <cell r="E39829" t="str">
            <v>DT301</v>
          </cell>
          <cell r="F39829">
            <v>21601.331999999999</v>
          </cell>
        </row>
        <row r="39830">
          <cell r="C39830" t="str">
            <v>נובמבר 2019</v>
          </cell>
          <cell r="D39830" t="str">
            <v>הדסה - 274</v>
          </cell>
          <cell r="E39830" t="str">
            <v>DT303</v>
          </cell>
          <cell r="F39830">
            <v>1158.4390000000001</v>
          </cell>
        </row>
        <row r="39831">
          <cell r="C39831" t="str">
            <v>נובמבר 2019</v>
          </cell>
          <cell r="D39831" t="str">
            <v>הדסה - 274</v>
          </cell>
          <cell r="E39831" t="str">
            <v>DT307</v>
          </cell>
          <cell r="F39831">
            <v>1771.51</v>
          </cell>
        </row>
        <row r="39832">
          <cell r="C39832" t="str">
            <v>נובמבר 2019</v>
          </cell>
          <cell r="D39832" t="str">
            <v>הדסה - 274</v>
          </cell>
          <cell r="E39832" t="str">
            <v>DT309</v>
          </cell>
          <cell r="F39832">
            <v>4535.5529999999999</v>
          </cell>
        </row>
        <row r="39833">
          <cell r="C39833" t="str">
            <v>נובמבר 2019</v>
          </cell>
          <cell r="D39833" t="str">
            <v>הדסה - 274</v>
          </cell>
          <cell r="E39833" t="str">
            <v>DT308</v>
          </cell>
          <cell r="F39833">
            <v>450.80599999999998</v>
          </cell>
        </row>
        <row r="39834">
          <cell r="C39834" t="str">
            <v>נובמבר 2019</v>
          </cell>
          <cell r="D39834" t="str">
            <v>הדסה - 274</v>
          </cell>
          <cell r="E39834" t="str">
            <v>DT319</v>
          </cell>
          <cell r="F39834">
            <v>25287.423999999999</v>
          </cell>
        </row>
        <row r="39835">
          <cell r="C39835" t="str">
            <v>נובמבר 2019</v>
          </cell>
          <cell r="D39835" t="str">
            <v>הדסה - 274</v>
          </cell>
          <cell r="E39835" t="str">
            <v>DT325</v>
          </cell>
          <cell r="F39835">
            <v>1718.25</v>
          </cell>
        </row>
        <row r="39836">
          <cell r="C39836" t="str">
            <v>נובמבר 2019</v>
          </cell>
          <cell r="D39836" t="str">
            <v>הדסה - 274</v>
          </cell>
          <cell r="E39836" t="str">
            <v>DT338</v>
          </cell>
          <cell r="F39836">
            <v>425.87</v>
          </cell>
        </row>
        <row r="39837">
          <cell r="C39837" t="str">
            <v>נובמבר 2019</v>
          </cell>
          <cell r="D39837" t="str">
            <v>הדסה - 274</v>
          </cell>
          <cell r="E39837" t="str">
            <v>DT455</v>
          </cell>
          <cell r="F39837">
            <v>5733.0870000000004</v>
          </cell>
        </row>
        <row r="39838">
          <cell r="C39838" t="str">
            <v>נובמבר 2019</v>
          </cell>
          <cell r="D39838" t="str">
            <v>הדסה - 274</v>
          </cell>
          <cell r="E39838" t="str">
            <v>DT458</v>
          </cell>
          <cell r="F39838">
            <v>2339.0839999999998</v>
          </cell>
        </row>
        <row r="39839">
          <cell r="C39839" t="str">
            <v>נובמבר 2019</v>
          </cell>
          <cell r="D39839" t="str">
            <v>הדסה - 274</v>
          </cell>
          <cell r="E39839" t="str">
            <v>DT463</v>
          </cell>
          <cell r="F39839">
            <v>7300.6540000000005</v>
          </cell>
        </row>
        <row r="39840">
          <cell r="C39840" t="str">
            <v>נובמבר 2019</v>
          </cell>
          <cell r="D39840" t="str">
            <v>הדסה - 274</v>
          </cell>
          <cell r="E39840" t="str">
            <v>DT465</v>
          </cell>
          <cell r="F39840">
            <v>22504.012999999999</v>
          </cell>
        </row>
        <row r="39841">
          <cell r="C39841" t="str">
            <v>נובמבר 2019</v>
          </cell>
          <cell r="D39841" t="str">
            <v>הדסה - 274</v>
          </cell>
          <cell r="E39841" t="str">
            <v>DT402</v>
          </cell>
          <cell r="F39841">
            <v>67744.794999999998</v>
          </cell>
        </row>
        <row r="39842">
          <cell r="C39842" t="str">
            <v>נובמבר 2019</v>
          </cell>
          <cell r="D39842" t="str">
            <v>הדסה - 274</v>
          </cell>
          <cell r="E39842" t="str">
            <v>DT403</v>
          </cell>
          <cell r="F39842">
            <v>1767.203</v>
          </cell>
        </row>
        <row r="39843">
          <cell r="C39843" t="str">
            <v>נובמבר 2019</v>
          </cell>
          <cell r="D39843" t="str">
            <v>הדסה - 274</v>
          </cell>
          <cell r="E39843" t="str">
            <v>DC9</v>
          </cell>
          <cell r="F39843">
            <v>171.077</v>
          </cell>
        </row>
        <row r="39844">
          <cell r="C39844" t="str">
            <v>נובמבר 2019</v>
          </cell>
          <cell r="D39844" t="str">
            <v>הדסה - 274</v>
          </cell>
          <cell r="E39844" t="str">
            <v>DT28</v>
          </cell>
          <cell r="F39844">
            <v>4448.9669999999996</v>
          </cell>
        </row>
        <row r="39845">
          <cell r="C39845" t="str">
            <v>נובמבר 2019</v>
          </cell>
          <cell r="D39845" t="str">
            <v>הדסה - 274</v>
          </cell>
          <cell r="E39845" t="str">
            <v>DT30</v>
          </cell>
          <cell r="F39845">
            <v>8712.8909999999996</v>
          </cell>
        </row>
        <row r="39846">
          <cell r="C39846" t="str">
            <v>נובמבר 2019</v>
          </cell>
          <cell r="D39846" t="str">
            <v>הדסה - 274</v>
          </cell>
          <cell r="E39846" t="str">
            <v>DT360</v>
          </cell>
          <cell r="F39846">
            <v>21837.811000000002</v>
          </cell>
        </row>
        <row r="39847">
          <cell r="C39847" t="str">
            <v>נובמבר 2019</v>
          </cell>
          <cell r="D39847" t="str">
            <v>הדסה - 274</v>
          </cell>
          <cell r="E39847" t="str">
            <v>DT366</v>
          </cell>
          <cell r="F39847">
            <v>346577.326</v>
          </cell>
        </row>
        <row r="39848">
          <cell r="C39848" t="str">
            <v>נובמבר 2019</v>
          </cell>
          <cell r="D39848" t="str">
            <v>הדסה - 274</v>
          </cell>
          <cell r="E39848" t="str">
            <v>DT367</v>
          </cell>
          <cell r="F39848">
            <v>7314.8029999999999</v>
          </cell>
        </row>
        <row r="39849">
          <cell r="C39849" t="str">
            <v>נובמבר 2019</v>
          </cell>
          <cell r="D39849" t="str">
            <v>הדסה - 274</v>
          </cell>
          <cell r="E39849" t="str">
            <v>DT701</v>
          </cell>
          <cell r="F39849">
            <v>6310.11</v>
          </cell>
        </row>
        <row r="39850">
          <cell r="C39850" t="str">
            <v>נובמבר 2019</v>
          </cell>
          <cell r="D39850" t="str">
            <v>הדסה - 274</v>
          </cell>
          <cell r="E39850" t="str">
            <v>DT703</v>
          </cell>
          <cell r="F39850">
            <v>82616.339000000007</v>
          </cell>
        </row>
        <row r="39851">
          <cell r="C39851" t="str">
            <v>נובמבר 2019</v>
          </cell>
          <cell r="D39851" t="str">
            <v>הדסה - 274</v>
          </cell>
          <cell r="E39851" t="str">
            <v>DT52</v>
          </cell>
          <cell r="F39851">
            <v>2277.0230000000001</v>
          </cell>
        </row>
        <row r="39852">
          <cell r="C39852" t="str">
            <v>נובמבר 2019</v>
          </cell>
          <cell r="D39852" t="str">
            <v>הדסה - 274</v>
          </cell>
          <cell r="E39852" t="str">
            <v>DT441</v>
          </cell>
          <cell r="F39852">
            <v>1254.5989999999999</v>
          </cell>
        </row>
        <row r="39853">
          <cell r="C39853" t="str">
            <v>נובמבר 2019</v>
          </cell>
          <cell r="D39853" t="str">
            <v>הדסה - 274</v>
          </cell>
          <cell r="E39853" t="str">
            <v>DT442</v>
          </cell>
          <cell r="F39853">
            <v>5752.4250000000002</v>
          </cell>
        </row>
        <row r="39854">
          <cell r="C39854" t="str">
            <v>נובמבר 2019</v>
          </cell>
          <cell r="D39854" t="str">
            <v>הדסה - 274</v>
          </cell>
          <cell r="E39854" t="str">
            <v>DT443</v>
          </cell>
          <cell r="F39854">
            <v>24.448</v>
          </cell>
        </row>
        <row r="39855">
          <cell r="C39855" t="str">
            <v>נובמבר 2019</v>
          </cell>
          <cell r="D39855" t="str">
            <v>הדסה - 274</v>
          </cell>
          <cell r="E39855" t="str">
            <v>DT444</v>
          </cell>
          <cell r="F39855">
            <v>948.53499999999997</v>
          </cell>
        </row>
        <row r="39856">
          <cell r="C39856" t="str">
            <v>נובמבר 2019</v>
          </cell>
          <cell r="D39856" t="str">
            <v>הדסה - 274</v>
          </cell>
          <cell r="E39856" t="str">
            <v>DT445</v>
          </cell>
          <cell r="F39856">
            <v>-138.12299999999999</v>
          </cell>
        </row>
        <row r="39857">
          <cell r="C39857" t="str">
            <v>נובמבר 2019</v>
          </cell>
          <cell r="D39857" t="str">
            <v>הדסה - 274</v>
          </cell>
          <cell r="E39857" t="str">
            <v>DT446</v>
          </cell>
          <cell r="F39857">
            <v>4534.7510000000002</v>
          </cell>
        </row>
        <row r="39858">
          <cell r="C39858" t="str">
            <v>נובמבר 2019</v>
          </cell>
          <cell r="D39858" t="str">
            <v>הדסה - 274</v>
          </cell>
          <cell r="E39858" t="str">
            <v>DT447</v>
          </cell>
          <cell r="F39858">
            <v>-6314.09</v>
          </cell>
        </row>
        <row r="39859">
          <cell r="C39859" t="str">
            <v>נובמבר 2019</v>
          </cell>
          <cell r="D39859" t="str">
            <v>הדסה - 274</v>
          </cell>
          <cell r="E39859" t="str">
            <v>DT448</v>
          </cell>
          <cell r="F39859">
            <v>569.77599999999995</v>
          </cell>
        </row>
        <row r="39860">
          <cell r="C39860" t="str">
            <v>נובמבר 2019</v>
          </cell>
          <cell r="D39860" t="str">
            <v>הדסה - 274</v>
          </cell>
          <cell r="E39860" t="str">
            <v>DT449</v>
          </cell>
          <cell r="F39860">
            <v>-1976.8589999999999</v>
          </cell>
        </row>
        <row r="39861">
          <cell r="C39861" t="str">
            <v>נובמבר 2019</v>
          </cell>
          <cell r="D39861" t="str">
            <v>הדסה - 274</v>
          </cell>
          <cell r="E39861" t="str">
            <v>DT669</v>
          </cell>
          <cell r="F39861">
            <v>7418.4260000000004</v>
          </cell>
        </row>
        <row r="39862">
          <cell r="C39862" t="str">
            <v>נובמבר 2019</v>
          </cell>
          <cell r="D39862" t="str">
            <v>הדסה - 274</v>
          </cell>
          <cell r="E39862" t="str">
            <v>DT451</v>
          </cell>
          <cell r="F39862">
            <v>40114.144999999997</v>
          </cell>
        </row>
        <row r="39863">
          <cell r="C39863" t="str">
            <v>נובמבר 2019</v>
          </cell>
          <cell r="D39863" t="str">
            <v>הדסה - 274</v>
          </cell>
          <cell r="E39863" t="str">
            <v>DT506</v>
          </cell>
          <cell r="F39863">
            <v>2880.3910000000001</v>
          </cell>
        </row>
        <row r="39864">
          <cell r="C39864" t="str">
            <v>נובמבר 2019</v>
          </cell>
          <cell r="D39864" t="str">
            <v>הדסה - 274</v>
          </cell>
          <cell r="E39864" t="str">
            <v>DT507</v>
          </cell>
          <cell r="F39864">
            <v>3109.0920000000001</v>
          </cell>
        </row>
        <row r="39865">
          <cell r="C39865" t="str">
            <v>נובמבר 2019</v>
          </cell>
          <cell r="D39865" t="str">
            <v>הדסה - 274</v>
          </cell>
          <cell r="E39865" t="str">
            <v>DT577</v>
          </cell>
          <cell r="F39865">
            <v>2604.4589999999998</v>
          </cell>
        </row>
        <row r="39866">
          <cell r="C39866" t="str">
            <v>נובמבר 2019</v>
          </cell>
          <cell r="D39866" t="str">
            <v>הדסה - 274</v>
          </cell>
          <cell r="E39866" t="str">
            <v>DT513</v>
          </cell>
          <cell r="F39866">
            <v>7089.0450000000001</v>
          </cell>
        </row>
        <row r="39867">
          <cell r="C39867" t="str">
            <v>נובמבר 2019</v>
          </cell>
          <cell r="D39867" t="str">
            <v>הדסה - 274</v>
          </cell>
          <cell r="E39867" t="str">
            <v>DT514</v>
          </cell>
          <cell r="F39867">
            <v>99626.782999999996</v>
          </cell>
        </row>
        <row r="39868">
          <cell r="C39868" t="str">
            <v>נובמבר 2019</v>
          </cell>
          <cell r="D39868" t="str">
            <v>הדסה - 274</v>
          </cell>
          <cell r="E39868" t="str">
            <v>DT516</v>
          </cell>
          <cell r="F39868">
            <v>17765.695</v>
          </cell>
        </row>
        <row r="39869">
          <cell r="C39869" t="str">
            <v>נובמבר 2019</v>
          </cell>
          <cell r="D39869" t="str">
            <v>הדסה - 274</v>
          </cell>
          <cell r="E39869" t="str">
            <v>DT517</v>
          </cell>
          <cell r="F39869">
            <v>5354</v>
          </cell>
        </row>
        <row r="39870">
          <cell r="C39870" t="str">
            <v>נובמבר 2019</v>
          </cell>
          <cell r="D39870" t="str">
            <v>הדסה - 274</v>
          </cell>
          <cell r="E39870" t="str">
            <v>DT54</v>
          </cell>
          <cell r="F39870">
            <v>9946.5580000000009</v>
          </cell>
        </row>
        <row r="39871">
          <cell r="C39871" t="str">
            <v>נובמבר 2019</v>
          </cell>
          <cell r="D39871" t="str">
            <v>הדסה - 274</v>
          </cell>
          <cell r="E39871" t="str">
            <v>DT55</v>
          </cell>
          <cell r="F39871">
            <v>-17529.291000000001</v>
          </cell>
        </row>
        <row r="39872">
          <cell r="C39872" t="str">
            <v>נובמבר 2019</v>
          </cell>
          <cell r="D39872" t="str">
            <v>הדסה - 274</v>
          </cell>
          <cell r="E39872" t="str">
            <v>DT546</v>
          </cell>
          <cell r="F39872">
            <v>120000</v>
          </cell>
        </row>
        <row r="39873">
          <cell r="C39873" t="str">
            <v>נובמבר 2019</v>
          </cell>
          <cell r="D39873" t="str">
            <v>הדסה - 274</v>
          </cell>
          <cell r="E39873" t="str">
            <v>AT999</v>
          </cell>
          <cell r="F39873">
            <v>88657.244999999995</v>
          </cell>
        </row>
        <row r="39874">
          <cell r="C39874" t="str">
            <v>נובמבר 2019</v>
          </cell>
          <cell r="D39874" t="str">
            <v>הדסה - 274</v>
          </cell>
          <cell r="E39874" t="str">
            <v>AT24</v>
          </cell>
          <cell r="F39874">
            <v>27190.01</v>
          </cell>
        </row>
        <row r="39875">
          <cell r="C39875" t="str">
            <v>נובמבר 2019</v>
          </cell>
          <cell r="D39875" t="str">
            <v>הדסה - 274</v>
          </cell>
          <cell r="E39875" t="str">
            <v>AT423</v>
          </cell>
          <cell r="F39875">
            <v>1974.5160000000001</v>
          </cell>
        </row>
        <row r="39876">
          <cell r="C39876" t="str">
            <v>נובמבר 2019</v>
          </cell>
          <cell r="D39876" t="str">
            <v>הדסה - 274</v>
          </cell>
          <cell r="E39876" t="str">
            <v>AT19</v>
          </cell>
          <cell r="F39876">
            <v>465</v>
          </cell>
        </row>
        <row r="39877">
          <cell r="C39877" t="str">
            <v>נובמבר 2019</v>
          </cell>
          <cell r="D39877" t="str">
            <v>הדסה - 274</v>
          </cell>
          <cell r="E39877" t="str">
            <v>AT121</v>
          </cell>
          <cell r="F39877">
            <v>0.52500000000000002</v>
          </cell>
        </row>
        <row r="39878">
          <cell r="C39878" t="str">
            <v>נובמבר 2019</v>
          </cell>
          <cell r="D39878" t="str">
            <v>הדסה - 274</v>
          </cell>
          <cell r="E39878" t="str">
            <v>AT8</v>
          </cell>
          <cell r="F39878">
            <v>2548.8139999999999</v>
          </cell>
        </row>
        <row r="39879">
          <cell r="C39879" t="str">
            <v>נובמבר 2019</v>
          </cell>
          <cell r="D39879" t="str">
            <v>הדסה - 274</v>
          </cell>
          <cell r="E39879" t="str">
            <v>AT400</v>
          </cell>
          <cell r="F39879">
            <v>1446.0129999999999</v>
          </cell>
        </row>
        <row r="39880">
          <cell r="C39880" t="str">
            <v>נובמבר 2019</v>
          </cell>
          <cell r="D39880" t="str">
            <v>הדסה - 274</v>
          </cell>
          <cell r="E39880" t="str">
            <v>AT20</v>
          </cell>
          <cell r="F39880">
            <v>4036.7150000000001</v>
          </cell>
        </row>
        <row r="39881">
          <cell r="C39881" t="str">
            <v>נובמבר 2019</v>
          </cell>
          <cell r="D39881" t="str">
            <v>הדסה - 274</v>
          </cell>
          <cell r="E39881" t="str">
            <v>AT309</v>
          </cell>
          <cell r="F39881">
            <v>8.4369999999999994</v>
          </cell>
        </row>
        <row r="39882">
          <cell r="C39882" t="str">
            <v>נובמבר 2019</v>
          </cell>
          <cell r="D39882" t="str">
            <v>הדסה - 274</v>
          </cell>
          <cell r="E39882" t="str">
            <v>AT319</v>
          </cell>
          <cell r="F39882">
            <v>10989.807000000001</v>
          </cell>
        </row>
        <row r="39883">
          <cell r="C39883" t="str">
            <v>נובמבר 2019</v>
          </cell>
          <cell r="D39883" t="str">
            <v>הדסה - 274</v>
          </cell>
          <cell r="E39883" t="str">
            <v>AT457</v>
          </cell>
          <cell r="F39883">
            <v>1108.414</v>
          </cell>
        </row>
        <row r="39884">
          <cell r="C39884" t="str">
            <v>נובמבר 2019</v>
          </cell>
          <cell r="D39884" t="str">
            <v>הדסה - 274</v>
          </cell>
          <cell r="E39884" t="str">
            <v>AT458</v>
          </cell>
          <cell r="F39884">
            <v>3.9020000000000001</v>
          </cell>
        </row>
        <row r="39885">
          <cell r="C39885" t="str">
            <v>נובמבר 2019</v>
          </cell>
          <cell r="D39885" t="str">
            <v>הדסה - 274</v>
          </cell>
          <cell r="E39885" t="str">
            <v>AT402</v>
          </cell>
          <cell r="F39885">
            <v>727.59299999999996</v>
          </cell>
        </row>
        <row r="39886">
          <cell r="C39886" t="str">
            <v>נובמבר 2019</v>
          </cell>
          <cell r="D39886" t="str">
            <v>הדסה - 274</v>
          </cell>
          <cell r="E39886" t="str">
            <v>AT403</v>
          </cell>
          <cell r="F39886">
            <v>170.56200000000001</v>
          </cell>
        </row>
        <row r="39887">
          <cell r="C39887" t="str">
            <v>נובמבר 2019</v>
          </cell>
          <cell r="D39887" t="str">
            <v>הדסה - 274</v>
          </cell>
          <cell r="E39887" t="str">
            <v>AT37</v>
          </cell>
          <cell r="F39887">
            <v>472.584</v>
          </cell>
        </row>
        <row r="39888">
          <cell r="C39888" t="str">
            <v>נובמבר 2019</v>
          </cell>
          <cell r="D39888" t="str">
            <v>הדסה - 274</v>
          </cell>
          <cell r="E39888" t="str">
            <v>AT360</v>
          </cell>
          <cell r="F39888">
            <v>2.6389999999999998</v>
          </cell>
        </row>
        <row r="39889">
          <cell r="C39889" t="str">
            <v>נובמבר 2019</v>
          </cell>
          <cell r="D39889" t="str">
            <v>הדסה - 274</v>
          </cell>
          <cell r="E39889" t="str">
            <v>AT366</v>
          </cell>
          <cell r="F39889">
            <v>12456.647000000001</v>
          </cell>
        </row>
        <row r="39890">
          <cell r="C39890" t="str">
            <v>נובמבר 2019</v>
          </cell>
          <cell r="D39890" t="str">
            <v>הדסה - 274</v>
          </cell>
          <cell r="E39890" t="str">
            <v>AT367</v>
          </cell>
          <cell r="F39890">
            <v>5.0279999999999996</v>
          </cell>
        </row>
        <row r="39891">
          <cell r="C39891" t="str">
            <v>נובמבר 2019</v>
          </cell>
          <cell r="D39891" t="str">
            <v>הדסה - 274</v>
          </cell>
          <cell r="E39891" t="str">
            <v>AT703</v>
          </cell>
          <cell r="F39891">
            <v>6.3819999999999997</v>
          </cell>
        </row>
        <row r="39892">
          <cell r="C39892" t="str">
            <v>נובמבר 2019</v>
          </cell>
          <cell r="D39892" t="str">
            <v>הדסה - 274</v>
          </cell>
          <cell r="E39892" t="str">
            <v>AT442</v>
          </cell>
          <cell r="F39892">
            <v>12787.925999999999</v>
          </cell>
        </row>
        <row r="39893">
          <cell r="C39893" t="str">
            <v>נובמבר 2019</v>
          </cell>
          <cell r="D39893" t="str">
            <v>הדסה - 274</v>
          </cell>
          <cell r="E39893" t="str">
            <v>AT447</v>
          </cell>
          <cell r="F39893">
            <v>2245.8330000000001</v>
          </cell>
        </row>
        <row r="39894">
          <cell r="C39894" t="str">
            <v>נובמבר 2019</v>
          </cell>
          <cell r="D39894" t="str">
            <v>הדסה - 274</v>
          </cell>
          <cell r="E39894" t="str">
            <v>AT451</v>
          </cell>
          <cell r="F39894">
            <v>346.149</v>
          </cell>
        </row>
        <row r="39895">
          <cell r="C39895" t="str">
            <v>נובמבר 2019</v>
          </cell>
          <cell r="D39895" t="str">
            <v>הדסה - 274</v>
          </cell>
          <cell r="E39895" t="str">
            <v>AT506</v>
          </cell>
          <cell r="F39895">
            <v>120.041</v>
          </cell>
        </row>
        <row r="39896">
          <cell r="C39896" t="str">
            <v>נובמבר 2019</v>
          </cell>
          <cell r="D39896" t="str">
            <v>הדסה - 274</v>
          </cell>
          <cell r="E39896" t="str">
            <v>AT513</v>
          </cell>
          <cell r="F39896">
            <v>1709.86</v>
          </cell>
        </row>
        <row r="39897">
          <cell r="C39897" t="str">
            <v>נובמבר 2019</v>
          </cell>
          <cell r="D39897" t="str">
            <v>הדסה - 274</v>
          </cell>
          <cell r="E39897" t="str">
            <v>AT514</v>
          </cell>
          <cell r="F39897">
            <v>120.20699999999999</v>
          </cell>
        </row>
        <row r="39898">
          <cell r="C39898" t="str">
            <v>נובמבר 2019</v>
          </cell>
          <cell r="D39898" t="str">
            <v>הדסה - 274</v>
          </cell>
          <cell r="E39898" t="str">
            <v>AT516</v>
          </cell>
          <cell r="F39898">
            <v>477.96199999999999</v>
          </cell>
        </row>
        <row r="39899">
          <cell r="C39899" t="str">
            <v>נובמבר 2019</v>
          </cell>
          <cell r="D39899" t="str">
            <v>הדסה - 274</v>
          </cell>
          <cell r="E39899" t="str">
            <v>AT518</v>
          </cell>
          <cell r="F39899">
            <v>7235.6809999999996</v>
          </cell>
        </row>
        <row r="39900">
          <cell r="C39900" t="str">
            <v>נובמבר 2019</v>
          </cell>
          <cell r="D39900" t="str">
            <v>הדסה - 274</v>
          </cell>
          <cell r="E39900" t="str">
            <v>BT999</v>
          </cell>
          <cell r="F39900">
            <v>67927.910999999993</v>
          </cell>
        </row>
        <row r="39901">
          <cell r="C39901" t="str">
            <v>נובמבר 2019</v>
          </cell>
          <cell r="D39901" t="str">
            <v>הדסה - 274</v>
          </cell>
          <cell r="E39901" t="str">
            <v>BT34</v>
          </cell>
          <cell r="F39901">
            <v>40757.267999999996</v>
          </cell>
        </row>
        <row r="39902">
          <cell r="C39902" t="str">
            <v>נובמבר 2019</v>
          </cell>
          <cell r="D39902" t="str">
            <v>הדסה - 274</v>
          </cell>
          <cell r="E39902" t="str">
            <v>BT423</v>
          </cell>
          <cell r="F39902">
            <v>9807.4689999999991</v>
          </cell>
        </row>
        <row r="39903">
          <cell r="C39903" t="str">
            <v>נובמבר 2019</v>
          </cell>
          <cell r="D39903" t="str">
            <v>הדסה - 274</v>
          </cell>
          <cell r="E39903" t="str">
            <v>BT400</v>
          </cell>
          <cell r="F39903">
            <v>2830</v>
          </cell>
        </row>
        <row r="39904">
          <cell r="C39904" t="str">
            <v>נובמבר 2019</v>
          </cell>
          <cell r="D39904" t="str">
            <v>הדסה - 274</v>
          </cell>
          <cell r="E39904" t="str">
            <v>BT402</v>
          </cell>
          <cell r="F39904">
            <v>685.53899999999999</v>
          </cell>
        </row>
        <row r="39905">
          <cell r="C39905" t="str">
            <v>נובמבר 2019</v>
          </cell>
          <cell r="D39905" t="str">
            <v>הדסה - 274</v>
          </cell>
          <cell r="E39905" t="str">
            <v>BT403</v>
          </cell>
          <cell r="F39905">
            <v>9.8770000000000007</v>
          </cell>
        </row>
        <row r="39906">
          <cell r="C39906" t="str">
            <v>נובמבר 2019</v>
          </cell>
          <cell r="D39906" t="str">
            <v>הדסה - 274</v>
          </cell>
          <cell r="E39906" t="str">
            <v>BT46</v>
          </cell>
          <cell r="F39906">
            <v>237.35400000000001</v>
          </cell>
        </row>
        <row r="39907">
          <cell r="C39907" t="str">
            <v>נובמבר 2019</v>
          </cell>
          <cell r="D39907" t="str">
            <v>הדסה - 274</v>
          </cell>
          <cell r="E39907" t="str">
            <v>BT366</v>
          </cell>
          <cell r="F39907">
            <v>1961.2819999999999</v>
          </cell>
        </row>
        <row r="39908">
          <cell r="C39908" t="str">
            <v>נובמבר 2019</v>
          </cell>
          <cell r="D39908" t="str">
            <v>הדסה - 274</v>
          </cell>
          <cell r="E39908" t="str">
            <v>BT442</v>
          </cell>
          <cell r="F39908">
            <v>11232.903</v>
          </cell>
        </row>
        <row r="39909">
          <cell r="C39909" t="str">
            <v>נובמבר 2019</v>
          </cell>
          <cell r="D39909" t="str">
            <v>הדסה - 274</v>
          </cell>
          <cell r="E39909" t="str">
            <v>BT447</v>
          </cell>
          <cell r="F39909">
            <v>53.53</v>
          </cell>
        </row>
        <row r="39910">
          <cell r="C39910" t="str">
            <v>נובמבר 2019</v>
          </cell>
          <cell r="D39910" t="str">
            <v>הדסה - 274</v>
          </cell>
          <cell r="E39910" t="str">
            <v>BT72</v>
          </cell>
          <cell r="F39910">
            <v>351.53500000000003</v>
          </cell>
        </row>
        <row r="39911">
          <cell r="C39911" t="str">
            <v>נובמבר 2019</v>
          </cell>
          <cell r="D39911" t="str">
            <v>הדסה - 274</v>
          </cell>
          <cell r="E39911" t="str">
            <v>BT119</v>
          </cell>
          <cell r="F39911">
            <v>1.1539999999999999</v>
          </cell>
        </row>
        <row r="39912">
          <cell r="C39912" t="str">
            <v>נובמבר 2019</v>
          </cell>
          <cell r="D39912" t="str">
            <v>הדסה - 274</v>
          </cell>
          <cell r="E39912" t="str">
            <v>A1</v>
          </cell>
          <cell r="F39912">
            <v>3041.73</v>
          </cell>
        </row>
        <row r="39913">
          <cell r="C39913" t="str">
            <v>נובמבר 2019</v>
          </cell>
          <cell r="D39913" t="str">
            <v>הדסה - 274</v>
          </cell>
          <cell r="E39913" t="str">
            <v>AT411</v>
          </cell>
          <cell r="F39913">
            <v>2664.7559999999999</v>
          </cell>
        </row>
        <row r="39914">
          <cell r="C39914" t="str">
            <v>נובמבר 2019</v>
          </cell>
          <cell r="D39914" t="str">
            <v>הדסה - 274</v>
          </cell>
          <cell r="E39914" t="str">
            <v>AT255</v>
          </cell>
          <cell r="F39914">
            <v>349.86900000000003</v>
          </cell>
        </row>
        <row r="39915">
          <cell r="C39915" t="str">
            <v>נובמבר 2019</v>
          </cell>
          <cell r="D39915" t="str">
            <v>הדסה - 274</v>
          </cell>
          <cell r="E39915" t="str">
            <v>AT108</v>
          </cell>
          <cell r="F39915">
            <v>26.667000000000002</v>
          </cell>
        </row>
        <row r="39916">
          <cell r="C39916" t="str">
            <v>נובמבר 2019</v>
          </cell>
          <cell r="D39916" t="str">
            <v>הדסה - 274</v>
          </cell>
          <cell r="E39916" t="str">
            <v>AT72</v>
          </cell>
          <cell r="F39916">
            <v>0.438</v>
          </cell>
        </row>
        <row r="39917">
          <cell r="C39917" t="str">
            <v>נובמבר 2019</v>
          </cell>
          <cell r="D39917" t="str">
            <v>הדסה - 274</v>
          </cell>
          <cell r="E39917" t="str">
            <v>B1</v>
          </cell>
          <cell r="F39917">
            <v>16605.322</v>
          </cell>
        </row>
        <row r="39918">
          <cell r="C39918" t="str">
            <v>נובמבר 2019</v>
          </cell>
          <cell r="D39918" t="str">
            <v>הדסה - 274</v>
          </cell>
          <cell r="E39918" t="str">
            <v>BT137</v>
          </cell>
          <cell r="F39918">
            <v>212.434</v>
          </cell>
        </row>
        <row r="39919">
          <cell r="C39919" t="str">
            <v>נובמבר 2019</v>
          </cell>
          <cell r="D39919" t="str">
            <v>הדסה - 274</v>
          </cell>
          <cell r="E39919" t="str">
            <v>BT98</v>
          </cell>
          <cell r="F39919">
            <v>54.177999999999997</v>
          </cell>
        </row>
        <row r="39920">
          <cell r="C39920" t="str">
            <v>נובמבר 2019</v>
          </cell>
          <cell r="D39920" t="str">
            <v>הדסה - 274</v>
          </cell>
          <cell r="E39920" t="str">
            <v>BT6</v>
          </cell>
          <cell r="F39920">
            <v>13837.922</v>
          </cell>
        </row>
        <row r="39921">
          <cell r="C39921" t="str">
            <v>נובמבר 2019</v>
          </cell>
          <cell r="D39921" t="str">
            <v>הדסה - 274</v>
          </cell>
          <cell r="E39921" t="str">
            <v>BT7</v>
          </cell>
          <cell r="F39921">
            <v>197.54400000000001</v>
          </cell>
        </row>
        <row r="39922">
          <cell r="C39922" t="str">
            <v>נובמבר 2019</v>
          </cell>
          <cell r="D39922" t="str">
            <v>הדסה - 274</v>
          </cell>
          <cell r="E39922" t="str">
            <v>BT8</v>
          </cell>
          <cell r="F39922">
            <v>1366.4690000000001</v>
          </cell>
        </row>
        <row r="39923">
          <cell r="C39923" t="str">
            <v>נובמבר 2019</v>
          </cell>
          <cell r="D39923" t="str">
            <v>הדסה - 274</v>
          </cell>
          <cell r="E39923" t="str">
            <v>BT11</v>
          </cell>
          <cell r="F39923">
            <v>694.46500000000003</v>
          </cell>
        </row>
        <row r="39924">
          <cell r="C39924" t="str">
            <v>נובמבר 2019</v>
          </cell>
          <cell r="D39924" t="str">
            <v>הדסה - 274</v>
          </cell>
          <cell r="E39924" t="str">
            <v>BF4</v>
          </cell>
          <cell r="F39924">
            <v>235.75399999999999</v>
          </cell>
        </row>
        <row r="39925">
          <cell r="C39925" t="str">
            <v>נובמבר 2019</v>
          </cell>
          <cell r="D39925" t="str">
            <v>הדסה - 274</v>
          </cell>
          <cell r="E39925" t="str">
            <v>BT634</v>
          </cell>
          <cell r="F39925">
            <v>6.556</v>
          </cell>
        </row>
        <row r="39926">
          <cell r="C39926" t="str">
            <v>נובמבר 2019</v>
          </cell>
          <cell r="D39926" t="str">
            <v>הדסה - 274</v>
          </cell>
          <cell r="E39926" t="str">
            <v>KT31</v>
          </cell>
          <cell r="F39926">
            <v>1040</v>
          </cell>
        </row>
        <row r="39927">
          <cell r="C39927" t="str">
            <v>נובמבר 2019</v>
          </cell>
          <cell r="D39927" t="str">
            <v>הדסה - 274</v>
          </cell>
          <cell r="E39927" t="str">
            <v>KT32</v>
          </cell>
          <cell r="F39927">
            <v>824</v>
          </cell>
        </row>
        <row r="39928">
          <cell r="C39928" t="str">
            <v>נובמבר 2019</v>
          </cell>
          <cell r="D39928" t="str">
            <v>הדסה - 274</v>
          </cell>
          <cell r="E39928" t="str">
            <v>KT33</v>
          </cell>
          <cell r="F39928">
            <v>2154</v>
          </cell>
        </row>
        <row r="39929">
          <cell r="C39929" t="str">
            <v>נובמבר 2019</v>
          </cell>
          <cell r="D39929" t="str">
            <v>הדסה - 274</v>
          </cell>
          <cell r="E39929" t="str">
            <v>KT34</v>
          </cell>
          <cell r="F39929">
            <v>35</v>
          </cell>
        </row>
        <row r="39930">
          <cell r="C39930" t="str">
            <v>נובמבר 2019</v>
          </cell>
          <cell r="D39930" t="str">
            <v>הדסה - 274</v>
          </cell>
          <cell r="E39930" t="str">
            <v>KT35</v>
          </cell>
          <cell r="F39930">
            <v>359</v>
          </cell>
        </row>
        <row r="39931">
          <cell r="C39931" t="str">
            <v>נובמבר 2019</v>
          </cell>
          <cell r="D39931" t="str">
            <v>הדסה - 274</v>
          </cell>
          <cell r="E39931" t="str">
            <v>KT22</v>
          </cell>
          <cell r="F39931">
            <v>0.121</v>
          </cell>
        </row>
        <row r="39932">
          <cell r="C39932" t="str">
            <v>נובמבר 2019</v>
          </cell>
          <cell r="D39932" t="str">
            <v>הדסה - 274</v>
          </cell>
          <cell r="E39932" t="str">
            <v>KT51</v>
          </cell>
          <cell r="F39932">
            <v>15.824999999999999</v>
          </cell>
        </row>
        <row r="39933">
          <cell r="C39933" t="str">
            <v>נובמבר 2019</v>
          </cell>
          <cell r="D39933" t="str">
            <v>הדסה - 274</v>
          </cell>
          <cell r="E39933" t="str">
            <v>KT502</v>
          </cell>
          <cell r="F39933">
            <v>5556.8310000000001</v>
          </cell>
        </row>
        <row r="39934">
          <cell r="C39934" t="str">
            <v>נובמבר 2019</v>
          </cell>
          <cell r="D39934" t="str">
            <v>הדסה - 274</v>
          </cell>
          <cell r="E39934" t="str">
            <v>KT503</v>
          </cell>
          <cell r="F39934">
            <v>637185.60199999996</v>
          </cell>
        </row>
        <row r="39935">
          <cell r="C39935" t="str">
            <v>נובמבר 2019</v>
          </cell>
          <cell r="D39935" t="str">
            <v>הדסה - 274</v>
          </cell>
          <cell r="E39935" t="str">
            <v>KT14</v>
          </cell>
          <cell r="F39935">
            <v>139.85499999999999</v>
          </cell>
        </row>
        <row r="39936">
          <cell r="C39936" t="str">
            <v>נובמבר 2019</v>
          </cell>
          <cell r="D39936" t="str">
            <v>הדסה - 274</v>
          </cell>
          <cell r="E39936" t="str">
            <v>KT551</v>
          </cell>
          <cell r="F39936">
            <v>2085.4690000000001</v>
          </cell>
        </row>
        <row r="39937">
          <cell r="C39937" t="str">
            <v>נובמבר 2019</v>
          </cell>
          <cell r="D39937" t="str">
            <v>הדסה - 274</v>
          </cell>
          <cell r="E39937" t="str">
            <v>KT305</v>
          </cell>
          <cell r="F39937">
            <v>-77558.457999999999</v>
          </cell>
        </row>
        <row r="39938">
          <cell r="C39938" t="str">
            <v>נובמבר 2019</v>
          </cell>
          <cell r="D39938" t="str">
            <v>הדסה - 274</v>
          </cell>
          <cell r="E39938" t="str">
            <v>KT461</v>
          </cell>
          <cell r="F39938">
            <v>106457.539</v>
          </cell>
        </row>
        <row r="39939">
          <cell r="C39939" t="str">
            <v>נובמבר 2019</v>
          </cell>
          <cell r="D39939" t="str">
            <v>הדסה - 274</v>
          </cell>
          <cell r="E39939" t="str">
            <v>KT717</v>
          </cell>
          <cell r="F39939">
            <v>1</v>
          </cell>
        </row>
        <row r="39940">
          <cell r="C39940" t="str">
            <v>נובמבר 2019</v>
          </cell>
          <cell r="D39940" t="str">
            <v>הדסה - 274</v>
          </cell>
          <cell r="E39940" t="str">
            <v>KT549</v>
          </cell>
          <cell r="F39940">
            <v>95524.076000000001</v>
          </cell>
        </row>
        <row r="39941">
          <cell r="C39941" t="str">
            <v>נובמבר 2019</v>
          </cell>
          <cell r="D39941" t="str">
            <v>הדסה - 274</v>
          </cell>
          <cell r="E39941" t="str">
            <v>KT761</v>
          </cell>
          <cell r="F39941">
            <v>647752.37300000002</v>
          </cell>
        </row>
        <row r="39942">
          <cell r="C39942" t="str">
            <v>נובמבר 2019</v>
          </cell>
          <cell r="D39942" t="str">
            <v>הדסה - 274</v>
          </cell>
          <cell r="E39942" t="str">
            <v>KT762</v>
          </cell>
          <cell r="F39942">
            <v>720337.98600000003</v>
          </cell>
        </row>
        <row r="39943">
          <cell r="C39943" t="str">
            <v>נובמבר 2019</v>
          </cell>
          <cell r="D39943" t="str">
            <v>הדסה - 274</v>
          </cell>
          <cell r="E39943" t="str">
            <v>KT763</v>
          </cell>
          <cell r="F39943">
            <v>554985.65</v>
          </cell>
        </row>
        <row r="39944">
          <cell r="C39944" t="str">
            <v>נובמבר 2019</v>
          </cell>
          <cell r="D39944" t="str">
            <v>הדסה - 274</v>
          </cell>
          <cell r="E39944" t="str">
            <v>KT943</v>
          </cell>
          <cell r="F39944">
            <v>657778.84299999999</v>
          </cell>
        </row>
        <row r="39945">
          <cell r="C39945" t="str">
            <v>נובמבר 2019</v>
          </cell>
          <cell r="D39945" t="str">
            <v>הדסה - 274</v>
          </cell>
          <cell r="E39945" t="str">
            <v>KT944</v>
          </cell>
          <cell r="F39945">
            <v>568649.34199999995</v>
          </cell>
        </row>
        <row r="39946">
          <cell r="C39946" t="str">
            <v>נובמבר 2019</v>
          </cell>
          <cell r="D39946" t="str">
            <v>הדסה - 274</v>
          </cell>
          <cell r="E39946" t="str">
            <v>KT945</v>
          </cell>
          <cell r="F39946">
            <v>746326.848</v>
          </cell>
        </row>
        <row r="39947">
          <cell r="C39947" t="str">
            <v>נובמבר 2019</v>
          </cell>
          <cell r="D39947" t="str">
            <v>הדסה - 274</v>
          </cell>
          <cell r="E39947" t="str">
            <v>KT933</v>
          </cell>
          <cell r="F39947">
            <v>42980.53</v>
          </cell>
        </row>
        <row r="39948">
          <cell r="C39948" t="str">
            <v>נובמבר 2019</v>
          </cell>
          <cell r="D39948" t="str">
            <v>הדסה - 274</v>
          </cell>
          <cell r="E39948" t="str">
            <v>KT934</v>
          </cell>
          <cell r="F39948">
            <v>12410.638999999999</v>
          </cell>
        </row>
        <row r="39949">
          <cell r="C39949" t="str">
            <v>נובמבר 2019</v>
          </cell>
          <cell r="D39949" t="str">
            <v>הדסה - 274</v>
          </cell>
          <cell r="E39949" t="str">
            <v>KT935</v>
          </cell>
          <cell r="F39949">
            <v>2277.0230000000001</v>
          </cell>
        </row>
        <row r="39950">
          <cell r="C39950" t="str">
            <v>נובמבר 2019</v>
          </cell>
          <cell r="D39950" t="str">
            <v>הדסה - 274</v>
          </cell>
          <cell r="E39950" t="str">
            <v>KT600</v>
          </cell>
          <cell r="F39950">
            <v>1</v>
          </cell>
        </row>
        <row r="39951">
          <cell r="C39951" t="str">
            <v>נובמבר 2019</v>
          </cell>
          <cell r="D39951" t="str">
            <v>הדסה - 274</v>
          </cell>
          <cell r="E39951" t="str">
            <v>KT45</v>
          </cell>
          <cell r="F39951">
            <v>2830</v>
          </cell>
        </row>
        <row r="39952">
          <cell r="C39952" t="str">
            <v>נובמבר 2019</v>
          </cell>
          <cell r="D39952" t="str">
            <v>הדסה - 274</v>
          </cell>
          <cell r="E39952" t="str">
            <v>KT46</v>
          </cell>
          <cell r="F39952">
            <v>5079</v>
          </cell>
        </row>
        <row r="39953">
          <cell r="C39953" t="str">
            <v>נובמבר 2019</v>
          </cell>
          <cell r="D39953" t="str">
            <v>הדסה - 274</v>
          </cell>
          <cell r="E39953" t="str">
            <v>KT42</v>
          </cell>
          <cell r="F39953">
            <v>3000</v>
          </cell>
        </row>
        <row r="39954">
          <cell r="C39954" t="str">
            <v>נובמבר 2019</v>
          </cell>
          <cell r="D39954" t="str">
            <v>הדסה - 274</v>
          </cell>
          <cell r="E39954" t="str">
            <v>KT43</v>
          </cell>
          <cell r="F39954">
            <v>5000</v>
          </cell>
        </row>
        <row r="39955">
          <cell r="C39955" t="str">
            <v>נובמבר 2019</v>
          </cell>
          <cell r="D39955" t="str">
            <v>הדסה - 274</v>
          </cell>
          <cell r="E39955" t="str">
            <v>KT44</v>
          </cell>
          <cell r="F39955">
            <v>4000</v>
          </cell>
        </row>
        <row r="39956">
          <cell r="C39956" t="str">
            <v>נובמבר 2019</v>
          </cell>
          <cell r="D39956" t="str">
            <v>הדסה - 274</v>
          </cell>
          <cell r="E39956" t="str">
            <v>KT650</v>
          </cell>
          <cell r="F39956">
            <v>95121824</v>
          </cell>
        </row>
        <row r="39957">
          <cell r="C39957" t="str">
            <v>נובמבר 2019</v>
          </cell>
          <cell r="D39957" t="str">
            <v>הדסה - 274</v>
          </cell>
          <cell r="E39957" t="str">
            <v>KT651</v>
          </cell>
          <cell r="F39957">
            <v>95193571</v>
          </cell>
        </row>
        <row r="39958">
          <cell r="C39958" t="str">
            <v>נובמבר 2019</v>
          </cell>
          <cell r="D39958" t="str">
            <v>הדסה - 274</v>
          </cell>
          <cell r="E39958" t="str">
            <v>KT652</v>
          </cell>
          <cell r="F39958">
            <v>95190502</v>
          </cell>
        </row>
        <row r="39959">
          <cell r="C39959" t="str">
            <v>נובמבר 2019</v>
          </cell>
          <cell r="D39959" t="str">
            <v>הדסה - 274</v>
          </cell>
          <cell r="E39959" t="str">
            <v>KT653</v>
          </cell>
          <cell r="F39959">
            <v>29432870262</v>
          </cell>
        </row>
        <row r="39960">
          <cell r="C39960" t="str">
            <v>נובמבר 2019</v>
          </cell>
          <cell r="D39960" t="str">
            <v>הדסה - 274</v>
          </cell>
          <cell r="E39960" t="str">
            <v>KT654</v>
          </cell>
          <cell r="F39960">
            <v>49802870852</v>
          </cell>
        </row>
        <row r="39961">
          <cell r="C39961" t="str">
            <v>נובמבר 2019</v>
          </cell>
          <cell r="D39961" t="str">
            <v>הדסה - 274</v>
          </cell>
          <cell r="E39961" t="str">
            <v>KT655</v>
          </cell>
          <cell r="F39961">
            <v>87511270401</v>
          </cell>
        </row>
        <row r="39962">
          <cell r="C39962" t="str">
            <v>נובמבר 2019</v>
          </cell>
          <cell r="D39962" t="str">
            <v>הדסה - 274</v>
          </cell>
          <cell r="E39962" t="str">
            <v>KT656</v>
          </cell>
          <cell r="F39962">
            <v>1006613430</v>
          </cell>
        </row>
        <row r="39963">
          <cell r="C39963" t="str">
            <v>נובמבר 2019</v>
          </cell>
          <cell r="D39963" t="str">
            <v>הדסה - 274</v>
          </cell>
          <cell r="E39963" t="str">
            <v>KT657</v>
          </cell>
          <cell r="F39963">
            <v>1001152430</v>
          </cell>
        </row>
        <row r="39964">
          <cell r="C39964" t="str">
            <v>נובמבר 2019</v>
          </cell>
          <cell r="D39964" t="str">
            <v>הדסה - 274</v>
          </cell>
          <cell r="E39964" t="str">
            <v>KT658</v>
          </cell>
          <cell r="F39964">
            <v>61234149201</v>
          </cell>
        </row>
        <row r="39965">
          <cell r="C39965" t="str">
            <v>נובמבר 2019</v>
          </cell>
          <cell r="D39965" t="str">
            <v>הדסה - 274</v>
          </cell>
          <cell r="E39965" t="str">
            <v>KT659</v>
          </cell>
          <cell r="F39965">
            <v>79100122605</v>
          </cell>
        </row>
        <row r="39966">
          <cell r="C39966" t="str">
            <v>נובמבר 2019</v>
          </cell>
          <cell r="D39966" t="str">
            <v>הדסה - 274</v>
          </cell>
          <cell r="E39966" t="str">
            <v>KT660</v>
          </cell>
          <cell r="F39966">
            <v>21601155019</v>
          </cell>
        </row>
        <row r="39967">
          <cell r="C39967" t="str">
            <v>נובמבר 2019</v>
          </cell>
          <cell r="D39967" t="str">
            <v>הדסה - 274</v>
          </cell>
          <cell r="E39967" t="str">
            <v>KT661</v>
          </cell>
          <cell r="F39967">
            <v>21195807017</v>
          </cell>
        </row>
        <row r="39968">
          <cell r="C39968" t="str">
            <v>נובמבר 2019</v>
          </cell>
          <cell r="D39968" t="str">
            <v>הדסה - 274</v>
          </cell>
          <cell r="E39968" t="str">
            <v>KT662</v>
          </cell>
          <cell r="F39968">
            <v>22973080500</v>
          </cell>
        </row>
        <row r="39969">
          <cell r="C39969" t="str">
            <v>נובמבר 2019</v>
          </cell>
          <cell r="D39969" t="str">
            <v>הדסה - 274</v>
          </cell>
          <cell r="E39969" t="str">
            <v>KT663</v>
          </cell>
          <cell r="F39969">
            <v>91091036600</v>
          </cell>
        </row>
        <row r="39970">
          <cell r="C39970" t="str">
            <v>נובמבר 2019</v>
          </cell>
          <cell r="D39970" t="str">
            <v>הדסה - 274</v>
          </cell>
          <cell r="E39970" t="str">
            <v>KT664</v>
          </cell>
          <cell r="F39970">
            <v>95130507</v>
          </cell>
        </row>
        <row r="39971">
          <cell r="C39971" t="str">
            <v>נובמבר 2019</v>
          </cell>
          <cell r="D39971" t="str">
            <v>הדסה - 274</v>
          </cell>
          <cell r="E39971" t="str">
            <v>KT665</v>
          </cell>
          <cell r="F39971">
            <v>95130500</v>
          </cell>
        </row>
        <row r="39972">
          <cell r="C39972" t="str">
            <v>נובמבר 2019</v>
          </cell>
          <cell r="D39972" t="str">
            <v>הדסה - 274</v>
          </cell>
          <cell r="E39972" t="str">
            <v>KT666</v>
          </cell>
          <cell r="F39972">
            <v>95191718</v>
          </cell>
        </row>
        <row r="39973">
          <cell r="C39973" t="str">
            <v>נובמבר 2019</v>
          </cell>
          <cell r="D39973" t="str">
            <v>הדסה - 274</v>
          </cell>
          <cell r="E39973" t="str">
            <v>KT667</v>
          </cell>
          <cell r="F39973">
            <v>95124344</v>
          </cell>
        </row>
        <row r="39974">
          <cell r="C39974" t="str">
            <v>נובמבר 2019</v>
          </cell>
          <cell r="D39974" t="str">
            <v>הדסה - 274</v>
          </cell>
          <cell r="E39974" t="str">
            <v>KT668</v>
          </cell>
          <cell r="F39974">
            <v>95124311</v>
          </cell>
        </row>
        <row r="39975">
          <cell r="C39975" t="str">
            <v>נובמבר 2019</v>
          </cell>
          <cell r="D39975" t="str">
            <v>הדסה - 274</v>
          </cell>
          <cell r="E39975" t="str">
            <v>KT669</v>
          </cell>
          <cell r="F39975">
            <v>95124334</v>
          </cell>
        </row>
        <row r="39976">
          <cell r="C39976" t="str">
            <v>נובמבר 2019</v>
          </cell>
          <cell r="D39976" t="str">
            <v>הדסה - 274</v>
          </cell>
          <cell r="E39976" t="str">
            <v>FT650</v>
          </cell>
          <cell r="F39976">
            <v>510657554</v>
          </cell>
        </row>
        <row r="39977">
          <cell r="C39977" t="str">
            <v>נובמבר 2019</v>
          </cell>
          <cell r="D39977" t="str">
            <v>הדסה - 274</v>
          </cell>
          <cell r="E39977" t="str">
            <v>FT651</v>
          </cell>
          <cell r="F39977">
            <v>510657554</v>
          </cell>
        </row>
        <row r="39978">
          <cell r="C39978" t="str">
            <v>נובמבר 2019</v>
          </cell>
          <cell r="D39978" t="str">
            <v>הדסה - 274</v>
          </cell>
          <cell r="E39978" t="str">
            <v>FT652</v>
          </cell>
          <cell r="F39978">
            <v>511974834</v>
          </cell>
        </row>
        <row r="39979">
          <cell r="C39979" t="str">
            <v>נובמבר 2019</v>
          </cell>
          <cell r="D39979" t="str">
            <v>הדסה - 274</v>
          </cell>
          <cell r="E39979" t="str">
            <v>FT653</v>
          </cell>
          <cell r="F39979">
            <v>520029084</v>
          </cell>
        </row>
        <row r="39980">
          <cell r="C39980" t="str">
            <v>נובמבר 2019</v>
          </cell>
          <cell r="D39980" t="str">
            <v>הדסה - 274</v>
          </cell>
          <cell r="E39980" t="str">
            <v>FT654</v>
          </cell>
          <cell r="F39980">
            <v>520029084</v>
          </cell>
        </row>
        <row r="39981">
          <cell r="C39981" t="str">
            <v>נובמבר 2019</v>
          </cell>
          <cell r="D39981" t="str">
            <v>הדסה - 274</v>
          </cell>
          <cell r="E39981" t="str">
            <v>FT655</v>
          </cell>
          <cell r="F39981">
            <v>513765396</v>
          </cell>
        </row>
        <row r="39982">
          <cell r="C39982" t="str">
            <v>נובמבר 2019</v>
          </cell>
          <cell r="D39982" t="str">
            <v>הדסה - 274</v>
          </cell>
          <cell r="E39982" t="str">
            <v>FT656</v>
          </cell>
          <cell r="F39982">
            <v>520007030</v>
          </cell>
        </row>
        <row r="39983">
          <cell r="C39983" t="str">
            <v>נובמבר 2019</v>
          </cell>
          <cell r="D39983" t="str">
            <v>הדסה - 274</v>
          </cell>
          <cell r="E39983" t="str">
            <v>FT657</v>
          </cell>
          <cell r="F39983">
            <v>520007030</v>
          </cell>
        </row>
        <row r="39984">
          <cell r="C39984" t="str">
            <v>נובמבר 2019</v>
          </cell>
          <cell r="D39984" t="str">
            <v>הדסה - 274</v>
          </cell>
          <cell r="E39984" t="str">
            <v>FT658</v>
          </cell>
          <cell r="F39984">
            <v>520018078</v>
          </cell>
        </row>
        <row r="39985">
          <cell r="C39985" t="str">
            <v>נובמבר 2019</v>
          </cell>
          <cell r="D39985" t="str">
            <v>הדסה - 274</v>
          </cell>
          <cell r="E39985" t="str">
            <v>FT659</v>
          </cell>
          <cell r="F39985">
            <v>520018078</v>
          </cell>
        </row>
        <row r="39986">
          <cell r="C39986" t="str">
            <v>נובמבר 2019</v>
          </cell>
          <cell r="D39986" t="str">
            <v>הדסה - 274</v>
          </cell>
          <cell r="E39986" t="str">
            <v>FT660</v>
          </cell>
          <cell r="F39986">
            <v>520000522</v>
          </cell>
        </row>
        <row r="39987">
          <cell r="C39987" t="str">
            <v>נובמבר 2019</v>
          </cell>
          <cell r="D39987" t="str">
            <v>הדסה - 274</v>
          </cell>
          <cell r="E39987" t="str">
            <v>FT661</v>
          </cell>
          <cell r="F39987">
            <v>520000522</v>
          </cell>
        </row>
        <row r="39988">
          <cell r="C39988" t="str">
            <v>נובמבר 2019</v>
          </cell>
          <cell r="D39988" t="str">
            <v>הדסה - 274</v>
          </cell>
          <cell r="E39988" t="str">
            <v>FT662</v>
          </cell>
          <cell r="F39988">
            <v>520000118</v>
          </cell>
        </row>
        <row r="39989">
          <cell r="C39989" t="str">
            <v>נובמבר 2019</v>
          </cell>
          <cell r="D39989" t="str">
            <v>הדסה - 274</v>
          </cell>
          <cell r="E39989" t="str">
            <v>FT663</v>
          </cell>
          <cell r="F39989">
            <v>520000118</v>
          </cell>
        </row>
        <row r="39990">
          <cell r="C39990" t="str">
            <v>נובמבר 2019</v>
          </cell>
          <cell r="D39990" t="str">
            <v>הדסה - 274</v>
          </cell>
          <cell r="E39990" t="str">
            <v>FT664</v>
          </cell>
          <cell r="F39990">
            <v>510528276</v>
          </cell>
        </row>
        <row r="39991">
          <cell r="C39991" t="str">
            <v>נובמבר 2019</v>
          </cell>
          <cell r="D39991" t="str">
            <v>הדסה - 274</v>
          </cell>
          <cell r="E39991" t="str">
            <v>FT665</v>
          </cell>
          <cell r="F39991">
            <v>510528276</v>
          </cell>
        </row>
        <row r="39992">
          <cell r="C39992" t="str">
            <v>נובמבר 2019</v>
          </cell>
          <cell r="D39992" t="str">
            <v>הדסה - 274</v>
          </cell>
          <cell r="E39992" t="str">
            <v>FT666</v>
          </cell>
          <cell r="F39992">
            <v>512199381</v>
          </cell>
        </row>
        <row r="39993">
          <cell r="C39993" t="str">
            <v>נובמבר 2019</v>
          </cell>
          <cell r="D39993" t="str">
            <v>הדסה - 274</v>
          </cell>
          <cell r="E39993" t="str">
            <v>FT667</v>
          </cell>
          <cell r="F39993">
            <v>513765396</v>
          </cell>
        </row>
        <row r="39994">
          <cell r="C39994" t="str">
            <v>נובמבר 2019</v>
          </cell>
          <cell r="D39994" t="str">
            <v>הדסה - 274</v>
          </cell>
          <cell r="E39994" t="str">
            <v>FT668</v>
          </cell>
          <cell r="F39994">
            <v>513765396</v>
          </cell>
        </row>
        <row r="39995">
          <cell r="C39995" t="str">
            <v>נובמבר 2019</v>
          </cell>
          <cell r="D39995" t="str">
            <v>הדסה - 274</v>
          </cell>
          <cell r="E39995" t="str">
            <v>FT669</v>
          </cell>
          <cell r="F39995">
            <v>513765396</v>
          </cell>
        </row>
        <row r="39996">
          <cell r="C39996" t="str">
            <v>נובמבר 2019</v>
          </cell>
          <cell r="D39996" t="str">
            <v>הדסה - 274</v>
          </cell>
          <cell r="E39996" t="str">
            <v>KT770</v>
          </cell>
          <cell r="F39996">
            <v>7</v>
          </cell>
        </row>
        <row r="39997">
          <cell r="C39997" t="str">
            <v>נובמבר 2019</v>
          </cell>
          <cell r="D39997" t="str">
            <v>הדסה - 274</v>
          </cell>
          <cell r="E39997" t="str">
            <v>KT771</v>
          </cell>
          <cell r="F39997">
            <v>7</v>
          </cell>
        </row>
        <row r="39998">
          <cell r="C39998" t="str">
            <v>נובמבר 2019</v>
          </cell>
          <cell r="D39998" t="str">
            <v>הדסה - 274</v>
          </cell>
          <cell r="E39998" t="str">
            <v>KT772</v>
          </cell>
          <cell r="F39998">
            <v>5</v>
          </cell>
        </row>
        <row r="39999">
          <cell r="C39999" t="str">
            <v>נובמבר 2019</v>
          </cell>
          <cell r="D39999" t="str">
            <v>הדסה - 274</v>
          </cell>
          <cell r="E39999" t="str">
            <v>KT773</v>
          </cell>
          <cell r="F39999">
            <v>5</v>
          </cell>
        </row>
        <row r="40000">
          <cell r="C40000" t="str">
            <v>נובמבר 2019</v>
          </cell>
          <cell r="D40000" t="str">
            <v>הדסה - 274</v>
          </cell>
          <cell r="E40000" t="str">
            <v>KT774</v>
          </cell>
          <cell r="F40000">
            <v>3</v>
          </cell>
        </row>
        <row r="40001">
          <cell r="C40001" t="str">
            <v>נובמבר 2019</v>
          </cell>
          <cell r="D40001" t="str">
            <v>הדסה - 274</v>
          </cell>
          <cell r="E40001" t="str">
            <v>KT775</v>
          </cell>
          <cell r="F40001">
            <v>5</v>
          </cell>
        </row>
        <row r="40002">
          <cell r="C40002" t="str">
            <v>נובמבר 2019</v>
          </cell>
          <cell r="D40002" t="str">
            <v>הדסה - 274</v>
          </cell>
          <cell r="E40002" t="str">
            <v>KT776</v>
          </cell>
          <cell r="F40002">
            <v>4</v>
          </cell>
        </row>
        <row r="40003">
          <cell r="C40003" t="str">
            <v>נובמבר 2019</v>
          </cell>
          <cell r="D40003" t="str">
            <v>הדסה - 274</v>
          </cell>
          <cell r="E40003" t="str">
            <v>KT777</v>
          </cell>
          <cell r="F40003">
            <v>2</v>
          </cell>
        </row>
        <row r="40004">
          <cell r="C40004" t="str">
            <v>נובמבר 2019</v>
          </cell>
          <cell r="D40004" t="str">
            <v>הדסה - 274</v>
          </cell>
          <cell r="E40004" t="str">
            <v>KT778</v>
          </cell>
          <cell r="F40004">
            <v>7</v>
          </cell>
        </row>
        <row r="40005">
          <cell r="C40005" t="str">
            <v>נובמבר 2019</v>
          </cell>
          <cell r="D40005" t="str">
            <v>הדסה - 274</v>
          </cell>
          <cell r="E40005" t="str">
            <v>KT779</v>
          </cell>
          <cell r="F40005">
            <v>3</v>
          </cell>
        </row>
        <row r="40006">
          <cell r="C40006" t="str">
            <v>נובמבר 2019</v>
          </cell>
          <cell r="D40006" t="str">
            <v>הדסה - 274</v>
          </cell>
          <cell r="E40006" t="str">
            <v>KT780</v>
          </cell>
          <cell r="F40006">
            <v>9</v>
          </cell>
        </row>
        <row r="40007">
          <cell r="C40007" t="str">
            <v>נובמבר 2019</v>
          </cell>
          <cell r="D40007" t="str">
            <v>הדסה - 274</v>
          </cell>
          <cell r="E40007" t="str">
            <v>KT782</v>
          </cell>
          <cell r="F40007">
            <v>4</v>
          </cell>
        </row>
        <row r="40008">
          <cell r="C40008" t="str">
            <v>נובמבר 2019</v>
          </cell>
          <cell r="D40008" t="str">
            <v>הדסה - 274</v>
          </cell>
          <cell r="E40008" t="str">
            <v>KT783</v>
          </cell>
          <cell r="F40008">
            <v>4</v>
          </cell>
        </row>
        <row r="40009">
          <cell r="C40009" t="str">
            <v>נובמבר 2019</v>
          </cell>
          <cell r="D40009" t="str">
            <v>הדסה - 274</v>
          </cell>
          <cell r="E40009" t="str">
            <v>KT784</v>
          </cell>
          <cell r="F40009">
            <v>7</v>
          </cell>
        </row>
        <row r="40010">
          <cell r="C40010" t="str">
            <v>נובמבר 2019</v>
          </cell>
          <cell r="D40010" t="str">
            <v>הדסה - 274</v>
          </cell>
          <cell r="E40010" t="str">
            <v>KT785</v>
          </cell>
          <cell r="F40010">
            <v>2</v>
          </cell>
        </row>
        <row r="40011">
          <cell r="C40011" t="str">
            <v>נובמבר 2019</v>
          </cell>
          <cell r="D40011" t="str">
            <v>הדסה - 274</v>
          </cell>
          <cell r="E40011" t="str">
            <v>KT786</v>
          </cell>
          <cell r="F40011">
            <v>6</v>
          </cell>
        </row>
        <row r="40012">
          <cell r="C40012" t="str">
            <v>נובמבר 2019</v>
          </cell>
          <cell r="D40012" t="str">
            <v>הדסה - 274</v>
          </cell>
          <cell r="E40012" t="str">
            <v>KT787</v>
          </cell>
          <cell r="F40012">
            <v>3</v>
          </cell>
        </row>
        <row r="40013">
          <cell r="C40013" t="str">
            <v>נובמבר 2019</v>
          </cell>
          <cell r="D40013" t="str">
            <v>הדסה - 274</v>
          </cell>
          <cell r="E40013" t="str">
            <v>KT788</v>
          </cell>
          <cell r="F40013">
            <v>2</v>
          </cell>
        </row>
        <row r="40014">
          <cell r="C40014" t="str">
            <v>נובמבר 2019</v>
          </cell>
          <cell r="D40014" t="str">
            <v>הדסה - 274</v>
          </cell>
          <cell r="E40014" t="str">
            <v>KT789</v>
          </cell>
          <cell r="F40014">
            <v>4</v>
          </cell>
        </row>
        <row r="40015">
          <cell r="C40015" t="str">
            <v>נובמבר 2019</v>
          </cell>
          <cell r="D40015" t="str">
            <v>הדסה - 274</v>
          </cell>
          <cell r="E40015" t="str">
            <v>KT801</v>
          </cell>
          <cell r="F40015">
            <v>1</v>
          </cell>
        </row>
        <row r="40016">
          <cell r="C40016" t="str">
            <v>נובמבר 2019</v>
          </cell>
          <cell r="D40016" t="str">
            <v>הדסה - 274</v>
          </cell>
          <cell r="E40016" t="str">
            <v>KT802</v>
          </cell>
          <cell r="F40016">
            <v>1</v>
          </cell>
        </row>
        <row r="40017">
          <cell r="C40017" t="str">
            <v>נובמבר 2019</v>
          </cell>
          <cell r="D40017" t="str">
            <v>הדסה - 274</v>
          </cell>
          <cell r="E40017" t="str">
            <v>KT803</v>
          </cell>
          <cell r="F40017">
            <v>1</v>
          </cell>
        </row>
        <row r="40018">
          <cell r="C40018" t="str">
            <v>נובמבר 2019</v>
          </cell>
          <cell r="D40018" t="str">
            <v>הדסה - 274</v>
          </cell>
          <cell r="E40018" t="str">
            <v>KT806</v>
          </cell>
          <cell r="F40018">
            <v>1</v>
          </cell>
        </row>
        <row r="40019">
          <cell r="C40019" t="str">
            <v>נובמבר 2019</v>
          </cell>
          <cell r="D40019" t="str">
            <v>הדסה - 274</v>
          </cell>
          <cell r="E40019" t="str">
            <v>KT809</v>
          </cell>
          <cell r="F40019">
            <v>1</v>
          </cell>
        </row>
        <row r="40020">
          <cell r="C40020" t="str">
            <v>נובמבר 2019</v>
          </cell>
          <cell r="D40020" t="str">
            <v>הדסה - 274</v>
          </cell>
          <cell r="E40020" t="str">
            <v>KT811</v>
          </cell>
          <cell r="F40020">
            <v>1</v>
          </cell>
        </row>
        <row r="40021">
          <cell r="C40021" t="str">
            <v>נובמבר 2019</v>
          </cell>
          <cell r="D40021" t="str">
            <v>הדסה - 274</v>
          </cell>
          <cell r="E40021" t="str">
            <v>KT812</v>
          </cell>
          <cell r="F40021">
            <v>1</v>
          </cell>
        </row>
        <row r="40022">
          <cell r="C40022" t="str">
            <v>נובמבר 2019</v>
          </cell>
          <cell r="D40022" t="str">
            <v>הדסה - 274</v>
          </cell>
          <cell r="E40022" t="str">
            <v>KT814</v>
          </cell>
          <cell r="F40022">
            <v>1</v>
          </cell>
        </row>
        <row r="40023">
          <cell r="C40023" t="str">
            <v>נובמבר 2019</v>
          </cell>
          <cell r="D40023" t="str">
            <v>הדסה - 274</v>
          </cell>
          <cell r="E40023" t="str">
            <v>KT818</v>
          </cell>
          <cell r="F40023">
            <v>1</v>
          </cell>
        </row>
        <row r="40024">
          <cell r="C40024" t="str">
            <v>נובמבר 2019</v>
          </cell>
          <cell r="D40024" t="str">
            <v>הדסה - 274</v>
          </cell>
          <cell r="E40024" t="str">
            <v>KT819</v>
          </cell>
          <cell r="F40024">
            <v>1</v>
          </cell>
        </row>
        <row r="40025">
          <cell r="C40025" t="str">
            <v>נובמבר 2019</v>
          </cell>
          <cell r="D40025" t="str">
            <v>נתיב -332</v>
          </cell>
          <cell r="E40025" t="str">
            <v>DE1</v>
          </cell>
          <cell r="F40025">
            <v>18738683.416000001</v>
          </cell>
        </row>
        <row r="40026">
          <cell r="C40026" t="str">
            <v>נובמבר 2019</v>
          </cell>
          <cell r="D40026" t="str">
            <v>נתיב -332</v>
          </cell>
          <cell r="E40026" t="str">
            <v>DA12</v>
          </cell>
          <cell r="F40026">
            <v>3.0449999999999999</v>
          </cell>
        </row>
        <row r="40027">
          <cell r="C40027" t="str">
            <v>נובמבר 2019</v>
          </cell>
          <cell r="D40027" t="str">
            <v>נתיב -332</v>
          </cell>
          <cell r="E40027" t="str">
            <v>DA10</v>
          </cell>
          <cell r="F40027">
            <v>137283.94500000001</v>
          </cell>
        </row>
        <row r="40028">
          <cell r="C40028" t="str">
            <v>נובמבר 2019</v>
          </cell>
          <cell r="D40028" t="str">
            <v>נתיב -332</v>
          </cell>
          <cell r="E40028" t="str">
            <v>DT420</v>
          </cell>
          <cell r="F40028">
            <v>255007.94</v>
          </cell>
        </row>
        <row r="40029">
          <cell r="C40029" t="str">
            <v>נובמבר 2019</v>
          </cell>
          <cell r="D40029" t="str">
            <v>נתיב -332</v>
          </cell>
          <cell r="E40029" t="str">
            <v>DT15</v>
          </cell>
          <cell r="F40029">
            <v>46284.635999999999</v>
          </cell>
        </row>
        <row r="40030">
          <cell r="C40030" t="str">
            <v>נובמבר 2019</v>
          </cell>
          <cell r="D40030" t="str">
            <v>נתיב -332</v>
          </cell>
          <cell r="E40030" t="str">
            <v>DT16</v>
          </cell>
          <cell r="F40030">
            <v>10414.023999999999</v>
          </cell>
        </row>
        <row r="40031">
          <cell r="C40031" t="str">
            <v>נובמבר 2019</v>
          </cell>
          <cell r="D40031" t="str">
            <v>נתיב -332</v>
          </cell>
          <cell r="E40031" t="str">
            <v>DA9</v>
          </cell>
          <cell r="F40031">
            <v>183473.76300000001</v>
          </cell>
        </row>
        <row r="40032">
          <cell r="C40032" t="str">
            <v>נובמבר 2019</v>
          </cell>
          <cell r="D40032" t="str">
            <v>נתיב -332</v>
          </cell>
          <cell r="E40032" t="str">
            <v>DT400</v>
          </cell>
          <cell r="F40032">
            <v>891219.65800000005</v>
          </cell>
        </row>
        <row r="40033">
          <cell r="C40033" t="str">
            <v>נובמבר 2019</v>
          </cell>
          <cell r="D40033" t="str">
            <v>נתיב -332</v>
          </cell>
          <cell r="E40033" t="str">
            <v>DT3</v>
          </cell>
          <cell r="F40033">
            <v>17088386.177000001</v>
          </cell>
        </row>
        <row r="40034">
          <cell r="C40034" t="str">
            <v>נובמבר 2019</v>
          </cell>
          <cell r="D40034" t="str">
            <v>נתיב -332</v>
          </cell>
          <cell r="E40034" t="str">
            <v>DT513</v>
          </cell>
          <cell r="F40034">
            <v>14580.85</v>
          </cell>
        </row>
        <row r="40035">
          <cell r="C40035" t="str">
            <v>נובמבר 2019</v>
          </cell>
          <cell r="D40035" t="str">
            <v>נתיב -332</v>
          </cell>
          <cell r="E40035" t="str">
            <v>DT111</v>
          </cell>
          <cell r="F40035">
            <v>27750</v>
          </cell>
        </row>
        <row r="40036">
          <cell r="C40036" t="str">
            <v>נובמבר 2019</v>
          </cell>
          <cell r="D40036" t="str">
            <v>נתיב -332</v>
          </cell>
          <cell r="E40036" t="str">
            <v>DT54</v>
          </cell>
          <cell r="F40036">
            <v>38275.832000000002</v>
          </cell>
        </row>
        <row r="40037">
          <cell r="C40037" t="str">
            <v>נובמבר 2019</v>
          </cell>
          <cell r="D40037" t="str">
            <v>נתיב -332</v>
          </cell>
          <cell r="E40037" t="str">
            <v>DT55</v>
          </cell>
          <cell r="F40037">
            <v>-77996.455000000002</v>
          </cell>
        </row>
        <row r="40038">
          <cell r="C40038" t="str">
            <v>נובמבר 2019</v>
          </cell>
          <cell r="D40038" t="str">
            <v>נתיב -332</v>
          </cell>
          <cell r="E40038" t="str">
            <v>DT546</v>
          </cell>
          <cell r="F40038">
            <v>124000</v>
          </cell>
        </row>
        <row r="40039">
          <cell r="C40039" t="str">
            <v>נובמבר 2019</v>
          </cell>
          <cell r="D40039" t="str">
            <v>נתיב -332</v>
          </cell>
          <cell r="E40039" t="str">
            <v>AT999</v>
          </cell>
          <cell r="F40039">
            <v>1387829.7960000001</v>
          </cell>
        </row>
        <row r="40040">
          <cell r="C40040" t="str">
            <v>נובמבר 2019</v>
          </cell>
          <cell r="D40040" t="str">
            <v>נתיב -332</v>
          </cell>
          <cell r="E40040" t="str">
            <v>AT24</v>
          </cell>
          <cell r="F40040">
            <v>178222.696</v>
          </cell>
        </row>
        <row r="40041">
          <cell r="C40041" t="str">
            <v>נובמבר 2019</v>
          </cell>
          <cell r="D40041" t="str">
            <v>נתיב -332</v>
          </cell>
          <cell r="E40041" t="str">
            <v>AT420</v>
          </cell>
          <cell r="F40041">
            <v>1200052.93</v>
          </cell>
        </row>
        <row r="40042">
          <cell r="C40042" t="str">
            <v>נובמבר 2019</v>
          </cell>
          <cell r="D40042" t="str">
            <v>נתיב -332</v>
          </cell>
          <cell r="E40042" t="str">
            <v>AT19</v>
          </cell>
          <cell r="F40042">
            <v>9550</v>
          </cell>
        </row>
        <row r="40043">
          <cell r="C40043" t="str">
            <v>נובמבר 2019</v>
          </cell>
          <cell r="D40043" t="str">
            <v>נתיב -332</v>
          </cell>
          <cell r="E40043" t="str">
            <v>AT121</v>
          </cell>
          <cell r="F40043">
            <v>4.1689999999999996</v>
          </cell>
        </row>
        <row r="40044">
          <cell r="C40044" t="str">
            <v>נובמבר 2019</v>
          </cell>
          <cell r="D40044" t="str">
            <v>נתיב -332</v>
          </cell>
          <cell r="E40044" t="str">
            <v>BT999</v>
          </cell>
          <cell r="F40044">
            <v>1324424.9639999999</v>
          </cell>
        </row>
        <row r="40045">
          <cell r="C40045" t="str">
            <v>נובמבר 2019</v>
          </cell>
          <cell r="D40045" t="str">
            <v>נתיב -332</v>
          </cell>
          <cell r="E40045" t="str">
            <v>BT34</v>
          </cell>
          <cell r="F40045">
            <v>169424.96400000001</v>
          </cell>
        </row>
        <row r="40046">
          <cell r="C40046" t="str">
            <v>נובמבר 2019</v>
          </cell>
          <cell r="D40046" t="str">
            <v>נתיב -332</v>
          </cell>
          <cell r="E40046" t="str">
            <v>BT420</v>
          </cell>
          <cell r="F40046">
            <v>1155000</v>
          </cell>
        </row>
        <row r="40047">
          <cell r="C40047" t="str">
            <v>נובמבר 2019</v>
          </cell>
          <cell r="D40047" t="str">
            <v>נתיב -332</v>
          </cell>
          <cell r="E40047" t="str">
            <v>A1</v>
          </cell>
          <cell r="F40047">
            <v>10253.558000000001</v>
          </cell>
        </row>
        <row r="40048">
          <cell r="C40048" t="str">
            <v>נובמבר 2019</v>
          </cell>
          <cell r="D40048" t="str">
            <v>נתיב -332</v>
          </cell>
          <cell r="E40048" t="str">
            <v>AT411</v>
          </cell>
          <cell r="F40048">
            <v>9688.6450000000004</v>
          </cell>
        </row>
        <row r="40049">
          <cell r="C40049" t="str">
            <v>נובמבר 2019</v>
          </cell>
          <cell r="D40049" t="str">
            <v>נתיב -332</v>
          </cell>
          <cell r="E40049" t="str">
            <v>AT255</v>
          </cell>
          <cell r="F40049">
            <v>380.33</v>
          </cell>
        </row>
        <row r="40050">
          <cell r="C40050" t="str">
            <v>נובמבר 2019</v>
          </cell>
          <cell r="D40050" t="str">
            <v>נתיב -332</v>
          </cell>
          <cell r="E40050" t="str">
            <v>AT86</v>
          </cell>
          <cell r="F40050">
            <v>172.02600000000001</v>
          </cell>
        </row>
        <row r="40051">
          <cell r="C40051" t="str">
            <v>נובמבר 2019</v>
          </cell>
          <cell r="D40051" t="str">
            <v>נתיב -332</v>
          </cell>
          <cell r="E40051" t="str">
            <v>AT88</v>
          </cell>
          <cell r="F40051">
            <v>8.8030000000000008</v>
          </cell>
        </row>
        <row r="40052">
          <cell r="C40052" t="str">
            <v>נובמבר 2019</v>
          </cell>
          <cell r="D40052" t="str">
            <v>נתיב -332</v>
          </cell>
          <cell r="E40052" t="str">
            <v>AT102</v>
          </cell>
          <cell r="F40052">
            <v>2.254</v>
          </cell>
        </row>
        <row r="40053">
          <cell r="C40053" t="str">
            <v>נובמבר 2019</v>
          </cell>
          <cell r="D40053" t="str">
            <v>נתיב -332</v>
          </cell>
          <cell r="E40053" t="str">
            <v>AT108</v>
          </cell>
          <cell r="F40053">
            <v>1.5</v>
          </cell>
        </row>
        <row r="40054">
          <cell r="C40054" t="str">
            <v>נובמבר 2019</v>
          </cell>
          <cell r="D40054" t="str">
            <v>נתיב -332</v>
          </cell>
          <cell r="E40054" t="str">
            <v>B1</v>
          </cell>
          <cell r="F40054">
            <v>73658.361000000004</v>
          </cell>
        </row>
        <row r="40055">
          <cell r="C40055" t="str">
            <v>נובמבר 2019</v>
          </cell>
          <cell r="D40055" t="str">
            <v>נתיב -332</v>
          </cell>
          <cell r="E40055" t="str">
            <v>BT98</v>
          </cell>
          <cell r="F40055">
            <v>433.05599999999998</v>
          </cell>
        </row>
        <row r="40056">
          <cell r="C40056" t="str">
            <v>נובמבר 2019</v>
          </cell>
          <cell r="D40056" t="str">
            <v>נתיב -332</v>
          </cell>
          <cell r="E40056" t="str">
            <v>BT6</v>
          </cell>
          <cell r="F40056">
            <v>55033.858999999997</v>
          </cell>
        </row>
        <row r="40057">
          <cell r="C40057" t="str">
            <v>נובמבר 2019</v>
          </cell>
          <cell r="D40057" t="str">
            <v>נתיב -332</v>
          </cell>
          <cell r="E40057" t="str">
            <v>BT7</v>
          </cell>
          <cell r="F40057">
            <v>983.89499999999998</v>
          </cell>
        </row>
        <row r="40058">
          <cell r="C40058" t="str">
            <v>נובמבר 2019</v>
          </cell>
          <cell r="D40058" t="str">
            <v>נתיב -332</v>
          </cell>
          <cell r="E40058" t="str">
            <v>BT8</v>
          </cell>
          <cell r="F40058">
            <v>15405.85</v>
          </cell>
        </row>
        <row r="40059">
          <cell r="C40059" t="str">
            <v>נובמבר 2019</v>
          </cell>
          <cell r="D40059" t="str">
            <v>נתיב -332</v>
          </cell>
          <cell r="E40059" t="str">
            <v>BT11</v>
          </cell>
          <cell r="F40059">
            <v>502.52</v>
          </cell>
        </row>
        <row r="40060">
          <cell r="C40060" t="str">
            <v>נובמבר 2019</v>
          </cell>
          <cell r="D40060" t="str">
            <v>נתיב -332</v>
          </cell>
          <cell r="E40060" t="str">
            <v>BF4</v>
          </cell>
          <cell r="F40060">
            <v>1293.645</v>
          </cell>
        </row>
        <row r="40061">
          <cell r="C40061" t="str">
            <v>נובמבר 2019</v>
          </cell>
          <cell r="D40061" t="str">
            <v>נתיב -332</v>
          </cell>
          <cell r="E40061" t="str">
            <v>BT634</v>
          </cell>
          <cell r="F40061">
            <v>5.5359999999999996</v>
          </cell>
        </row>
        <row r="40062">
          <cell r="C40062" t="str">
            <v>נובמבר 2019</v>
          </cell>
          <cell r="D40062" t="str">
            <v>נתיב -332</v>
          </cell>
          <cell r="E40062" t="str">
            <v>KT31</v>
          </cell>
          <cell r="F40062">
            <v>3038</v>
          </cell>
        </row>
        <row r="40063">
          <cell r="C40063" t="str">
            <v>נובמבר 2019</v>
          </cell>
          <cell r="D40063" t="str">
            <v>נתיב -332</v>
          </cell>
          <cell r="E40063" t="str">
            <v>KT32</v>
          </cell>
          <cell r="F40063">
            <v>8872</v>
          </cell>
        </row>
        <row r="40064">
          <cell r="C40064" t="str">
            <v>נובמבר 2019</v>
          </cell>
          <cell r="D40064" t="str">
            <v>נתיב -332</v>
          </cell>
          <cell r="E40064" t="str">
            <v>KT33</v>
          </cell>
          <cell r="F40064">
            <v>7532</v>
          </cell>
        </row>
        <row r="40065">
          <cell r="C40065" t="str">
            <v>נובמבר 2019</v>
          </cell>
          <cell r="D40065" t="str">
            <v>נתיב -332</v>
          </cell>
          <cell r="E40065" t="str">
            <v>KT34</v>
          </cell>
          <cell r="F40065">
            <v>160</v>
          </cell>
        </row>
        <row r="40066">
          <cell r="C40066" t="str">
            <v>נובמבר 2019</v>
          </cell>
          <cell r="D40066" t="str">
            <v>נתיב -332</v>
          </cell>
          <cell r="E40066" t="str">
            <v>KT35</v>
          </cell>
          <cell r="F40066">
            <v>4225</v>
          </cell>
        </row>
        <row r="40067">
          <cell r="C40067" t="str">
            <v>נובמבר 2019</v>
          </cell>
          <cell r="D40067" t="str">
            <v>נתיב -332</v>
          </cell>
          <cell r="E40067" t="str">
            <v>KT22</v>
          </cell>
          <cell r="F40067">
            <v>-4.5999999999999999E-2</v>
          </cell>
        </row>
        <row r="40068">
          <cell r="C40068" t="str">
            <v>נובמבר 2019</v>
          </cell>
          <cell r="D40068" t="str">
            <v>נתיב -332</v>
          </cell>
          <cell r="E40068" t="str">
            <v>KT51</v>
          </cell>
          <cell r="F40068">
            <v>10.699</v>
          </cell>
        </row>
        <row r="40069">
          <cell r="C40069" t="str">
            <v>נובמבר 2019</v>
          </cell>
          <cell r="D40069" t="str">
            <v>נתיב -332</v>
          </cell>
          <cell r="E40069" t="str">
            <v>KT502</v>
          </cell>
          <cell r="F40069">
            <v>-8491.8729999999996</v>
          </cell>
        </row>
        <row r="40070">
          <cell r="C40070" t="str">
            <v>נובמבר 2019</v>
          </cell>
          <cell r="D40070" t="str">
            <v>נתיב -332</v>
          </cell>
          <cell r="E40070" t="str">
            <v>KT503</v>
          </cell>
          <cell r="F40070">
            <v>1828615.2169999999</v>
          </cell>
        </row>
        <row r="40071">
          <cell r="C40071" t="str">
            <v>נובמבר 2019</v>
          </cell>
          <cell r="D40071" t="str">
            <v>נתיב -332</v>
          </cell>
          <cell r="E40071" t="str">
            <v>KT600</v>
          </cell>
          <cell r="F40071">
            <v>1</v>
          </cell>
        </row>
        <row r="40072">
          <cell r="C40072" t="str">
            <v>נובמבר 2019</v>
          </cell>
          <cell r="D40072" t="str">
            <v>נתיב -332</v>
          </cell>
          <cell r="E40072" t="str">
            <v>KT650</v>
          </cell>
          <cell r="F40072">
            <v>95193571</v>
          </cell>
        </row>
        <row r="40073">
          <cell r="C40073" t="str">
            <v>נובמבר 2019</v>
          </cell>
          <cell r="D40073" t="str">
            <v>נתיב -332</v>
          </cell>
          <cell r="E40073" t="str">
            <v>KT651</v>
          </cell>
          <cell r="F40073">
            <v>95190502</v>
          </cell>
        </row>
        <row r="40074">
          <cell r="C40074" t="str">
            <v>נובמבר 2019</v>
          </cell>
          <cell r="D40074" t="str">
            <v>נתיב -332</v>
          </cell>
          <cell r="E40074" t="str">
            <v>KT652</v>
          </cell>
          <cell r="F40074">
            <v>29432870262</v>
          </cell>
        </row>
        <row r="40075">
          <cell r="C40075" t="str">
            <v>נובמבר 2019</v>
          </cell>
          <cell r="D40075" t="str">
            <v>נתיב -332</v>
          </cell>
          <cell r="E40075" t="str">
            <v>KT653</v>
          </cell>
          <cell r="F40075">
            <v>1006613430</v>
          </cell>
        </row>
        <row r="40076">
          <cell r="C40076" t="str">
            <v>נובמבר 2019</v>
          </cell>
          <cell r="D40076" t="str">
            <v>נתיב -332</v>
          </cell>
          <cell r="E40076" t="str">
            <v>KT654</v>
          </cell>
          <cell r="F40076">
            <v>79100122605</v>
          </cell>
        </row>
        <row r="40077">
          <cell r="C40077" t="str">
            <v>נובמבר 2019</v>
          </cell>
          <cell r="D40077" t="str">
            <v>נתיב -332</v>
          </cell>
          <cell r="E40077" t="str">
            <v>KT655</v>
          </cell>
          <cell r="F40077">
            <v>30324256507</v>
          </cell>
        </row>
        <row r="40078">
          <cell r="C40078" t="str">
            <v>נובמבר 2019</v>
          </cell>
          <cell r="D40078" t="str">
            <v>נתיב -332</v>
          </cell>
          <cell r="E40078" t="str">
            <v>KT656</v>
          </cell>
          <cell r="F40078">
            <v>21195807017</v>
          </cell>
        </row>
        <row r="40079">
          <cell r="C40079" t="str">
            <v>נובמבר 2019</v>
          </cell>
          <cell r="D40079" t="str">
            <v>נתיב -332</v>
          </cell>
          <cell r="E40079" t="str">
            <v>KT657</v>
          </cell>
          <cell r="F40079">
            <v>21195416017</v>
          </cell>
        </row>
        <row r="40080">
          <cell r="C40080" t="str">
            <v>נובמבר 2019</v>
          </cell>
          <cell r="D40080" t="str">
            <v>נתיב -332</v>
          </cell>
          <cell r="E40080" t="str">
            <v>KT658</v>
          </cell>
          <cell r="F40080">
            <v>22973080500</v>
          </cell>
        </row>
        <row r="40081">
          <cell r="C40081" t="str">
            <v>נובמבר 2019</v>
          </cell>
          <cell r="D40081" t="str">
            <v>נתיב -332</v>
          </cell>
          <cell r="E40081" t="str">
            <v>KT659</v>
          </cell>
          <cell r="F40081">
            <v>113</v>
          </cell>
        </row>
        <row r="40082">
          <cell r="C40082" t="str">
            <v>נובמבר 2019</v>
          </cell>
          <cell r="D40082" t="str">
            <v>נתיב -332</v>
          </cell>
          <cell r="E40082" t="str">
            <v>KT660</v>
          </cell>
          <cell r="F40082">
            <v>95130507</v>
          </cell>
        </row>
        <row r="40083">
          <cell r="C40083" t="str">
            <v>נובמבר 2019</v>
          </cell>
          <cell r="D40083" t="str">
            <v>נתיב -332</v>
          </cell>
          <cell r="E40083" t="str">
            <v>KT661</v>
          </cell>
          <cell r="F40083">
            <v>95130591</v>
          </cell>
        </row>
        <row r="40084">
          <cell r="C40084" t="str">
            <v>נובמבר 2019</v>
          </cell>
          <cell r="D40084" t="str">
            <v>נתיב -332</v>
          </cell>
          <cell r="E40084" t="str">
            <v>KT662</v>
          </cell>
          <cell r="F40084">
            <v>95198092</v>
          </cell>
        </row>
        <row r="40085">
          <cell r="C40085" t="str">
            <v>נובמבר 2019</v>
          </cell>
          <cell r="D40085" t="str">
            <v>נתיב -332</v>
          </cell>
          <cell r="E40085" t="str">
            <v>KT663</v>
          </cell>
          <cell r="F40085">
            <v>95124311</v>
          </cell>
        </row>
        <row r="40086">
          <cell r="C40086" t="str">
            <v>נובמבר 2019</v>
          </cell>
          <cell r="D40086" t="str">
            <v>נתיב -332</v>
          </cell>
          <cell r="E40086" t="str">
            <v>KT664</v>
          </cell>
          <cell r="F40086">
            <v>95124334</v>
          </cell>
        </row>
        <row r="40087">
          <cell r="C40087" t="str">
            <v>נובמבר 2019</v>
          </cell>
          <cell r="D40087" t="str">
            <v>נתיב -332</v>
          </cell>
          <cell r="E40087" t="str">
            <v>FT650</v>
          </cell>
          <cell r="F40087">
            <v>510657554</v>
          </cell>
        </row>
        <row r="40088">
          <cell r="C40088" t="str">
            <v>נובמבר 2019</v>
          </cell>
          <cell r="D40088" t="str">
            <v>נתיב -332</v>
          </cell>
          <cell r="E40088" t="str">
            <v>FT651</v>
          </cell>
          <cell r="F40088">
            <v>511974834</v>
          </cell>
        </row>
        <row r="40089">
          <cell r="C40089" t="str">
            <v>נובמבר 2019</v>
          </cell>
          <cell r="D40089" t="str">
            <v>נתיב -332</v>
          </cell>
          <cell r="E40089" t="str">
            <v>FT652</v>
          </cell>
          <cell r="F40089">
            <v>520029084</v>
          </cell>
        </row>
        <row r="40090">
          <cell r="C40090" t="str">
            <v>נובמבר 2019</v>
          </cell>
          <cell r="D40090" t="str">
            <v>נתיב -332</v>
          </cell>
          <cell r="E40090" t="str">
            <v>FT653</v>
          </cell>
          <cell r="F40090">
            <v>520007030</v>
          </cell>
        </row>
        <row r="40091">
          <cell r="C40091" t="str">
            <v>נובמבר 2019</v>
          </cell>
          <cell r="D40091" t="str">
            <v>נתיב -332</v>
          </cell>
          <cell r="E40091" t="str">
            <v>FT654</v>
          </cell>
          <cell r="F40091">
            <v>520018078</v>
          </cell>
        </row>
        <row r="40092">
          <cell r="C40092" t="str">
            <v>נובמבר 2019</v>
          </cell>
          <cell r="D40092" t="str">
            <v>נתיב -332</v>
          </cell>
          <cell r="E40092" t="str">
            <v>FT655</v>
          </cell>
          <cell r="F40092">
            <v>520018078</v>
          </cell>
        </row>
        <row r="40093">
          <cell r="C40093" t="str">
            <v>נובמבר 2019</v>
          </cell>
          <cell r="D40093" t="str">
            <v>נתיב -332</v>
          </cell>
          <cell r="E40093" t="str">
            <v>FT656</v>
          </cell>
          <cell r="F40093">
            <v>520000522</v>
          </cell>
        </row>
        <row r="40094">
          <cell r="C40094" t="str">
            <v>נובמבר 2019</v>
          </cell>
          <cell r="D40094" t="str">
            <v>נתיב -332</v>
          </cell>
          <cell r="E40094" t="str">
            <v>FT657</v>
          </cell>
          <cell r="F40094">
            <v>520000522</v>
          </cell>
        </row>
        <row r="40095">
          <cell r="C40095" t="str">
            <v>נובמבר 2019</v>
          </cell>
          <cell r="D40095" t="str">
            <v>נתיב -332</v>
          </cell>
          <cell r="E40095" t="str">
            <v>FT658</v>
          </cell>
          <cell r="F40095">
            <v>520000118</v>
          </cell>
        </row>
        <row r="40096">
          <cell r="C40096" t="str">
            <v>נובמבר 2019</v>
          </cell>
          <cell r="D40096" t="str">
            <v>נתיב -332</v>
          </cell>
          <cell r="E40096" t="str">
            <v>FT659</v>
          </cell>
          <cell r="F40096">
            <v>512515081</v>
          </cell>
        </row>
        <row r="40097">
          <cell r="C40097" t="str">
            <v>נובמבר 2019</v>
          </cell>
          <cell r="D40097" t="str">
            <v>נתיב -332</v>
          </cell>
          <cell r="E40097" t="str">
            <v>FT660</v>
          </cell>
          <cell r="F40097">
            <v>510528276</v>
          </cell>
        </row>
        <row r="40098">
          <cell r="C40098" t="str">
            <v>נובמבר 2019</v>
          </cell>
          <cell r="D40098" t="str">
            <v>נתיב -332</v>
          </cell>
          <cell r="E40098" t="str">
            <v>FT661</v>
          </cell>
          <cell r="F40098">
            <v>510528276</v>
          </cell>
        </row>
        <row r="40099">
          <cell r="C40099" t="str">
            <v>נובמבר 2019</v>
          </cell>
          <cell r="D40099" t="str">
            <v>נתיב -332</v>
          </cell>
          <cell r="E40099" t="str">
            <v>FT662</v>
          </cell>
          <cell r="F40099">
            <v>512199381</v>
          </cell>
        </row>
        <row r="40100">
          <cell r="C40100" t="str">
            <v>נובמבר 2019</v>
          </cell>
          <cell r="D40100" t="str">
            <v>נתיב -332</v>
          </cell>
          <cell r="E40100" t="str">
            <v>FT663</v>
          </cell>
          <cell r="F40100">
            <v>513765396</v>
          </cell>
        </row>
        <row r="40101">
          <cell r="C40101" t="str">
            <v>נובמבר 2019</v>
          </cell>
          <cell r="D40101" t="str">
            <v>נתיב -332</v>
          </cell>
          <cell r="E40101" t="str">
            <v>FT664</v>
          </cell>
          <cell r="F40101">
            <v>513765396</v>
          </cell>
        </row>
        <row r="40102">
          <cell r="C40102" t="str">
            <v>נובמבר 2019</v>
          </cell>
          <cell r="D40102" t="str">
            <v>נתיב -332</v>
          </cell>
          <cell r="E40102" t="str">
            <v>KT770</v>
          </cell>
          <cell r="F40102">
            <v>7</v>
          </cell>
        </row>
        <row r="40103">
          <cell r="C40103" t="str">
            <v>נובמבר 2019</v>
          </cell>
          <cell r="D40103" t="str">
            <v>נתיב -332</v>
          </cell>
          <cell r="E40103" t="str">
            <v>KT771</v>
          </cell>
          <cell r="F40103">
            <v>5</v>
          </cell>
        </row>
        <row r="40104">
          <cell r="C40104" t="str">
            <v>נובמבר 2019</v>
          </cell>
          <cell r="D40104" t="str">
            <v>נתיב -332</v>
          </cell>
          <cell r="E40104" t="str">
            <v>KT772</v>
          </cell>
          <cell r="F40104">
            <v>5</v>
          </cell>
        </row>
        <row r="40105">
          <cell r="C40105" t="str">
            <v>נובמבר 2019</v>
          </cell>
          <cell r="D40105" t="str">
            <v>נתיב -332</v>
          </cell>
          <cell r="E40105" t="str">
            <v>KT773</v>
          </cell>
          <cell r="F40105">
            <v>4</v>
          </cell>
        </row>
        <row r="40106">
          <cell r="C40106" t="str">
            <v>נובמבר 2019</v>
          </cell>
          <cell r="D40106" t="str">
            <v>נתיב -332</v>
          </cell>
          <cell r="E40106" t="str">
            <v>KT774</v>
          </cell>
          <cell r="F40106">
            <v>3</v>
          </cell>
        </row>
        <row r="40107">
          <cell r="C40107" t="str">
            <v>נובמבר 2019</v>
          </cell>
          <cell r="D40107" t="str">
            <v>נתיב -332</v>
          </cell>
          <cell r="E40107" t="str">
            <v>KT775</v>
          </cell>
          <cell r="F40107">
            <v>3</v>
          </cell>
        </row>
        <row r="40108">
          <cell r="C40108" t="str">
            <v>נובמבר 2019</v>
          </cell>
          <cell r="D40108" t="str">
            <v>נתיב -332</v>
          </cell>
          <cell r="E40108" t="str">
            <v>KT778</v>
          </cell>
          <cell r="F40108">
            <v>4</v>
          </cell>
        </row>
        <row r="40109">
          <cell r="C40109" t="str">
            <v>נובמבר 2019</v>
          </cell>
          <cell r="D40109" t="str">
            <v>נתיב -332</v>
          </cell>
          <cell r="E40109" t="str">
            <v>KT779</v>
          </cell>
          <cell r="F40109">
            <v>1</v>
          </cell>
        </row>
        <row r="40110">
          <cell r="C40110" t="str">
            <v>נובמבר 2019</v>
          </cell>
          <cell r="D40110" t="str">
            <v>נתיב -332</v>
          </cell>
          <cell r="E40110" t="str">
            <v>KT780</v>
          </cell>
          <cell r="F40110">
            <v>7</v>
          </cell>
        </row>
        <row r="40111">
          <cell r="C40111" t="str">
            <v>נובמבר 2019</v>
          </cell>
          <cell r="D40111" t="str">
            <v>נתיב -332</v>
          </cell>
          <cell r="E40111" t="str">
            <v>KT781</v>
          </cell>
          <cell r="F40111">
            <v>1</v>
          </cell>
        </row>
        <row r="40112">
          <cell r="C40112" t="str">
            <v>נובמבר 2019</v>
          </cell>
          <cell r="D40112" t="str">
            <v>נתיב -332</v>
          </cell>
          <cell r="E40112" t="str">
            <v>KT782</v>
          </cell>
          <cell r="F40112">
            <v>9</v>
          </cell>
        </row>
        <row r="40113">
          <cell r="C40113" t="str">
            <v>נובמבר 2019</v>
          </cell>
          <cell r="D40113" t="str">
            <v>נתיב -332</v>
          </cell>
          <cell r="E40113" t="str">
            <v>KT783</v>
          </cell>
          <cell r="F40113">
            <v>2</v>
          </cell>
        </row>
        <row r="40114">
          <cell r="C40114" t="str">
            <v>נובמבר 2019</v>
          </cell>
          <cell r="D40114" t="str">
            <v>נתיב -332</v>
          </cell>
          <cell r="E40114" t="str">
            <v>KT784</v>
          </cell>
          <cell r="F40114">
            <v>4</v>
          </cell>
        </row>
        <row r="40115">
          <cell r="C40115" t="str">
            <v>נובמבר 2019</v>
          </cell>
          <cell r="D40115" t="str">
            <v>נתיב -332</v>
          </cell>
          <cell r="E40115" t="str">
            <v>KT800</v>
          </cell>
          <cell r="F40115">
            <v>1</v>
          </cell>
        </row>
        <row r="40116">
          <cell r="C40116" t="str">
            <v>נובמבר 2019</v>
          </cell>
          <cell r="D40116" t="str">
            <v>נתיב -332</v>
          </cell>
          <cell r="E40116" t="str">
            <v>KT801</v>
          </cell>
          <cell r="F40116">
            <v>1</v>
          </cell>
        </row>
        <row r="40117">
          <cell r="C40117" t="str">
            <v>נובמבר 2019</v>
          </cell>
          <cell r="D40117" t="str">
            <v>נתיב -332</v>
          </cell>
          <cell r="E40117" t="str">
            <v>KT802</v>
          </cell>
          <cell r="F40117">
            <v>1</v>
          </cell>
        </row>
        <row r="40118">
          <cell r="C40118" t="str">
            <v>נובמבר 2019</v>
          </cell>
          <cell r="D40118" t="str">
            <v>נתיב -332</v>
          </cell>
          <cell r="E40118" t="str">
            <v>KT803</v>
          </cell>
          <cell r="F40118">
            <v>1</v>
          </cell>
        </row>
        <row r="40119">
          <cell r="C40119" t="str">
            <v>נובמבר 2019</v>
          </cell>
          <cell r="D40119" t="str">
            <v>נתיב -332</v>
          </cell>
          <cell r="E40119" t="str">
            <v>KT804</v>
          </cell>
          <cell r="F40119">
            <v>1</v>
          </cell>
        </row>
        <row r="40120">
          <cell r="C40120" t="str">
            <v>נובמבר 2019</v>
          </cell>
          <cell r="D40120" t="str">
            <v>נתיב -332</v>
          </cell>
          <cell r="E40120" t="str">
            <v>KT806</v>
          </cell>
          <cell r="F40120">
            <v>1</v>
          </cell>
        </row>
        <row r="40121">
          <cell r="C40121" t="str">
            <v>נובמבר 2019</v>
          </cell>
          <cell r="D40121" t="str">
            <v>נתיב -332</v>
          </cell>
          <cell r="E40121" t="str">
            <v>KT808</v>
          </cell>
          <cell r="F40121">
            <v>1</v>
          </cell>
        </row>
        <row r="40122">
          <cell r="C40122" t="str">
            <v>נובמבר 2019</v>
          </cell>
          <cell r="D40122" t="str">
            <v>נתיב -332</v>
          </cell>
          <cell r="E40122" t="str">
            <v>KT809</v>
          </cell>
          <cell r="F40122">
            <v>1</v>
          </cell>
        </row>
        <row r="40123">
          <cell r="C40123" t="str">
            <v>נובמבר 2019</v>
          </cell>
          <cell r="D40123" t="str">
            <v>נתיב -332</v>
          </cell>
          <cell r="E40123" t="str">
            <v>KT810</v>
          </cell>
          <cell r="F40123">
            <v>1</v>
          </cell>
        </row>
        <row r="40124">
          <cell r="C40124" t="str">
            <v>נובמבר 2019</v>
          </cell>
          <cell r="D40124" t="str">
            <v>נתיב -332</v>
          </cell>
          <cell r="E40124" t="str">
            <v>KT813</v>
          </cell>
          <cell r="F40124">
            <v>1</v>
          </cell>
        </row>
        <row r="40125">
          <cell r="C40125" t="str">
            <v>נובמבר 2019</v>
          </cell>
          <cell r="D40125" t="str">
            <v>נתיב -332</v>
          </cell>
          <cell r="E40125" t="str">
            <v>KT814</v>
          </cell>
          <cell r="F40125">
            <v>1</v>
          </cell>
        </row>
        <row r="40126">
          <cell r="C40126" t="str">
            <v>דצמבר 2019</v>
          </cell>
          <cell r="D40126" t="str">
            <v>מבטחים - 316</v>
          </cell>
          <cell r="E40126" t="str">
            <v>DE1</v>
          </cell>
          <cell r="F40126">
            <v>214241388.771</v>
          </cell>
        </row>
        <row r="40127">
          <cell r="C40127" t="str">
            <v>דצמבר 2019</v>
          </cell>
          <cell r="D40127" t="str">
            <v>מבטחים - 316</v>
          </cell>
          <cell r="E40127" t="str">
            <v>DA12</v>
          </cell>
          <cell r="F40127">
            <v>871534.88600000006</v>
          </cell>
        </row>
        <row r="40128">
          <cell r="C40128" t="str">
            <v>דצמבר 2019</v>
          </cell>
          <cell r="D40128" t="str">
            <v>מבטחים - 316</v>
          </cell>
          <cell r="E40128" t="str">
            <v>DT11</v>
          </cell>
          <cell r="F40128">
            <v>683823.98300000001</v>
          </cell>
        </row>
        <row r="40129">
          <cell r="C40129" t="str">
            <v>דצמבר 2019</v>
          </cell>
          <cell r="D40129" t="str">
            <v>מבטחים - 316</v>
          </cell>
          <cell r="E40129" t="str">
            <v>DA10</v>
          </cell>
          <cell r="F40129">
            <v>1415720.61</v>
          </cell>
        </row>
        <row r="40130">
          <cell r="C40130" t="str">
            <v>דצמבר 2019</v>
          </cell>
          <cell r="D40130" t="str">
            <v>מבטחים - 316</v>
          </cell>
          <cell r="E40130" t="str">
            <v>DT420</v>
          </cell>
          <cell r="F40130">
            <v>141224.878</v>
          </cell>
        </row>
        <row r="40131">
          <cell r="C40131" t="str">
            <v>דצמבר 2019</v>
          </cell>
          <cell r="D40131" t="str">
            <v>מבטחים - 316</v>
          </cell>
          <cell r="E40131" t="str">
            <v>DT423</v>
          </cell>
          <cell r="F40131">
            <v>574826.54200000002</v>
          </cell>
        </row>
        <row r="40132">
          <cell r="C40132" t="str">
            <v>דצמבר 2019</v>
          </cell>
          <cell r="D40132" t="str">
            <v>מבטחים - 316</v>
          </cell>
          <cell r="E40132" t="str">
            <v>DT13</v>
          </cell>
          <cell r="F40132">
            <v>19414951.467999998</v>
          </cell>
        </row>
        <row r="40133">
          <cell r="C40133" t="str">
            <v>דצמבר 2019</v>
          </cell>
          <cell r="D40133" t="str">
            <v>מבטחים - 316</v>
          </cell>
          <cell r="E40133" t="str">
            <v>DT15</v>
          </cell>
          <cell r="F40133">
            <v>12326365.43</v>
          </cell>
        </row>
        <row r="40134">
          <cell r="C40134" t="str">
            <v>דצמבר 2019</v>
          </cell>
          <cell r="D40134" t="str">
            <v>מבטחים - 316</v>
          </cell>
          <cell r="E40134" t="str">
            <v>DT16</v>
          </cell>
          <cell r="F40134">
            <v>1481455.1969999999</v>
          </cell>
        </row>
        <row r="40135">
          <cell r="C40135" t="str">
            <v>דצמבר 2019</v>
          </cell>
          <cell r="D40135" t="str">
            <v>מבטחים - 316</v>
          </cell>
          <cell r="E40135" t="str">
            <v>DA9</v>
          </cell>
          <cell r="F40135">
            <v>113646.511</v>
          </cell>
        </row>
        <row r="40136">
          <cell r="C40136" t="str">
            <v>דצמבר 2019</v>
          </cell>
          <cell r="D40136" t="str">
            <v>מבטחים - 316</v>
          </cell>
          <cell r="E40136" t="str">
            <v>DT1</v>
          </cell>
          <cell r="F40136">
            <v>5338265.5779999997</v>
          </cell>
        </row>
        <row r="40137">
          <cell r="C40137" t="str">
            <v>דצמבר 2019</v>
          </cell>
          <cell r="D40137" t="str">
            <v>מבטחים - 316</v>
          </cell>
          <cell r="E40137" t="str">
            <v>DT400</v>
          </cell>
          <cell r="F40137">
            <v>53216482.340999998</v>
          </cell>
        </row>
        <row r="40138">
          <cell r="C40138" t="str">
            <v>דצמבר 2019</v>
          </cell>
          <cell r="D40138" t="str">
            <v>מבטחים - 316</v>
          </cell>
          <cell r="E40138" t="str">
            <v>DT3</v>
          </cell>
          <cell r="F40138">
            <v>63159386.498000003</v>
          </cell>
        </row>
        <row r="40139">
          <cell r="C40139" t="str">
            <v>דצמבר 2019</v>
          </cell>
          <cell r="D40139" t="str">
            <v>מבטחים - 316</v>
          </cell>
          <cell r="E40139" t="str">
            <v>DT17</v>
          </cell>
          <cell r="F40139">
            <v>1093873.3840000001</v>
          </cell>
        </row>
        <row r="40140">
          <cell r="C40140" t="str">
            <v>דצמבר 2019</v>
          </cell>
          <cell r="D40140" t="str">
            <v>מבטחים - 316</v>
          </cell>
          <cell r="E40140" t="str">
            <v>DT301</v>
          </cell>
          <cell r="F40140">
            <v>1446938.5789999999</v>
          </cell>
        </row>
        <row r="40141">
          <cell r="C40141" t="str">
            <v>דצמבר 2019</v>
          </cell>
          <cell r="D40141" t="str">
            <v>מבטחים - 316</v>
          </cell>
          <cell r="E40141" t="str">
            <v>DT303</v>
          </cell>
          <cell r="F40141">
            <v>109115.89200000001</v>
          </cell>
        </row>
        <row r="40142">
          <cell r="C40142" t="str">
            <v>דצמבר 2019</v>
          </cell>
          <cell r="D40142" t="str">
            <v>מבטחים - 316</v>
          </cell>
          <cell r="E40142" t="str">
            <v>DT307</v>
          </cell>
          <cell r="F40142">
            <v>132520.552</v>
          </cell>
        </row>
        <row r="40143">
          <cell r="C40143" t="str">
            <v>דצמבר 2019</v>
          </cell>
          <cell r="D40143" t="str">
            <v>מבטחים - 316</v>
          </cell>
          <cell r="E40143" t="str">
            <v>DT309</v>
          </cell>
          <cell r="F40143">
            <v>99861.273000000001</v>
          </cell>
        </row>
        <row r="40144">
          <cell r="C40144" t="str">
            <v>דצמבר 2019</v>
          </cell>
          <cell r="D40144" t="str">
            <v>מבטחים - 316</v>
          </cell>
          <cell r="E40144" t="str">
            <v>DT308</v>
          </cell>
          <cell r="F40144">
            <v>20057.243999999999</v>
          </cell>
        </row>
        <row r="40145">
          <cell r="C40145" t="str">
            <v>דצמבר 2019</v>
          </cell>
          <cell r="D40145" t="str">
            <v>מבטחים - 316</v>
          </cell>
          <cell r="E40145" t="str">
            <v>DT319</v>
          </cell>
          <cell r="F40145">
            <v>2708617.1860000002</v>
          </cell>
        </row>
        <row r="40146">
          <cell r="C40146" t="str">
            <v>דצמבר 2019</v>
          </cell>
          <cell r="D40146" t="str">
            <v>מבטחים - 316</v>
          </cell>
          <cell r="E40146" t="str">
            <v>DT321</v>
          </cell>
          <cell r="F40146">
            <v>268036.527</v>
          </cell>
        </row>
        <row r="40147">
          <cell r="C40147" t="str">
            <v>דצמבר 2019</v>
          </cell>
          <cell r="D40147" t="str">
            <v>מבטחים - 316</v>
          </cell>
          <cell r="E40147" t="str">
            <v>DT320</v>
          </cell>
          <cell r="F40147">
            <v>25722.28</v>
          </cell>
        </row>
        <row r="40148">
          <cell r="C40148" t="str">
            <v>דצמבר 2019</v>
          </cell>
          <cell r="D40148" t="str">
            <v>מבטחים - 316</v>
          </cell>
          <cell r="E40148" t="str">
            <v>DT325</v>
          </cell>
          <cell r="F40148">
            <v>242522.55</v>
          </cell>
        </row>
        <row r="40149">
          <cell r="C40149" t="str">
            <v>דצמבר 2019</v>
          </cell>
          <cell r="D40149" t="str">
            <v>מבטחים - 316</v>
          </cell>
          <cell r="E40149" t="str">
            <v>DT327</v>
          </cell>
          <cell r="F40149">
            <v>51492.021000000001</v>
          </cell>
        </row>
        <row r="40150">
          <cell r="C40150" t="str">
            <v>דצמבר 2019</v>
          </cell>
          <cell r="D40150" t="str">
            <v>מבטחים - 316</v>
          </cell>
          <cell r="E40150" t="str">
            <v>DT338</v>
          </cell>
          <cell r="F40150">
            <v>19941.88</v>
          </cell>
        </row>
        <row r="40151">
          <cell r="C40151" t="str">
            <v>דצמבר 2019</v>
          </cell>
          <cell r="D40151" t="str">
            <v>מבטחים - 316</v>
          </cell>
          <cell r="E40151" t="str">
            <v>DT455</v>
          </cell>
          <cell r="F40151">
            <v>576189.14500000002</v>
          </cell>
        </row>
        <row r="40152">
          <cell r="C40152" t="str">
            <v>דצמבר 2019</v>
          </cell>
          <cell r="D40152" t="str">
            <v>מבטחים - 316</v>
          </cell>
          <cell r="E40152" t="str">
            <v>DT458</v>
          </cell>
          <cell r="F40152">
            <v>163718.65100000001</v>
          </cell>
        </row>
        <row r="40153">
          <cell r="C40153" t="str">
            <v>דצמבר 2019</v>
          </cell>
          <cell r="D40153" t="str">
            <v>מבטחים - 316</v>
          </cell>
          <cell r="E40153" t="str">
            <v>DT463</v>
          </cell>
          <cell r="F40153">
            <v>368961.353</v>
          </cell>
        </row>
        <row r="40154">
          <cell r="C40154" t="str">
            <v>דצמבר 2019</v>
          </cell>
          <cell r="D40154" t="str">
            <v>מבטחים - 316</v>
          </cell>
          <cell r="E40154" t="str">
            <v>DT465</v>
          </cell>
          <cell r="F40154">
            <v>1243183.871</v>
          </cell>
        </row>
        <row r="40155">
          <cell r="C40155" t="str">
            <v>דצמבר 2019</v>
          </cell>
          <cell r="D40155" t="str">
            <v>מבטחים - 316</v>
          </cell>
          <cell r="E40155" t="str">
            <v>DT402</v>
          </cell>
          <cell r="F40155">
            <v>3210745.693</v>
          </cell>
        </row>
        <row r="40156">
          <cell r="C40156" t="str">
            <v>דצמבר 2019</v>
          </cell>
          <cell r="D40156" t="str">
            <v>מבטחים - 316</v>
          </cell>
          <cell r="E40156" t="str">
            <v>DT403</v>
          </cell>
          <cell r="F40156">
            <v>83164.452000000005</v>
          </cell>
        </row>
        <row r="40157">
          <cell r="C40157" t="str">
            <v>דצמבר 2019</v>
          </cell>
          <cell r="D40157" t="str">
            <v>מבטחים - 316</v>
          </cell>
          <cell r="E40157" t="str">
            <v>DT404</v>
          </cell>
          <cell r="F40157">
            <v>4446.4009999999998</v>
          </cell>
        </row>
        <row r="40158">
          <cell r="C40158" t="str">
            <v>דצמבר 2019</v>
          </cell>
          <cell r="D40158" t="str">
            <v>מבטחים - 316</v>
          </cell>
          <cell r="E40158" t="str">
            <v>DC9</v>
          </cell>
          <cell r="F40158">
            <v>200015.85200000001</v>
          </cell>
        </row>
        <row r="40159">
          <cell r="C40159" t="str">
            <v>דצמבר 2019</v>
          </cell>
          <cell r="D40159" t="str">
            <v>מבטחים - 316</v>
          </cell>
          <cell r="E40159" t="str">
            <v>DT28</v>
          </cell>
          <cell r="F40159">
            <v>157065.67199999999</v>
          </cell>
        </row>
        <row r="40160">
          <cell r="C40160" t="str">
            <v>דצמבר 2019</v>
          </cell>
          <cell r="D40160" t="str">
            <v>מבטחים - 316</v>
          </cell>
          <cell r="E40160" t="str">
            <v>DT30</v>
          </cell>
          <cell r="F40160">
            <v>387869.56300000002</v>
          </cell>
        </row>
        <row r="40161">
          <cell r="C40161" t="str">
            <v>דצמבר 2019</v>
          </cell>
          <cell r="D40161" t="str">
            <v>מבטחים - 316</v>
          </cell>
          <cell r="E40161" t="str">
            <v>DT83</v>
          </cell>
          <cell r="F40161">
            <v>1226126.477</v>
          </cell>
        </row>
        <row r="40162">
          <cell r="C40162" t="str">
            <v>דצמבר 2019</v>
          </cell>
          <cell r="D40162" t="str">
            <v>מבטחים - 316</v>
          </cell>
          <cell r="E40162" t="str">
            <v>DT360</v>
          </cell>
          <cell r="F40162">
            <v>585735.05500000005</v>
          </cell>
        </row>
        <row r="40163">
          <cell r="C40163" t="str">
            <v>דצמבר 2019</v>
          </cell>
          <cell r="D40163" t="str">
            <v>מבטחים - 316</v>
          </cell>
          <cell r="E40163" t="str">
            <v>DT366</v>
          </cell>
          <cell r="F40163">
            <v>14423613.051000001</v>
          </cell>
        </row>
        <row r="40164">
          <cell r="C40164" t="str">
            <v>דצמבר 2019</v>
          </cell>
          <cell r="D40164" t="str">
            <v>מבטחים - 316</v>
          </cell>
          <cell r="E40164" t="str">
            <v>DT367</v>
          </cell>
          <cell r="F40164">
            <v>628114.09299999999</v>
          </cell>
        </row>
        <row r="40165">
          <cell r="C40165" t="str">
            <v>דצמבר 2019</v>
          </cell>
          <cell r="D40165" t="str">
            <v>מבטחים - 316</v>
          </cell>
          <cell r="E40165" t="str">
            <v>DT701</v>
          </cell>
          <cell r="F40165">
            <v>552854.66700000002</v>
          </cell>
        </row>
        <row r="40166">
          <cell r="C40166" t="str">
            <v>דצמבר 2019</v>
          </cell>
          <cell r="D40166" t="str">
            <v>מבטחים - 316</v>
          </cell>
          <cell r="E40166" t="str">
            <v>DT703</v>
          </cell>
          <cell r="F40166">
            <v>4086915.102</v>
          </cell>
        </row>
        <row r="40167">
          <cell r="C40167" t="str">
            <v>דצמבר 2019</v>
          </cell>
          <cell r="D40167" t="str">
            <v>מבטחים - 316</v>
          </cell>
          <cell r="E40167" t="str">
            <v>DT53</v>
          </cell>
          <cell r="F40167">
            <v>494659.83</v>
          </cell>
        </row>
        <row r="40168">
          <cell r="C40168" t="str">
            <v>דצמבר 2019</v>
          </cell>
          <cell r="D40168" t="str">
            <v>מבטחים - 316</v>
          </cell>
          <cell r="E40168" t="str">
            <v>DT225</v>
          </cell>
          <cell r="F40168">
            <v>107909.1</v>
          </cell>
        </row>
        <row r="40169">
          <cell r="C40169" t="str">
            <v>דצמבר 2019</v>
          </cell>
          <cell r="D40169" t="str">
            <v>מבטחים - 316</v>
          </cell>
          <cell r="E40169" t="str">
            <v>DT52</v>
          </cell>
          <cell r="F40169">
            <v>1047922.745</v>
          </cell>
        </row>
        <row r="40170">
          <cell r="C40170" t="str">
            <v>דצמבר 2019</v>
          </cell>
          <cell r="D40170" t="str">
            <v>מבטחים - 316</v>
          </cell>
          <cell r="E40170" t="str">
            <v>DT226</v>
          </cell>
          <cell r="F40170">
            <v>866322.11800000002</v>
          </cell>
        </row>
        <row r="40171">
          <cell r="C40171" t="str">
            <v>דצמבר 2019</v>
          </cell>
          <cell r="D40171" t="str">
            <v>מבטחים - 316</v>
          </cell>
          <cell r="E40171" t="str">
            <v>DT88</v>
          </cell>
          <cell r="F40171">
            <v>4423753.2489999998</v>
          </cell>
        </row>
        <row r="40172">
          <cell r="C40172" t="str">
            <v>דצמבר 2019</v>
          </cell>
          <cell r="D40172" t="str">
            <v>מבטחים - 316</v>
          </cell>
          <cell r="E40172" t="str">
            <v>DT441</v>
          </cell>
          <cell r="F40172">
            <v>83120.03</v>
          </cell>
        </row>
        <row r="40173">
          <cell r="C40173" t="str">
            <v>דצמבר 2019</v>
          </cell>
          <cell r="D40173" t="str">
            <v>מבטחים - 316</v>
          </cell>
          <cell r="E40173" t="str">
            <v>DT442</v>
          </cell>
          <cell r="F40173">
            <v>189399.807</v>
          </cell>
        </row>
        <row r="40174">
          <cell r="C40174" t="str">
            <v>דצמבר 2019</v>
          </cell>
          <cell r="D40174" t="str">
            <v>מבטחים - 316</v>
          </cell>
          <cell r="E40174" t="str">
            <v>DT443</v>
          </cell>
          <cell r="F40174">
            <v>862.94100000000003</v>
          </cell>
        </row>
        <row r="40175">
          <cell r="C40175" t="str">
            <v>דצמבר 2019</v>
          </cell>
          <cell r="D40175" t="str">
            <v>מבטחים - 316</v>
          </cell>
          <cell r="E40175" t="str">
            <v>DT444</v>
          </cell>
          <cell r="F40175">
            <v>33973.057000000001</v>
          </cell>
        </row>
        <row r="40176">
          <cell r="C40176" t="str">
            <v>דצמבר 2019</v>
          </cell>
          <cell r="D40176" t="str">
            <v>מבטחים - 316</v>
          </cell>
          <cell r="E40176" t="str">
            <v>DT445</v>
          </cell>
          <cell r="F40176">
            <v>-8655.9570000000003</v>
          </cell>
        </row>
        <row r="40177">
          <cell r="C40177" t="str">
            <v>דצמבר 2019</v>
          </cell>
          <cell r="D40177" t="str">
            <v>מבטחים - 316</v>
          </cell>
          <cell r="E40177" t="str">
            <v>DT446</v>
          </cell>
          <cell r="F40177">
            <v>321648.30200000003</v>
          </cell>
        </row>
        <row r="40178">
          <cell r="C40178" t="str">
            <v>דצמבר 2019</v>
          </cell>
          <cell r="D40178" t="str">
            <v>מבטחים - 316</v>
          </cell>
          <cell r="E40178" t="str">
            <v>DT447</v>
          </cell>
          <cell r="F40178">
            <v>-290849.755</v>
          </cell>
        </row>
        <row r="40179">
          <cell r="C40179" t="str">
            <v>דצמבר 2019</v>
          </cell>
          <cell r="D40179" t="str">
            <v>מבטחים - 316</v>
          </cell>
          <cell r="E40179" t="str">
            <v>DT448</v>
          </cell>
          <cell r="F40179">
            <v>16939.863000000001</v>
          </cell>
        </row>
        <row r="40180">
          <cell r="C40180" t="str">
            <v>דצמבר 2019</v>
          </cell>
          <cell r="D40180" t="str">
            <v>מבטחים - 316</v>
          </cell>
          <cell r="E40180" t="str">
            <v>DT449</v>
          </cell>
          <cell r="F40180">
            <v>-182276.83300000001</v>
          </cell>
        </row>
        <row r="40181">
          <cell r="C40181" t="str">
            <v>דצמבר 2019</v>
          </cell>
          <cell r="D40181" t="str">
            <v>מבטחים - 316</v>
          </cell>
          <cell r="E40181" t="str">
            <v>DT669</v>
          </cell>
          <cell r="F40181">
            <v>343991.538</v>
          </cell>
        </row>
        <row r="40182">
          <cell r="C40182" t="str">
            <v>דצמבר 2019</v>
          </cell>
          <cell r="D40182" t="str">
            <v>מבטחים - 316</v>
          </cell>
          <cell r="E40182" t="str">
            <v>DT503</v>
          </cell>
          <cell r="F40182">
            <v>0.35699999999999998</v>
          </cell>
        </row>
        <row r="40183">
          <cell r="C40183" t="str">
            <v>דצמבר 2019</v>
          </cell>
          <cell r="D40183" t="str">
            <v>מבטחים - 316</v>
          </cell>
          <cell r="E40183" t="str">
            <v>DT451</v>
          </cell>
          <cell r="F40183">
            <v>2391623.9219999998</v>
          </cell>
        </row>
        <row r="40184">
          <cell r="C40184" t="str">
            <v>דצמבר 2019</v>
          </cell>
          <cell r="D40184" t="str">
            <v>מבטחים - 316</v>
          </cell>
          <cell r="E40184" t="str">
            <v>DT506</v>
          </cell>
          <cell r="F40184">
            <v>2609399.2089999998</v>
          </cell>
        </row>
        <row r="40185">
          <cell r="C40185" t="str">
            <v>דצמבר 2019</v>
          </cell>
          <cell r="D40185" t="str">
            <v>מבטחים - 316</v>
          </cell>
          <cell r="E40185" t="str">
            <v>DT507</v>
          </cell>
          <cell r="F40185">
            <v>450043.84399999998</v>
          </cell>
        </row>
        <row r="40186">
          <cell r="C40186" t="str">
            <v>דצמבר 2019</v>
          </cell>
          <cell r="D40186" t="str">
            <v>מבטחים - 316</v>
          </cell>
          <cell r="E40186" t="str">
            <v>DT577</v>
          </cell>
          <cell r="F40186">
            <v>816015.57299999997</v>
          </cell>
        </row>
        <row r="40187">
          <cell r="C40187" t="str">
            <v>דצמבר 2019</v>
          </cell>
          <cell r="D40187" t="str">
            <v>מבטחים - 316</v>
          </cell>
          <cell r="E40187" t="str">
            <v>DT513</v>
          </cell>
          <cell r="F40187">
            <v>326875</v>
          </cell>
        </row>
        <row r="40188">
          <cell r="C40188" t="str">
            <v>דצמבר 2019</v>
          </cell>
          <cell r="D40188" t="str">
            <v>מבטחים - 316</v>
          </cell>
          <cell r="E40188" t="str">
            <v>DT514</v>
          </cell>
          <cell r="F40188">
            <v>4609884.3030000003</v>
          </cell>
        </row>
        <row r="40189">
          <cell r="C40189" t="str">
            <v>דצמבר 2019</v>
          </cell>
          <cell r="D40189" t="str">
            <v>מבטחים - 316</v>
          </cell>
          <cell r="E40189" t="str">
            <v>DT516</v>
          </cell>
          <cell r="F40189">
            <v>92673.08</v>
          </cell>
        </row>
        <row r="40190">
          <cell r="C40190" t="str">
            <v>דצמבר 2019</v>
          </cell>
          <cell r="D40190" t="str">
            <v>מבטחים - 316</v>
          </cell>
          <cell r="E40190" t="str">
            <v>DT517</v>
          </cell>
          <cell r="F40190">
            <v>149996</v>
          </cell>
        </row>
        <row r="40191">
          <cell r="C40191" t="str">
            <v>דצמבר 2019</v>
          </cell>
          <cell r="D40191" t="str">
            <v>מבטחים - 316</v>
          </cell>
          <cell r="E40191" t="str">
            <v>DT111</v>
          </cell>
          <cell r="F40191">
            <v>114440.001</v>
          </cell>
        </row>
        <row r="40192">
          <cell r="C40192" t="str">
            <v>דצמבר 2019</v>
          </cell>
          <cell r="D40192" t="str">
            <v>מבטחים - 316</v>
          </cell>
          <cell r="E40192" t="str">
            <v>DT62</v>
          </cell>
          <cell r="F40192">
            <v>1633.961</v>
          </cell>
        </row>
        <row r="40193">
          <cell r="C40193" t="str">
            <v>דצמבר 2019</v>
          </cell>
          <cell r="D40193" t="str">
            <v>מבטחים - 316</v>
          </cell>
          <cell r="E40193" t="str">
            <v>DT54</v>
          </cell>
          <cell r="F40193">
            <v>249375.04</v>
          </cell>
        </row>
        <row r="40194">
          <cell r="C40194" t="str">
            <v>דצמבר 2019</v>
          </cell>
          <cell r="D40194" t="str">
            <v>מבטחים - 316</v>
          </cell>
          <cell r="E40194" t="str">
            <v>DT55</v>
          </cell>
          <cell r="F40194">
            <v>-903393.94499999995</v>
          </cell>
        </row>
        <row r="40195">
          <cell r="C40195" t="str">
            <v>דצמבר 2019</v>
          </cell>
          <cell r="D40195" t="str">
            <v>מבטחים - 316</v>
          </cell>
          <cell r="E40195" t="str">
            <v>DT546</v>
          </cell>
          <cell r="F40195">
            <v>3029000</v>
          </cell>
        </row>
        <row r="40196">
          <cell r="C40196" t="str">
            <v>דצמבר 2019</v>
          </cell>
          <cell r="D40196" t="str">
            <v>מבטחים - 316</v>
          </cell>
          <cell r="E40196" t="str">
            <v>AT999</v>
          </cell>
          <cell r="F40196">
            <v>5929507.4689999996</v>
          </cell>
        </row>
        <row r="40197">
          <cell r="C40197" t="str">
            <v>דצמבר 2019</v>
          </cell>
          <cell r="D40197" t="str">
            <v>מבטחים - 316</v>
          </cell>
          <cell r="E40197" t="str">
            <v>AT24</v>
          </cell>
          <cell r="F40197">
            <v>1377854.8060000001</v>
          </cell>
        </row>
        <row r="40198">
          <cell r="C40198" t="str">
            <v>דצמבר 2019</v>
          </cell>
          <cell r="D40198" t="str">
            <v>מבטחים - 316</v>
          </cell>
          <cell r="E40198" t="str">
            <v>AT420</v>
          </cell>
          <cell r="F40198">
            <v>39219.124000000003</v>
          </cell>
        </row>
        <row r="40199">
          <cell r="C40199" t="str">
            <v>דצמבר 2019</v>
          </cell>
          <cell r="D40199" t="str">
            <v>מבטחים - 316</v>
          </cell>
          <cell r="E40199" t="str">
            <v>AT423</v>
          </cell>
          <cell r="F40199">
            <v>1737802.2919999999</v>
          </cell>
        </row>
        <row r="40200">
          <cell r="C40200" t="str">
            <v>דצמבר 2019</v>
          </cell>
          <cell r="D40200" t="str">
            <v>מבטחים - 316</v>
          </cell>
          <cell r="E40200" t="str">
            <v>AT21</v>
          </cell>
          <cell r="F40200">
            <v>9096.5290000000005</v>
          </cell>
        </row>
        <row r="40201">
          <cell r="C40201" t="str">
            <v>דצמבר 2019</v>
          </cell>
          <cell r="D40201" t="str">
            <v>מבטחים - 316</v>
          </cell>
          <cell r="E40201" t="str">
            <v>AT8</v>
          </cell>
          <cell r="F40201">
            <v>171398.989</v>
          </cell>
        </row>
        <row r="40202">
          <cell r="C40202" t="str">
            <v>דצמבר 2019</v>
          </cell>
          <cell r="D40202" t="str">
            <v>מבטחים - 316</v>
          </cell>
          <cell r="E40202" t="str">
            <v>AT400</v>
          </cell>
          <cell r="F40202">
            <v>139350.647</v>
          </cell>
        </row>
        <row r="40203">
          <cell r="C40203" t="str">
            <v>דצמבר 2019</v>
          </cell>
          <cell r="D40203" t="str">
            <v>מבטחים - 316</v>
          </cell>
          <cell r="E40203" t="str">
            <v>AT20</v>
          </cell>
          <cell r="F40203">
            <v>8148.2979999999998</v>
          </cell>
        </row>
        <row r="40204">
          <cell r="C40204" t="str">
            <v>דצמבר 2019</v>
          </cell>
          <cell r="D40204" t="str">
            <v>מבטחים - 316</v>
          </cell>
          <cell r="E40204" t="str">
            <v>AT301</v>
          </cell>
          <cell r="F40204">
            <v>25010.064999999999</v>
          </cell>
        </row>
        <row r="40205">
          <cell r="C40205" t="str">
            <v>דצמבר 2019</v>
          </cell>
          <cell r="D40205" t="str">
            <v>מבטחים - 316</v>
          </cell>
          <cell r="E40205" t="str">
            <v>AT303</v>
          </cell>
          <cell r="F40205">
            <v>1726.46</v>
          </cell>
        </row>
        <row r="40206">
          <cell r="C40206" t="str">
            <v>דצמבר 2019</v>
          </cell>
          <cell r="D40206" t="str">
            <v>מבטחים - 316</v>
          </cell>
          <cell r="E40206" t="str">
            <v>AT307</v>
          </cell>
          <cell r="F40206">
            <v>19133.366999999998</v>
          </cell>
        </row>
        <row r="40207">
          <cell r="C40207" t="str">
            <v>דצמבר 2019</v>
          </cell>
          <cell r="D40207" t="str">
            <v>מבטחים - 316</v>
          </cell>
          <cell r="E40207" t="str">
            <v>AT309</v>
          </cell>
          <cell r="F40207">
            <v>1237.826</v>
          </cell>
        </row>
        <row r="40208">
          <cell r="C40208" t="str">
            <v>דצמבר 2019</v>
          </cell>
          <cell r="D40208" t="str">
            <v>מבטחים - 316</v>
          </cell>
          <cell r="E40208" t="str">
            <v>AT319</v>
          </cell>
          <cell r="F40208">
            <v>31643.647000000001</v>
          </cell>
        </row>
        <row r="40209">
          <cell r="C40209" t="str">
            <v>דצמבר 2019</v>
          </cell>
          <cell r="D40209" t="str">
            <v>מבטחים - 316</v>
          </cell>
          <cell r="E40209" t="str">
            <v>AT321</v>
          </cell>
          <cell r="F40209">
            <v>13730.625</v>
          </cell>
        </row>
        <row r="40210">
          <cell r="C40210" t="str">
            <v>דצמבר 2019</v>
          </cell>
          <cell r="D40210" t="str">
            <v>מבטחים - 316</v>
          </cell>
          <cell r="E40210" t="str">
            <v>AT325</v>
          </cell>
          <cell r="F40210">
            <v>1389.3889999999999</v>
          </cell>
        </row>
        <row r="40211">
          <cell r="C40211" t="str">
            <v>דצמבר 2019</v>
          </cell>
          <cell r="D40211" t="str">
            <v>מבטחים - 316</v>
          </cell>
          <cell r="E40211" t="str">
            <v>AT327</v>
          </cell>
          <cell r="F40211">
            <v>3858.09</v>
          </cell>
        </row>
        <row r="40212">
          <cell r="C40212" t="str">
            <v>דצמבר 2019</v>
          </cell>
          <cell r="D40212" t="str">
            <v>מבטחים - 316</v>
          </cell>
          <cell r="E40212" t="str">
            <v>AT338</v>
          </cell>
          <cell r="F40212">
            <v>842.779</v>
          </cell>
        </row>
        <row r="40213">
          <cell r="C40213" t="str">
            <v>דצמבר 2019</v>
          </cell>
          <cell r="D40213" t="str">
            <v>מבטחים - 316</v>
          </cell>
          <cell r="E40213" t="str">
            <v>AT455</v>
          </cell>
          <cell r="F40213">
            <v>15458.856</v>
          </cell>
        </row>
        <row r="40214">
          <cell r="C40214" t="str">
            <v>דצמבר 2019</v>
          </cell>
          <cell r="D40214" t="str">
            <v>מבטחים - 316</v>
          </cell>
          <cell r="E40214" t="str">
            <v>AT458</v>
          </cell>
          <cell r="F40214">
            <v>362.88299999999998</v>
          </cell>
        </row>
        <row r="40215">
          <cell r="C40215" t="str">
            <v>דצמבר 2019</v>
          </cell>
          <cell r="D40215" t="str">
            <v>מבטחים - 316</v>
          </cell>
          <cell r="E40215" t="str">
            <v>AT465</v>
          </cell>
          <cell r="F40215">
            <v>2737.0169999999998</v>
          </cell>
        </row>
        <row r="40216">
          <cell r="C40216" t="str">
            <v>דצמבר 2019</v>
          </cell>
          <cell r="D40216" t="str">
            <v>מבטחים - 316</v>
          </cell>
          <cell r="E40216" t="str">
            <v>AT402</v>
          </cell>
          <cell r="F40216">
            <v>81660.778000000006</v>
          </cell>
        </row>
        <row r="40217">
          <cell r="C40217" t="str">
            <v>דצמבר 2019</v>
          </cell>
          <cell r="D40217" t="str">
            <v>מבטחים - 316</v>
          </cell>
          <cell r="E40217" t="str">
            <v>AT403</v>
          </cell>
          <cell r="F40217">
            <v>15667.662</v>
          </cell>
        </row>
        <row r="40218">
          <cell r="C40218" t="str">
            <v>דצמבר 2019</v>
          </cell>
          <cell r="D40218" t="str">
            <v>מבטחים - 316</v>
          </cell>
          <cell r="E40218" t="str">
            <v>AT35</v>
          </cell>
          <cell r="F40218">
            <v>40468.349000000002</v>
          </cell>
        </row>
        <row r="40219">
          <cell r="C40219" t="str">
            <v>דצמבר 2019</v>
          </cell>
          <cell r="D40219" t="str">
            <v>מבטחים - 316</v>
          </cell>
          <cell r="E40219" t="str">
            <v>AT37</v>
          </cell>
          <cell r="F40219">
            <v>7072.3630000000003</v>
          </cell>
        </row>
        <row r="40220">
          <cell r="C40220" t="str">
            <v>דצמבר 2019</v>
          </cell>
          <cell r="D40220" t="str">
            <v>מבטחים - 316</v>
          </cell>
          <cell r="E40220" t="str">
            <v>AT125</v>
          </cell>
          <cell r="F40220">
            <v>127.15</v>
          </cell>
        </row>
        <row r="40221">
          <cell r="C40221" t="str">
            <v>דצמבר 2019</v>
          </cell>
          <cell r="D40221" t="str">
            <v>מבטחים - 316</v>
          </cell>
          <cell r="E40221" t="str">
            <v>AT360</v>
          </cell>
          <cell r="F40221">
            <v>121.26900000000001</v>
          </cell>
        </row>
        <row r="40222">
          <cell r="C40222" t="str">
            <v>דצמבר 2019</v>
          </cell>
          <cell r="D40222" t="str">
            <v>מבטחים - 316</v>
          </cell>
          <cell r="E40222" t="str">
            <v>AT366</v>
          </cell>
          <cell r="F40222">
            <v>780214.43599999999</v>
          </cell>
        </row>
        <row r="40223">
          <cell r="C40223" t="str">
            <v>דצמבר 2019</v>
          </cell>
          <cell r="D40223" t="str">
            <v>מבטחים - 316</v>
          </cell>
          <cell r="E40223" t="str">
            <v>AT367</v>
          </cell>
          <cell r="F40223">
            <v>5288.6419999999998</v>
          </cell>
        </row>
        <row r="40224">
          <cell r="C40224" t="str">
            <v>דצמבר 2019</v>
          </cell>
          <cell r="D40224" t="str">
            <v>מבטחים - 316</v>
          </cell>
          <cell r="E40224" t="str">
            <v>AT703</v>
          </cell>
          <cell r="F40224">
            <v>347214.84</v>
          </cell>
        </row>
        <row r="40225">
          <cell r="C40225" t="str">
            <v>דצמבר 2019</v>
          </cell>
          <cell r="D40225" t="str">
            <v>מבטחים - 316</v>
          </cell>
          <cell r="E40225" t="str">
            <v>AT61</v>
          </cell>
          <cell r="F40225">
            <v>5641.2879999999996</v>
          </cell>
        </row>
        <row r="40226">
          <cell r="C40226" t="str">
            <v>דצמבר 2019</v>
          </cell>
          <cell r="D40226" t="str">
            <v>מבטחים - 316</v>
          </cell>
          <cell r="E40226" t="str">
            <v>AT225</v>
          </cell>
          <cell r="F40226">
            <v>1335.7149999999999</v>
          </cell>
        </row>
        <row r="40227">
          <cell r="C40227" t="str">
            <v>דצמבר 2019</v>
          </cell>
          <cell r="D40227" t="str">
            <v>מבטחים - 316</v>
          </cell>
          <cell r="E40227" t="str">
            <v>AT60</v>
          </cell>
          <cell r="F40227">
            <v>14058.032999999999</v>
          </cell>
        </row>
        <row r="40228">
          <cell r="C40228" t="str">
            <v>דצמבר 2019</v>
          </cell>
          <cell r="D40228" t="str">
            <v>מבטחים - 316</v>
          </cell>
          <cell r="E40228" t="str">
            <v>AT226</v>
          </cell>
          <cell r="F40228">
            <v>19636.113000000001</v>
          </cell>
        </row>
        <row r="40229">
          <cell r="C40229" t="str">
            <v>דצמבר 2019</v>
          </cell>
          <cell r="D40229" t="str">
            <v>מבטחים - 316</v>
          </cell>
          <cell r="E40229" t="str">
            <v>AT137</v>
          </cell>
          <cell r="F40229">
            <v>157044.68</v>
          </cell>
        </row>
        <row r="40230">
          <cell r="C40230" t="str">
            <v>דצמבר 2019</v>
          </cell>
          <cell r="D40230" t="str">
            <v>מבטחים - 316</v>
          </cell>
          <cell r="E40230" t="str">
            <v>AT442</v>
          </cell>
          <cell r="F40230">
            <v>74239.486999999994</v>
          </cell>
        </row>
        <row r="40231">
          <cell r="C40231" t="str">
            <v>דצמבר 2019</v>
          </cell>
          <cell r="D40231" t="str">
            <v>מבטחים - 316</v>
          </cell>
          <cell r="E40231" t="str">
            <v>AT446</v>
          </cell>
          <cell r="F40231">
            <v>62869.173999999999</v>
          </cell>
        </row>
        <row r="40232">
          <cell r="C40232" t="str">
            <v>דצמבר 2019</v>
          </cell>
          <cell r="D40232" t="str">
            <v>מבטחים - 316</v>
          </cell>
          <cell r="E40232" t="str">
            <v>AT447</v>
          </cell>
          <cell r="F40232">
            <v>277123.95600000001</v>
          </cell>
        </row>
        <row r="40233">
          <cell r="C40233" t="str">
            <v>דצמבר 2019</v>
          </cell>
          <cell r="D40233" t="str">
            <v>מבטחים - 316</v>
          </cell>
          <cell r="E40233" t="str">
            <v>AT503</v>
          </cell>
          <cell r="F40233">
            <v>3.0000000000000001E-3</v>
          </cell>
        </row>
        <row r="40234">
          <cell r="C40234" t="str">
            <v>דצמבר 2019</v>
          </cell>
          <cell r="D40234" t="str">
            <v>מבטחים - 316</v>
          </cell>
          <cell r="E40234" t="str">
            <v>AT451</v>
          </cell>
          <cell r="F40234">
            <v>41206.052000000003</v>
          </cell>
        </row>
        <row r="40235">
          <cell r="C40235" t="str">
            <v>דצמבר 2019</v>
          </cell>
          <cell r="D40235" t="str">
            <v>מבטחים - 316</v>
          </cell>
          <cell r="E40235" t="str">
            <v>AT506</v>
          </cell>
          <cell r="F40235">
            <v>304255.158</v>
          </cell>
        </row>
        <row r="40236">
          <cell r="C40236" t="str">
            <v>דצמבר 2019</v>
          </cell>
          <cell r="D40236" t="str">
            <v>מבטחים - 316</v>
          </cell>
          <cell r="E40236" t="str">
            <v>AT507</v>
          </cell>
          <cell r="F40236">
            <v>3940.5039999999999</v>
          </cell>
        </row>
        <row r="40237">
          <cell r="C40237" t="str">
            <v>דצמבר 2019</v>
          </cell>
          <cell r="D40237" t="str">
            <v>מבטחים - 316</v>
          </cell>
          <cell r="E40237" t="str">
            <v>AT577</v>
          </cell>
          <cell r="F40237">
            <v>29303.186000000002</v>
          </cell>
        </row>
        <row r="40238">
          <cell r="C40238" t="str">
            <v>דצמבר 2019</v>
          </cell>
          <cell r="D40238" t="str">
            <v>מבטחים - 316</v>
          </cell>
          <cell r="E40238" t="str">
            <v>AT516</v>
          </cell>
          <cell r="F40238">
            <v>7178.5379999999996</v>
          </cell>
        </row>
        <row r="40239">
          <cell r="C40239" t="str">
            <v>דצמבר 2019</v>
          </cell>
          <cell r="D40239" t="str">
            <v>מבטחים - 316</v>
          </cell>
          <cell r="E40239" t="str">
            <v>AT517</v>
          </cell>
          <cell r="F40239">
            <v>53566.625</v>
          </cell>
        </row>
        <row r="40240">
          <cell r="C40240" t="str">
            <v>דצמבר 2019</v>
          </cell>
          <cell r="D40240" t="str">
            <v>מבטחים - 316</v>
          </cell>
          <cell r="E40240" t="str">
            <v>AT162</v>
          </cell>
          <cell r="F40240">
            <v>232.77500000000001</v>
          </cell>
        </row>
        <row r="40241">
          <cell r="C40241" t="str">
            <v>דצמבר 2019</v>
          </cell>
          <cell r="D40241" t="str">
            <v>מבטחים - 316</v>
          </cell>
          <cell r="E40241" t="str">
            <v>AT168</v>
          </cell>
          <cell r="F40241">
            <v>39.003999999999998</v>
          </cell>
        </row>
        <row r="40242">
          <cell r="C40242" t="str">
            <v>דצמבר 2019</v>
          </cell>
          <cell r="D40242" t="str">
            <v>מבטחים - 316</v>
          </cell>
          <cell r="E40242" t="str">
            <v>BT999</v>
          </cell>
          <cell r="F40242">
            <v>5036679.3320000004</v>
          </cell>
        </row>
        <row r="40243">
          <cell r="C40243" t="str">
            <v>דצמבר 2019</v>
          </cell>
          <cell r="D40243" t="str">
            <v>מבטחים - 316</v>
          </cell>
          <cell r="E40243" t="str">
            <v>BT34</v>
          </cell>
          <cell r="F40243">
            <v>1120172.432</v>
          </cell>
        </row>
        <row r="40244">
          <cell r="C40244" t="str">
            <v>דצמבר 2019</v>
          </cell>
          <cell r="D40244" t="str">
            <v>מבטחים - 316</v>
          </cell>
          <cell r="E40244" t="str">
            <v>BT420</v>
          </cell>
          <cell r="F40244">
            <v>141219.1</v>
          </cell>
        </row>
        <row r="40245">
          <cell r="C40245" t="str">
            <v>דצמבר 2019</v>
          </cell>
          <cell r="D40245" t="str">
            <v>מבטחים - 316</v>
          </cell>
          <cell r="E40245" t="str">
            <v>BT423</v>
          </cell>
          <cell r="F40245">
            <v>1866108.7919999999</v>
          </cell>
        </row>
        <row r="40246">
          <cell r="C40246" t="str">
            <v>דצמבר 2019</v>
          </cell>
          <cell r="D40246" t="str">
            <v>מבטחים - 316</v>
          </cell>
          <cell r="E40246" t="str">
            <v>BT400</v>
          </cell>
          <cell r="F40246">
            <v>387938</v>
          </cell>
        </row>
        <row r="40247">
          <cell r="C40247" t="str">
            <v>דצמבר 2019</v>
          </cell>
          <cell r="D40247" t="str">
            <v>מבטחים - 316</v>
          </cell>
          <cell r="E40247" t="str">
            <v>BT301</v>
          </cell>
          <cell r="F40247">
            <v>44542.014999999999</v>
          </cell>
        </row>
        <row r="40248">
          <cell r="C40248" t="str">
            <v>דצמבר 2019</v>
          </cell>
          <cell r="D40248" t="str">
            <v>מבטחים - 316</v>
          </cell>
          <cell r="E40248" t="str">
            <v>BT325</v>
          </cell>
          <cell r="F40248">
            <v>38500</v>
          </cell>
        </row>
        <row r="40249">
          <cell r="C40249" t="str">
            <v>דצמבר 2019</v>
          </cell>
          <cell r="D40249" t="str">
            <v>מבטחים - 316</v>
          </cell>
          <cell r="E40249" t="str">
            <v>BT402</v>
          </cell>
          <cell r="F40249">
            <v>75273.304999999993</v>
          </cell>
        </row>
        <row r="40250">
          <cell r="C40250" t="str">
            <v>דצמבר 2019</v>
          </cell>
          <cell r="D40250" t="str">
            <v>מבטחים - 316</v>
          </cell>
          <cell r="E40250" t="str">
            <v>BT403</v>
          </cell>
          <cell r="F40250">
            <v>17220.455999999998</v>
          </cell>
        </row>
        <row r="40251">
          <cell r="C40251" t="str">
            <v>דצמבר 2019</v>
          </cell>
          <cell r="D40251" t="str">
            <v>מבטחים - 316</v>
          </cell>
          <cell r="E40251" t="str">
            <v>BT404</v>
          </cell>
          <cell r="F40251">
            <v>4231.3130000000001</v>
          </cell>
        </row>
        <row r="40252">
          <cell r="C40252" t="str">
            <v>דצמבר 2019</v>
          </cell>
          <cell r="D40252" t="str">
            <v>מבטחים - 316</v>
          </cell>
          <cell r="E40252" t="str">
            <v>BT44</v>
          </cell>
          <cell r="F40252">
            <v>12922.329</v>
          </cell>
        </row>
        <row r="40253">
          <cell r="C40253" t="str">
            <v>דצמבר 2019</v>
          </cell>
          <cell r="D40253" t="str">
            <v>מבטחים - 316</v>
          </cell>
          <cell r="E40253" t="str">
            <v>BT46</v>
          </cell>
          <cell r="F40253">
            <v>27228.153999999999</v>
          </cell>
        </row>
        <row r="40254">
          <cell r="C40254" t="str">
            <v>דצמבר 2019</v>
          </cell>
          <cell r="D40254" t="str">
            <v>מבטחים - 316</v>
          </cell>
          <cell r="E40254" t="str">
            <v>BT366</v>
          </cell>
          <cell r="F40254">
            <v>120326.042</v>
          </cell>
        </row>
        <row r="40255">
          <cell r="C40255" t="str">
            <v>דצמבר 2019</v>
          </cell>
          <cell r="D40255" t="str">
            <v>מבטחים - 316</v>
          </cell>
          <cell r="E40255" t="str">
            <v>BT703</v>
          </cell>
          <cell r="F40255">
            <v>347205.76899999997</v>
          </cell>
        </row>
        <row r="40256">
          <cell r="C40256" t="str">
            <v>דצמבר 2019</v>
          </cell>
          <cell r="D40256" t="str">
            <v>מבטחים - 316</v>
          </cell>
          <cell r="E40256" t="str">
            <v>BT70</v>
          </cell>
          <cell r="F40256">
            <v>12434.793</v>
          </cell>
        </row>
        <row r="40257">
          <cell r="C40257" t="str">
            <v>דצמבר 2019</v>
          </cell>
          <cell r="D40257" t="str">
            <v>מבטחים - 316</v>
          </cell>
          <cell r="E40257" t="str">
            <v>BT225</v>
          </cell>
          <cell r="F40257">
            <v>5565.2659999999996</v>
          </cell>
        </row>
        <row r="40258">
          <cell r="C40258" t="str">
            <v>דצמבר 2019</v>
          </cell>
          <cell r="D40258" t="str">
            <v>מבטחים - 316</v>
          </cell>
          <cell r="E40258" t="str">
            <v>BT69</v>
          </cell>
          <cell r="F40258">
            <v>28929.71</v>
          </cell>
        </row>
        <row r="40259">
          <cell r="C40259" t="str">
            <v>דצמבר 2019</v>
          </cell>
          <cell r="D40259" t="str">
            <v>מבטחים - 316</v>
          </cell>
          <cell r="E40259" t="str">
            <v>BT226</v>
          </cell>
          <cell r="F40259">
            <v>14511.712</v>
          </cell>
        </row>
        <row r="40260">
          <cell r="C40260" t="str">
            <v>דצמבר 2019</v>
          </cell>
          <cell r="D40260" t="str">
            <v>מבטחים - 316</v>
          </cell>
          <cell r="E40260" t="str">
            <v>BT117</v>
          </cell>
          <cell r="F40260">
            <v>140360.53</v>
          </cell>
        </row>
        <row r="40261">
          <cell r="C40261" t="str">
            <v>דצמבר 2019</v>
          </cell>
          <cell r="D40261" t="str">
            <v>מבטחים - 316</v>
          </cell>
          <cell r="E40261" t="str">
            <v>BT442</v>
          </cell>
          <cell r="F40261">
            <v>24929.144</v>
          </cell>
        </row>
        <row r="40262">
          <cell r="C40262" t="str">
            <v>דצמבר 2019</v>
          </cell>
          <cell r="D40262" t="str">
            <v>מבטחים - 316</v>
          </cell>
          <cell r="E40262" t="str">
            <v>BT447</v>
          </cell>
          <cell r="F40262">
            <v>246241.723</v>
          </cell>
        </row>
        <row r="40263">
          <cell r="C40263" t="str">
            <v>דצמבר 2019</v>
          </cell>
          <cell r="D40263" t="str">
            <v>מבטחים - 316</v>
          </cell>
          <cell r="E40263" t="str">
            <v>BT451</v>
          </cell>
          <cell r="F40263">
            <v>15000</v>
          </cell>
        </row>
        <row r="40264">
          <cell r="C40264" t="str">
            <v>דצמבר 2019</v>
          </cell>
          <cell r="D40264" t="str">
            <v>מבטחים - 316</v>
          </cell>
          <cell r="E40264" t="str">
            <v>BT507</v>
          </cell>
          <cell r="F40264">
            <v>327250</v>
          </cell>
        </row>
        <row r="40265">
          <cell r="C40265" t="str">
            <v>דצמבר 2019</v>
          </cell>
          <cell r="D40265" t="str">
            <v>מבטחים - 316</v>
          </cell>
          <cell r="E40265" t="str">
            <v>BT517</v>
          </cell>
          <cell r="F40265">
            <v>6.899</v>
          </cell>
        </row>
        <row r="40266">
          <cell r="C40266" t="str">
            <v>דצמבר 2019</v>
          </cell>
          <cell r="D40266" t="str">
            <v>מבטחים - 316</v>
          </cell>
          <cell r="E40266" t="str">
            <v>BT72</v>
          </cell>
          <cell r="F40266">
            <v>6986.0240000000003</v>
          </cell>
        </row>
        <row r="40267">
          <cell r="C40267" t="str">
            <v>דצמבר 2019</v>
          </cell>
          <cell r="D40267" t="str">
            <v>מבטחים - 316</v>
          </cell>
          <cell r="E40267" t="str">
            <v>BT119</v>
          </cell>
          <cell r="F40267">
            <v>11575.824000000001</v>
          </cell>
        </row>
        <row r="40268">
          <cell r="C40268" t="str">
            <v>דצמבר 2019</v>
          </cell>
          <cell r="D40268" t="str">
            <v>מבטחים - 316</v>
          </cell>
          <cell r="E40268" t="str">
            <v>A1</v>
          </cell>
          <cell r="F40268">
            <v>677969.31799999997</v>
          </cell>
        </row>
        <row r="40269">
          <cell r="C40269" t="str">
            <v>דצמבר 2019</v>
          </cell>
          <cell r="D40269" t="str">
            <v>מבטחים - 316</v>
          </cell>
          <cell r="E40269" t="str">
            <v>AT411</v>
          </cell>
          <cell r="F40269">
            <v>118304.79399999999</v>
          </cell>
        </row>
        <row r="40270">
          <cell r="C40270" t="str">
            <v>דצמבר 2019</v>
          </cell>
          <cell r="D40270" t="str">
            <v>מבטחים - 316</v>
          </cell>
          <cell r="E40270" t="str">
            <v>AT255</v>
          </cell>
          <cell r="F40270">
            <v>20744.164000000001</v>
          </cell>
        </row>
        <row r="40271">
          <cell r="C40271" t="str">
            <v>דצמבר 2019</v>
          </cell>
          <cell r="D40271" t="str">
            <v>מבטחים - 316</v>
          </cell>
          <cell r="E40271" t="str">
            <v>AT86</v>
          </cell>
          <cell r="F40271">
            <v>352.55799999999999</v>
          </cell>
        </row>
        <row r="40272">
          <cell r="C40272" t="str">
            <v>דצמבר 2019</v>
          </cell>
          <cell r="D40272" t="str">
            <v>מבטחים - 316</v>
          </cell>
          <cell r="E40272" t="str">
            <v>AT88</v>
          </cell>
          <cell r="F40272">
            <v>27188.896000000001</v>
          </cell>
        </row>
        <row r="40273">
          <cell r="C40273" t="str">
            <v>דצמבר 2019</v>
          </cell>
          <cell r="D40273" t="str">
            <v>מבטחים - 316</v>
          </cell>
          <cell r="E40273" t="str">
            <v>AT108</v>
          </cell>
          <cell r="F40273">
            <v>44.249000000000002</v>
          </cell>
        </row>
        <row r="40274">
          <cell r="C40274" t="str">
            <v>דצמבר 2019</v>
          </cell>
          <cell r="D40274" t="str">
            <v>מבטחים - 316</v>
          </cell>
          <cell r="E40274" t="str">
            <v>AT72</v>
          </cell>
          <cell r="F40274">
            <v>1052.1099999999999</v>
          </cell>
        </row>
        <row r="40275">
          <cell r="C40275" t="str">
            <v>דצמבר 2019</v>
          </cell>
          <cell r="D40275" t="str">
            <v>מבטחים - 316</v>
          </cell>
          <cell r="E40275" t="str">
            <v>AT576</v>
          </cell>
          <cell r="F40275">
            <v>508987.02799999999</v>
          </cell>
        </row>
        <row r="40276">
          <cell r="C40276" t="str">
            <v>דצמבר 2019</v>
          </cell>
          <cell r="D40276" t="str">
            <v>מבטחים - 316</v>
          </cell>
          <cell r="E40276" t="str">
            <v>AT69</v>
          </cell>
          <cell r="F40276">
            <v>1174.1379999999999</v>
          </cell>
        </row>
        <row r="40277">
          <cell r="C40277" t="str">
            <v>דצמבר 2019</v>
          </cell>
          <cell r="D40277" t="str">
            <v>מבטחים - 316</v>
          </cell>
          <cell r="E40277" t="str">
            <v>AT634</v>
          </cell>
          <cell r="F40277">
            <v>121.381</v>
          </cell>
        </row>
        <row r="40278">
          <cell r="C40278" t="str">
            <v>דצמבר 2019</v>
          </cell>
          <cell r="D40278" t="str">
            <v>מבטחים - 316</v>
          </cell>
          <cell r="E40278" t="str">
            <v>B1</v>
          </cell>
          <cell r="F40278">
            <v>769057.43400000001</v>
          </cell>
        </row>
        <row r="40279">
          <cell r="C40279" t="str">
            <v>דצמבר 2019</v>
          </cell>
          <cell r="D40279" t="str">
            <v>מבטחים - 316</v>
          </cell>
          <cell r="E40279" t="str">
            <v>BT137</v>
          </cell>
          <cell r="F40279">
            <v>55.012999999999998</v>
          </cell>
        </row>
        <row r="40280">
          <cell r="C40280" t="str">
            <v>דצמבר 2019</v>
          </cell>
          <cell r="D40280" t="str">
            <v>מבטחים - 316</v>
          </cell>
          <cell r="E40280" t="str">
            <v>BT98</v>
          </cell>
          <cell r="F40280">
            <v>24023.736000000001</v>
          </cell>
        </row>
        <row r="40281">
          <cell r="C40281" t="str">
            <v>דצמבר 2019</v>
          </cell>
          <cell r="D40281" t="str">
            <v>מבטחים - 316</v>
          </cell>
          <cell r="E40281" t="str">
            <v>BT6</v>
          </cell>
          <cell r="F40281">
            <v>539793.13500000001</v>
          </cell>
        </row>
        <row r="40282">
          <cell r="C40282" t="str">
            <v>דצמבר 2019</v>
          </cell>
          <cell r="D40282" t="str">
            <v>מבטחים - 316</v>
          </cell>
          <cell r="E40282" t="str">
            <v>BT7</v>
          </cell>
          <cell r="F40282">
            <v>10424.576999999999</v>
          </cell>
        </row>
        <row r="40283">
          <cell r="C40283" t="str">
            <v>דצמבר 2019</v>
          </cell>
          <cell r="D40283" t="str">
            <v>מבטחים - 316</v>
          </cell>
          <cell r="E40283" t="str">
            <v>BT8</v>
          </cell>
          <cell r="F40283">
            <v>82035.464999999997</v>
          </cell>
        </row>
        <row r="40284">
          <cell r="C40284" t="str">
            <v>דצמבר 2019</v>
          </cell>
          <cell r="D40284" t="str">
            <v>מבטחים - 316</v>
          </cell>
          <cell r="E40284" t="str">
            <v>BT11</v>
          </cell>
          <cell r="F40284">
            <v>25541.921999999999</v>
          </cell>
        </row>
        <row r="40285">
          <cell r="C40285" t="str">
            <v>דצמבר 2019</v>
          </cell>
          <cell r="D40285" t="str">
            <v>מבטחים - 316</v>
          </cell>
          <cell r="E40285" t="str">
            <v>BT4</v>
          </cell>
          <cell r="F40285">
            <v>38309.207999999999</v>
          </cell>
        </row>
        <row r="40286">
          <cell r="C40286" t="str">
            <v>דצמבר 2019</v>
          </cell>
          <cell r="D40286" t="str">
            <v>מבטחים - 316</v>
          </cell>
          <cell r="E40286" t="str">
            <v>BT178</v>
          </cell>
          <cell r="F40286">
            <v>24739.052</v>
          </cell>
        </row>
        <row r="40287">
          <cell r="C40287" t="str">
            <v>דצמבר 2019</v>
          </cell>
          <cell r="D40287" t="str">
            <v>מבטחים - 316</v>
          </cell>
          <cell r="E40287" t="str">
            <v>BF4</v>
          </cell>
          <cell r="F40287">
            <v>8658.8459999999995</v>
          </cell>
        </row>
        <row r="40288">
          <cell r="C40288" t="str">
            <v>דצמבר 2019</v>
          </cell>
          <cell r="D40288" t="str">
            <v>מבטחים - 316</v>
          </cell>
          <cell r="E40288" t="str">
            <v>BT84</v>
          </cell>
          <cell r="F40288">
            <v>14460.647000000001</v>
          </cell>
        </row>
        <row r="40289">
          <cell r="C40289" t="str">
            <v>דצמבר 2019</v>
          </cell>
          <cell r="D40289" t="str">
            <v>מבטחים - 316</v>
          </cell>
          <cell r="E40289" t="str">
            <v>BT634</v>
          </cell>
          <cell r="F40289">
            <v>1015.833</v>
          </cell>
        </row>
        <row r="40290">
          <cell r="C40290" t="str">
            <v>דצמבר 2019</v>
          </cell>
          <cell r="D40290" t="str">
            <v>מבטחים - 316</v>
          </cell>
          <cell r="E40290" t="str">
            <v>KT31</v>
          </cell>
          <cell r="F40290">
            <v>43318</v>
          </cell>
        </row>
        <row r="40291">
          <cell r="C40291" t="str">
            <v>דצמבר 2019</v>
          </cell>
          <cell r="D40291" t="str">
            <v>מבטחים - 316</v>
          </cell>
          <cell r="E40291" t="str">
            <v>KT32</v>
          </cell>
          <cell r="F40291">
            <v>201105</v>
          </cell>
        </row>
        <row r="40292">
          <cell r="C40292" t="str">
            <v>דצמבר 2019</v>
          </cell>
          <cell r="D40292" t="str">
            <v>מבטחים - 316</v>
          </cell>
          <cell r="E40292" t="str">
            <v>KT33</v>
          </cell>
          <cell r="F40292">
            <v>95294</v>
          </cell>
        </row>
        <row r="40293">
          <cell r="C40293" t="str">
            <v>דצמבר 2019</v>
          </cell>
          <cell r="D40293" t="str">
            <v>מבטחים - 316</v>
          </cell>
          <cell r="E40293" t="str">
            <v>KT34</v>
          </cell>
          <cell r="F40293">
            <v>2224</v>
          </cell>
        </row>
        <row r="40294">
          <cell r="C40294" t="str">
            <v>דצמבר 2019</v>
          </cell>
          <cell r="D40294" t="str">
            <v>מבטחים - 316</v>
          </cell>
          <cell r="E40294" t="str">
            <v>KT35</v>
          </cell>
          <cell r="F40294">
            <v>28302</v>
          </cell>
        </row>
        <row r="40295">
          <cell r="C40295" t="str">
            <v>דצמבר 2019</v>
          </cell>
          <cell r="D40295" t="str">
            <v>מבטחים - 316</v>
          </cell>
          <cell r="E40295" t="str">
            <v>KT601</v>
          </cell>
          <cell r="F40295">
            <v>214241388.771</v>
          </cell>
        </row>
        <row r="40296">
          <cell r="C40296" t="str">
            <v>דצמבר 2019</v>
          </cell>
          <cell r="D40296" t="str">
            <v>מבטחים - 316</v>
          </cell>
          <cell r="E40296" t="str">
            <v>KT451</v>
          </cell>
          <cell r="F40296">
            <v>14211.38</v>
          </cell>
        </row>
        <row r="40297">
          <cell r="C40297" t="str">
            <v>דצמבר 2019</v>
          </cell>
          <cell r="D40297" t="str">
            <v>מבטחים - 316</v>
          </cell>
          <cell r="E40297" t="str">
            <v>KT453</v>
          </cell>
          <cell r="F40297">
            <v>15362.371999999999</v>
          </cell>
        </row>
        <row r="40298">
          <cell r="C40298" t="str">
            <v>דצמבר 2019</v>
          </cell>
          <cell r="D40298" t="str">
            <v>מבטחים - 316</v>
          </cell>
          <cell r="E40298" t="str">
            <v>KT22</v>
          </cell>
          <cell r="F40298">
            <v>1.0629999999999999</v>
          </cell>
        </row>
        <row r="40299">
          <cell r="C40299" t="str">
            <v>דצמבר 2019</v>
          </cell>
          <cell r="D40299" t="str">
            <v>מבטחים - 316</v>
          </cell>
          <cell r="E40299" t="str">
            <v>KT51</v>
          </cell>
          <cell r="F40299">
            <v>17.423999999999999</v>
          </cell>
        </row>
        <row r="40300">
          <cell r="C40300" t="str">
            <v>דצמבר 2019</v>
          </cell>
          <cell r="D40300" t="str">
            <v>מבטחים - 316</v>
          </cell>
          <cell r="E40300" t="str">
            <v>KT502</v>
          </cell>
          <cell r="F40300">
            <v>2252421.648</v>
          </cell>
        </row>
        <row r="40301">
          <cell r="C40301" t="str">
            <v>דצמבר 2019</v>
          </cell>
          <cell r="D40301" t="str">
            <v>מבטחים - 316</v>
          </cell>
          <cell r="E40301" t="str">
            <v>KT503</v>
          </cell>
          <cell r="F40301">
            <v>32272884.199999999</v>
          </cell>
        </row>
        <row r="40302">
          <cell r="C40302" t="str">
            <v>דצמבר 2019</v>
          </cell>
          <cell r="D40302" t="str">
            <v>מבטחים - 316</v>
          </cell>
          <cell r="E40302" t="str">
            <v>KT551</v>
          </cell>
          <cell r="F40302">
            <v>93438.097999999998</v>
          </cell>
        </row>
        <row r="40303">
          <cell r="C40303" t="str">
            <v>דצמבר 2019</v>
          </cell>
          <cell r="D40303" t="str">
            <v>מבטחים - 316</v>
          </cell>
          <cell r="E40303" t="str">
            <v>KT305</v>
          </cell>
          <cell r="F40303">
            <v>-4510631.0039999997</v>
          </cell>
        </row>
        <row r="40304">
          <cell r="C40304" t="str">
            <v>דצמבר 2019</v>
          </cell>
          <cell r="D40304" t="str">
            <v>מבטחים - 316</v>
          </cell>
          <cell r="E40304" t="str">
            <v>KT461</v>
          </cell>
          <cell r="F40304">
            <v>5061088.466</v>
          </cell>
        </row>
        <row r="40305">
          <cell r="C40305" t="str">
            <v>דצמבר 2019</v>
          </cell>
          <cell r="D40305" t="str">
            <v>מבטחים - 316</v>
          </cell>
          <cell r="E40305" t="str">
            <v>KT717</v>
          </cell>
          <cell r="F40305">
            <v>1</v>
          </cell>
        </row>
        <row r="40306">
          <cell r="C40306" t="str">
            <v>דצמבר 2019</v>
          </cell>
          <cell r="D40306" t="str">
            <v>מבטחים - 316</v>
          </cell>
          <cell r="E40306" t="str">
            <v>KT549</v>
          </cell>
          <cell r="F40306">
            <v>3982802.0649999999</v>
          </cell>
        </row>
        <row r="40307">
          <cell r="C40307" t="str">
            <v>דצמבר 2019</v>
          </cell>
          <cell r="D40307" t="str">
            <v>מבטחים - 316</v>
          </cell>
          <cell r="E40307" t="str">
            <v>KT761</v>
          </cell>
          <cell r="F40307">
            <v>29770777.322000001</v>
          </cell>
        </row>
        <row r="40308">
          <cell r="C40308" t="str">
            <v>דצמבר 2019</v>
          </cell>
          <cell r="D40308" t="str">
            <v>מבטחים - 316</v>
          </cell>
          <cell r="E40308" t="str">
            <v>KT762</v>
          </cell>
          <cell r="F40308">
            <v>42157125.807999998</v>
          </cell>
        </row>
        <row r="40309">
          <cell r="C40309" t="str">
            <v>דצמבר 2019</v>
          </cell>
          <cell r="D40309" t="str">
            <v>מבטחים - 316</v>
          </cell>
          <cell r="E40309" t="str">
            <v>KT763</v>
          </cell>
          <cell r="F40309">
            <v>31708385.517999999</v>
          </cell>
        </row>
        <row r="40310">
          <cell r="C40310" t="str">
            <v>דצמבר 2019</v>
          </cell>
          <cell r="D40310" t="str">
            <v>מבטחים - 316</v>
          </cell>
          <cell r="E40310" t="str">
            <v>KT943</v>
          </cell>
          <cell r="F40310">
            <v>30556063.153000001</v>
          </cell>
        </row>
        <row r="40311">
          <cell r="C40311" t="str">
            <v>דצמבר 2019</v>
          </cell>
          <cell r="D40311" t="str">
            <v>מבטחים - 316</v>
          </cell>
          <cell r="E40311" t="str">
            <v>KT944</v>
          </cell>
          <cell r="F40311">
            <v>32754226.138</v>
          </cell>
        </row>
        <row r="40312">
          <cell r="C40312" t="str">
            <v>דצמבר 2019</v>
          </cell>
          <cell r="D40312" t="str">
            <v>מבטחים - 316</v>
          </cell>
          <cell r="E40312" t="str">
            <v>KT945</v>
          </cell>
          <cell r="F40312">
            <v>42782190.093999997</v>
          </cell>
        </row>
        <row r="40313">
          <cell r="C40313" t="str">
            <v>דצמבר 2019</v>
          </cell>
          <cell r="D40313" t="str">
            <v>מבטחים - 316</v>
          </cell>
          <cell r="E40313" t="str">
            <v>KT932</v>
          </cell>
          <cell r="F40313">
            <v>186606.98</v>
          </cell>
        </row>
        <row r="40314">
          <cell r="C40314" t="str">
            <v>דצמבר 2019</v>
          </cell>
          <cell r="D40314" t="str">
            <v>מבטחים - 316</v>
          </cell>
          <cell r="E40314" t="str">
            <v>KT933</v>
          </cell>
          <cell r="F40314">
            <v>3355227.2859999998</v>
          </cell>
        </row>
        <row r="40315">
          <cell r="C40315" t="str">
            <v>דצמבר 2019</v>
          </cell>
          <cell r="D40315" t="str">
            <v>מבטחים - 316</v>
          </cell>
          <cell r="E40315" t="str">
            <v>KT934</v>
          </cell>
          <cell r="F40315">
            <v>1535189.6880000001</v>
          </cell>
        </row>
        <row r="40316">
          <cell r="C40316" t="str">
            <v>דצמבר 2019</v>
          </cell>
          <cell r="D40316" t="str">
            <v>מבטחים - 316</v>
          </cell>
          <cell r="E40316" t="str">
            <v>KT935</v>
          </cell>
          <cell r="F40316">
            <v>194404.41</v>
          </cell>
        </row>
        <row r="40317">
          <cell r="C40317" t="str">
            <v>דצמבר 2019</v>
          </cell>
          <cell r="D40317" t="str">
            <v>מבטחים - 316</v>
          </cell>
          <cell r="E40317" t="str">
            <v>KT939</v>
          </cell>
          <cell r="F40317">
            <v>9751.9509999999991</v>
          </cell>
        </row>
        <row r="40318">
          <cell r="C40318" t="str">
            <v>דצמבר 2019</v>
          </cell>
          <cell r="D40318" t="str">
            <v>מבטחים - 316</v>
          </cell>
          <cell r="E40318" t="str">
            <v>AT81</v>
          </cell>
          <cell r="F40318">
            <v>111634.227</v>
          </cell>
        </row>
        <row r="40319">
          <cell r="C40319" t="str">
            <v>דצמבר 2019</v>
          </cell>
          <cell r="D40319" t="str">
            <v>מבטחים - 316</v>
          </cell>
          <cell r="E40319" t="str">
            <v>KT625</v>
          </cell>
          <cell r="F40319">
            <v>269782.71600000001</v>
          </cell>
        </row>
        <row r="40320">
          <cell r="C40320" t="str">
            <v>דצמבר 2019</v>
          </cell>
          <cell r="D40320" t="str">
            <v>מבטחים - 316</v>
          </cell>
          <cell r="E40320" t="str">
            <v>KT45</v>
          </cell>
          <cell r="F40320">
            <v>387938</v>
          </cell>
        </row>
        <row r="40321">
          <cell r="C40321" t="str">
            <v>דצמבר 2019</v>
          </cell>
          <cell r="D40321" t="str">
            <v>מבטחים - 316</v>
          </cell>
          <cell r="E40321" t="str">
            <v>KT46</v>
          </cell>
          <cell r="F40321">
            <v>56844</v>
          </cell>
        </row>
        <row r="40322">
          <cell r="C40322" t="str">
            <v>דצמבר 2019</v>
          </cell>
          <cell r="D40322" t="str">
            <v>מבטחים - 316</v>
          </cell>
          <cell r="E40322" t="str">
            <v>KT42</v>
          </cell>
          <cell r="F40322">
            <v>250000</v>
          </cell>
        </row>
        <row r="40323">
          <cell r="C40323" t="str">
            <v>דצמבר 2019</v>
          </cell>
          <cell r="D40323" t="str">
            <v>מבטחים - 316</v>
          </cell>
          <cell r="E40323" t="str">
            <v>KT43</v>
          </cell>
          <cell r="F40323">
            <v>350000</v>
          </cell>
        </row>
        <row r="40324">
          <cell r="C40324" t="str">
            <v>דצמבר 2019</v>
          </cell>
          <cell r="D40324" t="str">
            <v>מבטחים - 316</v>
          </cell>
          <cell r="E40324" t="str">
            <v>KT44</v>
          </cell>
          <cell r="F40324">
            <v>300000</v>
          </cell>
        </row>
        <row r="40325">
          <cell r="C40325" t="str">
            <v>דצמבר 2019</v>
          </cell>
          <cell r="D40325" t="str">
            <v>מבטחים - 316</v>
          </cell>
          <cell r="E40325" t="str">
            <v>KT650</v>
          </cell>
          <cell r="F40325">
            <v>95193571</v>
          </cell>
        </row>
        <row r="40326">
          <cell r="C40326" t="str">
            <v>דצמבר 2019</v>
          </cell>
          <cell r="D40326" t="str">
            <v>מבטחים - 316</v>
          </cell>
          <cell r="E40326" t="str">
            <v>KT651</v>
          </cell>
          <cell r="F40326">
            <v>95190502</v>
          </cell>
        </row>
        <row r="40327">
          <cell r="C40327" t="str">
            <v>דצמבר 2019</v>
          </cell>
          <cell r="D40327" t="str">
            <v>מבטחים - 316</v>
          </cell>
          <cell r="E40327" t="str">
            <v>KT652</v>
          </cell>
          <cell r="F40327">
            <v>29432870262</v>
          </cell>
        </row>
        <row r="40328">
          <cell r="C40328" t="str">
            <v>דצמבר 2019</v>
          </cell>
          <cell r="D40328" t="str">
            <v>מבטחים - 316</v>
          </cell>
          <cell r="E40328" t="str">
            <v>KT653</v>
          </cell>
          <cell r="F40328">
            <v>47002870852</v>
          </cell>
        </row>
        <row r="40329">
          <cell r="C40329" t="str">
            <v>דצמבר 2019</v>
          </cell>
          <cell r="D40329" t="str">
            <v>מבטחים - 316</v>
          </cell>
          <cell r="E40329" t="str">
            <v>KT654</v>
          </cell>
          <cell r="F40329">
            <v>87511274801</v>
          </cell>
        </row>
        <row r="40330">
          <cell r="C40330" t="str">
            <v>דצמבר 2019</v>
          </cell>
          <cell r="D40330" t="str">
            <v>מבטחים - 316</v>
          </cell>
          <cell r="E40330" t="str">
            <v>KT655</v>
          </cell>
          <cell r="F40330">
            <v>1006613430</v>
          </cell>
        </row>
        <row r="40331">
          <cell r="C40331" t="str">
            <v>דצמבר 2019</v>
          </cell>
          <cell r="D40331" t="str">
            <v>מבטחים - 316</v>
          </cell>
          <cell r="E40331" t="str">
            <v>KT656</v>
          </cell>
          <cell r="F40331">
            <v>1007791430</v>
          </cell>
        </row>
        <row r="40332">
          <cell r="C40332" t="str">
            <v>דצמבר 2019</v>
          </cell>
          <cell r="D40332" t="str">
            <v>מבטחים - 316</v>
          </cell>
          <cell r="E40332" t="str">
            <v>KT657</v>
          </cell>
          <cell r="F40332">
            <v>95533562</v>
          </cell>
        </row>
        <row r="40333">
          <cell r="C40333" t="str">
            <v>דצמבר 2019</v>
          </cell>
          <cell r="D40333" t="str">
            <v>מבטחים - 316</v>
          </cell>
          <cell r="E40333" t="str">
            <v>KT658</v>
          </cell>
          <cell r="F40333">
            <v>73708801904</v>
          </cell>
        </row>
        <row r="40334">
          <cell r="C40334" t="str">
            <v>דצמבר 2019</v>
          </cell>
          <cell r="D40334" t="str">
            <v>מבטחים - 316</v>
          </cell>
          <cell r="E40334" t="str">
            <v>KT659</v>
          </cell>
          <cell r="F40334">
            <v>79100122605</v>
          </cell>
        </row>
        <row r="40335">
          <cell r="C40335" t="str">
            <v>דצמבר 2019</v>
          </cell>
          <cell r="D40335" t="str">
            <v>מבטחים - 316</v>
          </cell>
          <cell r="E40335" t="str">
            <v>KT660</v>
          </cell>
          <cell r="F40335">
            <v>21595544012</v>
          </cell>
        </row>
        <row r="40336">
          <cell r="C40336" t="str">
            <v>דצמבר 2019</v>
          </cell>
          <cell r="D40336" t="str">
            <v>מבטחים - 316</v>
          </cell>
          <cell r="E40336" t="str">
            <v>KT661</v>
          </cell>
          <cell r="F40336">
            <v>21195467010</v>
          </cell>
        </row>
        <row r="40337">
          <cell r="C40337" t="str">
            <v>דצמבר 2019</v>
          </cell>
          <cell r="D40337" t="str">
            <v>מבטחים - 316</v>
          </cell>
          <cell r="E40337" t="str">
            <v>KT662</v>
          </cell>
          <cell r="F40337">
            <v>21195807017</v>
          </cell>
        </row>
        <row r="40338">
          <cell r="C40338" t="str">
            <v>דצמבר 2019</v>
          </cell>
          <cell r="D40338" t="str">
            <v>מבטחים - 316</v>
          </cell>
          <cell r="E40338" t="str">
            <v>KT663</v>
          </cell>
          <cell r="F40338">
            <v>22973080500</v>
          </cell>
        </row>
        <row r="40339">
          <cell r="C40339" t="str">
            <v>דצמבר 2019</v>
          </cell>
          <cell r="D40339" t="str">
            <v>מבטחים - 316</v>
          </cell>
          <cell r="E40339" t="str">
            <v>KT664</v>
          </cell>
          <cell r="F40339">
            <v>83081036600</v>
          </cell>
        </row>
        <row r="40340">
          <cell r="C40340" t="str">
            <v>דצמבר 2019</v>
          </cell>
          <cell r="D40340" t="str">
            <v>מבטחים - 316</v>
          </cell>
          <cell r="E40340" t="str">
            <v>KT665</v>
          </cell>
          <cell r="F40340">
            <v>95138906</v>
          </cell>
        </row>
        <row r="40341">
          <cell r="C40341" t="str">
            <v>דצמבר 2019</v>
          </cell>
          <cell r="D40341" t="str">
            <v>מבטחים - 316</v>
          </cell>
          <cell r="E40341" t="str">
            <v>KT666</v>
          </cell>
          <cell r="F40341">
            <v>95130508</v>
          </cell>
        </row>
        <row r="40342">
          <cell r="C40342" t="str">
            <v>דצמבר 2019</v>
          </cell>
          <cell r="D40342" t="str">
            <v>מבטחים - 316</v>
          </cell>
          <cell r="E40342" t="str">
            <v>KT667</v>
          </cell>
          <cell r="F40342">
            <v>95130507</v>
          </cell>
        </row>
        <row r="40343">
          <cell r="C40343" t="str">
            <v>דצמבר 2019</v>
          </cell>
          <cell r="D40343" t="str">
            <v>מבטחים - 316</v>
          </cell>
          <cell r="E40343" t="str">
            <v>KT668</v>
          </cell>
          <cell r="F40343">
            <v>95190238</v>
          </cell>
        </row>
        <row r="40344">
          <cell r="C40344" t="str">
            <v>דצמבר 2019</v>
          </cell>
          <cell r="D40344" t="str">
            <v>מבטחים - 316</v>
          </cell>
          <cell r="E40344" t="str">
            <v>KT669</v>
          </cell>
          <cell r="F40344">
            <v>95124348</v>
          </cell>
        </row>
        <row r="40345">
          <cell r="C40345" t="str">
            <v>דצמבר 2019</v>
          </cell>
          <cell r="D40345" t="str">
            <v>מבטחים - 316</v>
          </cell>
          <cell r="E40345" t="str">
            <v>KT670</v>
          </cell>
          <cell r="F40345">
            <v>95124311</v>
          </cell>
        </row>
        <row r="40346">
          <cell r="C40346" t="str">
            <v>דצמבר 2019</v>
          </cell>
          <cell r="D40346" t="str">
            <v>מבטחים - 316</v>
          </cell>
          <cell r="E40346" t="str">
            <v>KT671</v>
          </cell>
          <cell r="F40346">
            <v>95124334</v>
          </cell>
        </row>
        <row r="40347">
          <cell r="C40347" t="str">
            <v>דצמבר 2019</v>
          </cell>
          <cell r="D40347" t="str">
            <v>מבטחים - 316</v>
          </cell>
          <cell r="E40347" t="str">
            <v>FT650</v>
          </cell>
          <cell r="F40347">
            <v>510657554</v>
          </cell>
        </row>
        <row r="40348">
          <cell r="C40348" t="str">
            <v>דצמבר 2019</v>
          </cell>
          <cell r="D40348" t="str">
            <v>מבטחים - 316</v>
          </cell>
          <cell r="E40348" t="str">
            <v>FT651</v>
          </cell>
          <cell r="F40348">
            <v>511974834</v>
          </cell>
        </row>
        <row r="40349">
          <cell r="C40349" t="str">
            <v>דצמבר 2019</v>
          </cell>
          <cell r="D40349" t="str">
            <v>מבטחים - 316</v>
          </cell>
          <cell r="E40349" t="str">
            <v>FT652</v>
          </cell>
          <cell r="F40349">
            <v>520029084</v>
          </cell>
        </row>
        <row r="40350">
          <cell r="C40350" t="str">
            <v>דצמבר 2019</v>
          </cell>
          <cell r="D40350" t="str">
            <v>מבטחים - 316</v>
          </cell>
          <cell r="E40350" t="str">
            <v>FT653</v>
          </cell>
          <cell r="F40350">
            <v>520029084</v>
          </cell>
        </row>
        <row r="40351">
          <cell r="C40351" t="str">
            <v>דצמבר 2019</v>
          </cell>
          <cell r="D40351" t="str">
            <v>מבטחים - 316</v>
          </cell>
          <cell r="E40351" t="str">
            <v>FT654</v>
          </cell>
          <cell r="F40351">
            <v>513765396</v>
          </cell>
        </row>
        <row r="40352">
          <cell r="C40352" t="str">
            <v>דצמבר 2019</v>
          </cell>
          <cell r="D40352" t="str">
            <v>מבטחים - 316</v>
          </cell>
          <cell r="E40352" t="str">
            <v>FT655</v>
          </cell>
          <cell r="F40352">
            <v>520007030</v>
          </cell>
        </row>
        <row r="40353">
          <cell r="C40353" t="str">
            <v>דצמבר 2019</v>
          </cell>
          <cell r="D40353" t="str">
            <v>מבטחים - 316</v>
          </cell>
          <cell r="E40353" t="str">
            <v>FT656</v>
          </cell>
          <cell r="F40353">
            <v>520007030</v>
          </cell>
        </row>
        <row r="40354">
          <cell r="C40354" t="str">
            <v>דצמבר 2019</v>
          </cell>
          <cell r="D40354" t="str">
            <v>מבטחים - 316</v>
          </cell>
          <cell r="E40354" t="str">
            <v>FT657</v>
          </cell>
          <cell r="F40354">
            <v>520025636</v>
          </cell>
        </row>
        <row r="40355">
          <cell r="C40355" t="str">
            <v>דצמבר 2019</v>
          </cell>
          <cell r="D40355" t="str">
            <v>מבטחים - 316</v>
          </cell>
          <cell r="E40355" t="str">
            <v>FT658</v>
          </cell>
          <cell r="F40355">
            <v>520018078</v>
          </cell>
        </row>
        <row r="40356">
          <cell r="C40356" t="str">
            <v>דצמבר 2019</v>
          </cell>
          <cell r="D40356" t="str">
            <v>מבטחים - 316</v>
          </cell>
          <cell r="E40356" t="str">
            <v>FT659</v>
          </cell>
          <cell r="F40356">
            <v>520018078</v>
          </cell>
        </row>
        <row r="40357">
          <cell r="C40357" t="str">
            <v>דצמבר 2019</v>
          </cell>
          <cell r="D40357" t="str">
            <v>מבטחים - 316</v>
          </cell>
          <cell r="E40357" t="str">
            <v>FT660</v>
          </cell>
          <cell r="F40357">
            <v>520000522</v>
          </cell>
        </row>
        <row r="40358">
          <cell r="C40358" t="str">
            <v>דצמבר 2019</v>
          </cell>
          <cell r="D40358" t="str">
            <v>מבטחים - 316</v>
          </cell>
          <cell r="E40358" t="str">
            <v>FT661</v>
          </cell>
          <cell r="F40358">
            <v>520000522</v>
          </cell>
        </row>
        <row r="40359">
          <cell r="C40359" t="str">
            <v>דצמבר 2019</v>
          </cell>
          <cell r="D40359" t="str">
            <v>מבטחים - 316</v>
          </cell>
          <cell r="E40359" t="str">
            <v>FT662</v>
          </cell>
          <cell r="F40359">
            <v>520000522</v>
          </cell>
        </row>
        <row r="40360">
          <cell r="C40360" t="str">
            <v>דצמבר 2019</v>
          </cell>
          <cell r="D40360" t="str">
            <v>מבטחים - 316</v>
          </cell>
          <cell r="E40360" t="str">
            <v>FT663</v>
          </cell>
          <cell r="F40360">
            <v>520000118</v>
          </cell>
        </row>
        <row r="40361">
          <cell r="C40361" t="str">
            <v>דצמבר 2019</v>
          </cell>
          <cell r="D40361" t="str">
            <v>מבטחים - 316</v>
          </cell>
          <cell r="E40361" t="str">
            <v>FT664</v>
          </cell>
          <cell r="F40361">
            <v>520000118</v>
          </cell>
        </row>
        <row r="40362">
          <cell r="C40362" t="str">
            <v>דצמבר 2019</v>
          </cell>
          <cell r="D40362" t="str">
            <v>מבטחים - 316</v>
          </cell>
          <cell r="E40362" t="str">
            <v>FT665</v>
          </cell>
          <cell r="F40362">
            <v>513052910</v>
          </cell>
        </row>
        <row r="40363">
          <cell r="C40363" t="str">
            <v>דצמבר 2019</v>
          </cell>
          <cell r="D40363" t="str">
            <v>מבטחים - 316</v>
          </cell>
          <cell r="E40363" t="str">
            <v>FT666</v>
          </cell>
          <cell r="F40363">
            <v>510528276</v>
          </cell>
        </row>
        <row r="40364">
          <cell r="C40364" t="str">
            <v>דצמבר 2019</v>
          </cell>
          <cell r="D40364" t="str">
            <v>מבטחים - 316</v>
          </cell>
          <cell r="E40364" t="str">
            <v>FT667</v>
          </cell>
          <cell r="F40364">
            <v>510528276</v>
          </cell>
        </row>
        <row r="40365">
          <cell r="C40365" t="str">
            <v>דצמבר 2019</v>
          </cell>
          <cell r="D40365" t="str">
            <v>מבטחים - 316</v>
          </cell>
          <cell r="E40365" t="str">
            <v>FT668</v>
          </cell>
          <cell r="F40365">
            <v>512199381</v>
          </cell>
        </row>
        <row r="40366">
          <cell r="C40366" t="str">
            <v>דצמבר 2019</v>
          </cell>
          <cell r="D40366" t="str">
            <v>מבטחים - 316</v>
          </cell>
          <cell r="E40366" t="str">
            <v>FT669</v>
          </cell>
          <cell r="F40366">
            <v>513765396</v>
          </cell>
        </row>
        <row r="40367">
          <cell r="C40367" t="str">
            <v>דצמבר 2019</v>
          </cell>
          <cell r="D40367" t="str">
            <v>מבטחים - 316</v>
          </cell>
          <cell r="E40367" t="str">
            <v>FT670</v>
          </cell>
          <cell r="F40367">
            <v>513765396</v>
          </cell>
        </row>
        <row r="40368">
          <cell r="C40368" t="str">
            <v>דצמבר 2019</v>
          </cell>
          <cell r="D40368" t="str">
            <v>מבטחים - 316</v>
          </cell>
          <cell r="E40368" t="str">
            <v>FT671</v>
          </cell>
          <cell r="F40368">
            <v>513765396</v>
          </cell>
        </row>
        <row r="40369">
          <cell r="C40369" t="str">
            <v>דצמבר 2019</v>
          </cell>
          <cell r="D40369" t="str">
            <v>מבטחים - 316</v>
          </cell>
          <cell r="E40369" t="str">
            <v>KT770</v>
          </cell>
          <cell r="F40369">
            <v>7</v>
          </cell>
        </row>
        <row r="40370">
          <cell r="C40370" t="str">
            <v>דצמבר 2019</v>
          </cell>
          <cell r="D40370" t="str">
            <v>מבטחים - 316</v>
          </cell>
          <cell r="E40370" t="str">
            <v>KT771</v>
          </cell>
          <cell r="F40370">
            <v>5</v>
          </cell>
        </row>
        <row r="40371">
          <cell r="C40371" t="str">
            <v>דצמבר 2019</v>
          </cell>
          <cell r="D40371" t="str">
            <v>מבטחים - 316</v>
          </cell>
          <cell r="E40371" t="str">
            <v>KT772</v>
          </cell>
          <cell r="F40371">
            <v>5</v>
          </cell>
        </row>
        <row r="40372">
          <cell r="C40372" t="str">
            <v>דצמבר 2019</v>
          </cell>
          <cell r="D40372" t="str">
            <v>מבטחים - 316</v>
          </cell>
          <cell r="E40372" t="str">
            <v>KT773</v>
          </cell>
          <cell r="F40372">
            <v>2</v>
          </cell>
        </row>
        <row r="40373">
          <cell r="C40373" t="str">
            <v>דצמבר 2019</v>
          </cell>
          <cell r="D40373" t="str">
            <v>מבטחים - 316</v>
          </cell>
          <cell r="E40373" t="str">
            <v>KT774</v>
          </cell>
          <cell r="F40373">
            <v>2</v>
          </cell>
        </row>
        <row r="40374">
          <cell r="C40374" t="str">
            <v>דצמבר 2019</v>
          </cell>
          <cell r="D40374" t="str">
            <v>מבטחים - 316</v>
          </cell>
          <cell r="E40374" t="str">
            <v>KT775</v>
          </cell>
          <cell r="F40374">
            <v>4</v>
          </cell>
        </row>
        <row r="40375">
          <cell r="C40375" t="str">
            <v>דצמבר 2019</v>
          </cell>
          <cell r="D40375" t="str">
            <v>מבטחים - 316</v>
          </cell>
          <cell r="E40375" t="str">
            <v>KT776</v>
          </cell>
          <cell r="F40375">
            <v>6</v>
          </cell>
        </row>
        <row r="40376">
          <cell r="C40376" t="str">
            <v>דצמבר 2019</v>
          </cell>
          <cell r="D40376" t="str">
            <v>מבטחים - 316</v>
          </cell>
          <cell r="E40376" t="str">
            <v>KT777</v>
          </cell>
          <cell r="F40376">
            <v>5</v>
          </cell>
        </row>
        <row r="40377">
          <cell r="C40377" t="str">
            <v>דצמבר 2019</v>
          </cell>
          <cell r="D40377" t="str">
            <v>מבטחים - 316</v>
          </cell>
          <cell r="E40377" t="str">
            <v>KT778</v>
          </cell>
          <cell r="F40377">
            <v>4</v>
          </cell>
        </row>
        <row r="40378">
          <cell r="C40378" t="str">
            <v>דצמבר 2019</v>
          </cell>
          <cell r="D40378" t="str">
            <v>מבטחים - 316</v>
          </cell>
          <cell r="E40378" t="str">
            <v>KT779</v>
          </cell>
          <cell r="F40378">
            <v>3</v>
          </cell>
        </row>
        <row r="40379">
          <cell r="C40379" t="str">
            <v>דצמבר 2019</v>
          </cell>
          <cell r="D40379" t="str">
            <v>מבטחים - 316</v>
          </cell>
          <cell r="E40379" t="str">
            <v>KT780</v>
          </cell>
          <cell r="F40379">
            <v>2</v>
          </cell>
        </row>
        <row r="40380">
          <cell r="C40380" t="str">
            <v>דצמבר 2019</v>
          </cell>
          <cell r="D40380" t="str">
            <v>מבטחים - 316</v>
          </cell>
          <cell r="E40380" t="str">
            <v>KT783</v>
          </cell>
          <cell r="F40380">
            <v>4</v>
          </cell>
        </row>
        <row r="40381">
          <cell r="C40381" t="str">
            <v>דצמבר 2019</v>
          </cell>
          <cell r="D40381" t="str">
            <v>מבטחים - 316</v>
          </cell>
          <cell r="E40381" t="str">
            <v>KT784</v>
          </cell>
          <cell r="F40381">
            <v>5</v>
          </cell>
        </row>
        <row r="40382">
          <cell r="C40382" t="str">
            <v>דצמבר 2019</v>
          </cell>
          <cell r="D40382" t="str">
            <v>מבטחים - 316</v>
          </cell>
          <cell r="E40382" t="str">
            <v>KT785</v>
          </cell>
          <cell r="F40382">
            <v>3</v>
          </cell>
        </row>
        <row r="40383">
          <cell r="C40383" t="str">
            <v>דצמבר 2019</v>
          </cell>
          <cell r="D40383" t="str">
            <v>מבטחים - 316</v>
          </cell>
          <cell r="E40383" t="str">
            <v>KT786</v>
          </cell>
          <cell r="F40383">
            <v>5</v>
          </cell>
        </row>
        <row r="40384">
          <cell r="C40384" t="str">
            <v>דצמבר 2019</v>
          </cell>
          <cell r="D40384" t="str">
            <v>מבטחים - 316</v>
          </cell>
          <cell r="E40384" t="str">
            <v>KT787</v>
          </cell>
          <cell r="F40384">
            <v>7</v>
          </cell>
        </row>
        <row r="40385">
          <cell r="C40385" t="str">
            <v>דצמבר 2019</v>
          </cell>
          <cell r="D40385" t="str">
            <v>מבטחים - 316</v>
          </cell>
          <cell r="E40385" t="str">
            <v>KT788</v>
          </cell>
          <cell r="F40385">
            <v>6</v>
          </cell>
        </row>
        <row r="40386">
          <cell r="C40386" t="str">
            <v>דצמבר 2019</v>
          </cell>
          <cell r="D40386" t="str">
            <v>מבטחים - 316</v>
          </cell>
          <cell r="E40386" t="str">
            <v>KT789</v>
          </cell>
          <cell r="F40386">
            <v>4</v>
          </cell>
        </row>
        <row r="40387">
          <cell r="C40387" t="str">
            <v>דצמבר 2019</v>
          </cell>
          <cell r="D40387" t="str">
            <v>מבטחים - 316</v>
          </cell>
          <cell r="E40387" t="str">
            <v>KT790</v>
          </cell>
          <cell r="F40387">
            <v>2</v>
          </cell>
        </row>
        <row r="40388">
          <cell r="C40388" t="str">
            <v>דצמבר 2019</v>
          </cell>
          <cell r="D40388" t="str">
            <v>מבטחים - 316</v>
          </cell>
          <cell r="E40388" t="str">
            <v>KT791</v>
          </cell>
          <cell r="F40388">
            <v>4</v>
          </cell>
        </row>
        <row r="40389">
          <cell r="C40389" t="str">
            <v>דצמבר 2019</v>
          </cell>
          <cell r="D40389" t="str">
            <v>מבטחים - 316</v>
          </cell>
          <cell r="E40389" t="str">
            <v>KT800</v>
          </cell>
          <cell r="F40389">
            <v>1</v>
          </cell>
        </row>
        <row r="40390">
          <cell r="C40390" t="str">
            <v>דצמבר 2019</v>
          </cell>
          <cell r="D40390" t="str">
            <v>מבטחים - 316</v>
          </cell>
          <cell r="E40390" t="str">
            <v>KT801</v>
          </cell>
          <cell r="F40390">
            <v>1</v>
          </cell>
        </row>
        <row r="40391">
          <cell r="C40391" t="str">
            <v>דצמבר 2019</v>
          </cell>
          <cell r="D40391" t="str">
            <v>מבטחים - 316</v>
          </cell>
          <cell r="E40391" t="str">
            <v>KT802</v>
          </cell>
          <cell r="F40391">
            <v>1</v>
          </cell>
        </row>
        <row r="40392">
          <cell r="C40392" t="str">
            <v>דצמבר 2019</v>
          </cell>
          <cell r="D40392" t="str">
            <v>מבטחים - 316</v>
          </cell>
          <cell r="E40392" t="str">
            <v>KT805</v>
          </cell>
          <cell r="F40392">
            <v>1</v>
          </cell>
        </row>
        <row r="40393">
          <cell r="C40393" t="str">
            <v>דצמבר 2019</v>
          </cell>
          <cell r="D40393" t="str">
            <v>מבטחים - 316</v>
          </cell>
          <cell r="E40393" t="str">
            <v>KT809</v>
          </cell>
          <cell r="F40393">
            <v>1</v>
          </cell>
        </row>
        <row r="40394">
          <cell r="C40394" t="str">
            <v>דצמבר 2019</v>
          </cell>
          <cell r="D40394" t="str">
            <v>מבטחים - 316</v>
          </cell>
          <cell r="E40394" t="str">
            <v>KT812</v>
          </cell>
          <cell r="F40394">
            <v>1</v>
          </cell>
        </row>
        <row r="40395">
          <cell r="C40395" t="str">
            <v>דצמבר 2019</v>
          </cell>
          <cell r="D40395" t="str">
            <v>מבטחים - 316</v>
          </cell>
          <cell r="E40395" t="str">
            <v>KT813</v>
          </cell>
          <cell r="F40395">
            <v>1</v>
          </cell>
        </row>
        <row r="40396">
          <cell r="C40396" t="str">
            <v>דצמבר 2019</v>
          </cell>
          <cell r="D40396" t="str">
            <v>מבטחים - 316</v>
          </cell>
          <cell r="E40396" t="str">
            <v>KT817</v>
          </cell>
          <cell r="F40396">
            <v>1</v>
          </cell>
        </row>
        <row r="40397">
          <cell r="C40397" t="str">
            <v>דצמבר 2019</v>
          </cell>
          <cell r="D40397" t="str">
            <v>מבטחים - 316</v>
          </cell>
          <cell r="E40397" t="str">
            <v>KT820</v>
          </cell>
          <cell r="F40397">
            <v>1</v>
          </cell>
        </row>
        <row r="40398">
          <cell r="C40398" t="str">
            <v>דצמבר 2019</v>
          </cell>
          <cell r="D40398" t="str">
            <v>מבטחים - 316</v>
          </cell>
          <cell r="E40398" t="str">
            <v>KT821</v>
          </cell>
          <cell r="F40398">
            <v>1</v>
          </cell>
        </row>
        <row r="40399">
          <cell r="C40399" t="str">
            <v>דצמבר 2019</v>
          </cell>
          <cell r="D40399" t="str">
            <v>מבטחים - 316</v>
          </cell>
          <cell r="E40399" t="str">
            <v>RT100</v>
          </cell>
          <cell r="F40399">
            <v>141129085.88499999</v>
          </cell>
        </row>
        <row r="40400">
          <cell r="C40400" t="str">
            <v>דצמבר 2019</v>
          </cell>
          <cell r="D40400" t="str">
            <v>מבטחים - 316</v>
          </cell>
          <cell r="E40400" t="str">
            <v>RT101</v>
          </cell>
          <cell r="F40400">
            <v>13921467.138</v>
          </cell>
        </row>
        <row r="40401">
          <cell r="C40401" t="str">
            <v>דצמבר 2019</v>
          </cell>
          <cell r="D40401" t="str">
            <v>מבטחים - 316</v>
          </cell>
          <cell r="E40401" t="str">
            <v>RT102</v>
          </cell>
          <cell r="F40401">
            <v>383509.62800000003</v>
          </cell>
        </row>
        <row r="40402">
          <cell r="C40402" t="str">
            <v>דצמבר 2019</v>
          </cell>
          <cell r="D40402" t="str">
            <v>מבטחים - 316</v>
          </cell>
          <cell r="E40402" t="str">
            <v>RT103</v>
          </cell>
          <cell r="F40402">
            <v>688564.853</v>
          </cell>
        </row>
        <row r="40403">
          <cell r="C40403" t="str">
            <v>דצמבר 2019</v>
          </cell>
          <cell r="D40403" t="str">
            <v>מבטחים - 316</v>
          </cell>
          <cell r="E40403" t="str">
            <v>RT104</v>
          </cell>
          <cell r="F40403">
            <v>21798.901999999998</v>
          </cell>
        </row>
        <row r="40404">
          <cell r="C40404" t="str">
            <v>דצמבר 2019</v>
          </cell>
          <cell r="D40404" t="str">
            <v>מבטחים - 316</v>
          </cell>
          <cell r="E40404" t="str">
            <v>RT200</v>
          </cell>
          <cell r="F40404">
            <v>4530598.8669999996</v>
          </cell>
        </row>
        <row r="40405">
          <cell r="C40405" t="str">
            <v>דצמבר 2019</v>
          </cell>
          <cell r="D40405" t="str">
            <v>מבטחים - 316</v>
          </cell>
          <cell r="E40405" t="str">
            <v>RT201</v>
          </cell>
          <cell r="F40405">
            <v>621943.81200000003</v>
          </cell>
        </row>
        <row r="40406">
          <cell r="C40406" t="str">
            <v>דצמבר 2019</v>
          </cell>
          <cell r="D40406" t="str">
            <v>מבטחים - 316</v>
          </cell>
          <cell r="E40406" t="str">
            <v>RT202</v>
          </cell>
          <cell r="F40406">
            <v>2161646.5079999999</v>
          </cell>
        </row>
        <row r="40407">
          <cell r="C40407" t="str">
            <v>דצמבר 2019</v>
          </cell>
          <cell r="D40407" t="str">
            <v>מבטחים - 316</v>
          </cell>
          <cell r="E40407" t="str">
            <v>RT203</v>
          </cell>
          <cell r="F40407">
            <v>38360.038</v>
          </cell>
        </row>
        <row r="40408">
          <cell r="C40408" t="str">
            <v>דצמבר 2019</v>
          </cell>
          <cell r="D40408" t="str">
            <v>מבטחים - 316</v>
          </cell>
          <cell r="E40408" t="str">
            <v>RT206</v>
          </cell>
          <cell r="F40408">
            <v>124329.78</v>
          </cell>
        </row>
        <row r="40409">
          <cell r="C40409" t="str">
            <v>דצמבר 2019</v>
          </cell>
          <cell r="D40409" t="str">
            <v>מבטחים - 316</v>
          </cell>
          <cell r="E40409" t="str">
            <v>RT301</v>
          </cell>
          <cell r="F40409">
            <v>3489299.7289999998</v>
          </cell>
        </row>
        <row r="40410">
          <cell r="C40410" t="str">
            <v>דצמבר 2019</v>
          </cell>
          <cell r="D40410" t="str">
            <v>מבטחים - 316</v>
          </cell>
          <cell r="E40410" t="str">
            <v>RT302</v>
          </cell>
          <cell r="F40410">
            <v>7185214.3839999996</v>
          </cell>
        </row>
        <row r="40411">
          <cell r="C40411" t="str">
            <v>דצמבר 2019</v>
          </cell>
          <cell r="D40411" t="str">
            <v>מבטחים - 316</v>
          </cell>
          <cell r="E40411" t="str">
            <v>RT308</v>
          </cell>
          <cell r="F40411">
            <v>1E-3</v>
          </cell>
        </row>
        <row r="40412">
          <cell r="C40412" t="str">
            <v>דצמבר 2019</v>
          </cell>
          <cell r="D40412" t="str">
            <v>מבטחים - 316</v>
          </cell>
          <cell r="E40412" t="str">
            <v>RT401</v>
          </cell>
          <cell r="F40412">
            <v>585735.05500000005</v>
          </cell>
        </row>
        <row r="40413">
          <cell r="C40413" t="str">
            <v>דצמבר 2019</v>
          </cell>
          <cell r="D40413" t="str">
            <v>מבטחים - 316</v>
          </cell>
          <cell r="E40413" t="str">
            <v>RT402</v>
          </cell>
          <cell r="F40413">
            <v>11788129.773</v>
          </cell>
        </row>
        <row r="40414">
          <cell r="C40414" t="str">
            <v>דצמבר 2019</v>
          </cell>
          <cell r="D40414" t="str">
            <v>מבטחים - 316</v>
          </cell>
          <cell r="E40414" t="str">
            <v>RT403</v>
          </cell>
          <cell r="F40414">
            <v>2315814.0189999999</v>
          </cell>
        </row>
        <row r="40415">
          <cell r="C40415" t="str">
            <v>דצמבר 2019</v>
          </cell>
          <cell r="D40415" t="str">
            <v>מבטחים - 316</v>
          </cell>
          <cell r="E40415" t="str">
            <v>RT404</v>
          </cell>
          <cell r="F40415">
            <v>139447.731</v>
          </cell>
        </row>
        <row r="40416">
          <cell r="C40416" t="str">
            <v>דצמבר 2019</v>
          </cell>
          <cell r="D40416" t="str">
            <v>מבטחים - 316</v>
          </cell>
          <cell r="E40416" t="str">
            <v>RT406</v>
          </cell>
          <cell r="F40416">
            <v>405500.06699999998</v>
          </cell>
        </row>
        <row r="40417">
          <cell r="C40417" t="str">
            <v>דצמבר 2019</v>
          </cell>
          <cell r="D40417" t="str">
            <v>מבטחים - 316</v>
          </cell>
          <cell r="E40417" t="str">
            <v>RT407</v>
          </cell>
          <cell r="F40417">
            <v>402975.13</v>
          </cell>
        </row>
        <row r="40418">
          <cell r="C40418" t="str">
            <v>דצמבר 2019</v>
          </cell>
          <cell r="D40418" t="str">
            <v>מבטחים - 316</v>
          </cell>
          <cell r="E40418" t="str">
            <v>RT501</v>
          </cell>
          <cell r="F40418">
            <v>81990.754000000001</v>
          </cell>
        </row>
        <row r="40419">
          <cell r="C40419" t="str">
            <v>דצמבר 2019</v>
          </cell>
          <cell r="D40419" t="str">
            <v>מבטחים - 316</v>
          </cell>
          <cell r="E40419" t="str">
            <v>RT502</v>
          </cell>
          <cell r="F40419">
            <v>3183732.7280000001</v>
          </cell>
        </row>
        <row r="40420">
          <cell r="C40420" t="str">
            <v>דצמבר 2019</v>
          </cell>
          <cell r="D40420" t="str">
            <v>מבטחים - 316</v>
          </cell>
          <cell r="E40420" t="str">
            <v>RT503</v>
          </cell>
          <cell r="F40420">
            <v>552719.65</v>
          </cell>
        </row>
        <row r="40421">
          <cell r="C40421" t="str">
            <v>דצמבר 2019</v>
          </cell>
          <cell r="D40421" t="str">
            <v>מבטחים - 316</v>
          </cell>
          <cell r="E40421" t="str">
            <v>RT506</v>
          </cell>
          <cell r="F40421">
            <v>903317.39199999999</v>
          </cell>
        </row>
        <row r="40422">
          <cell r="C40422" t="str">
            <v>דצמבר 2019</v>
          </cell>
          <cell r="D40422" t="str">
            <v>מבטחים - 316</v>
          </cell>
          <cell r="E40422" t="str">
            <v>RT601</v>
          </cell>
          <cell r="F40422">
            <v>114440.001</v>
          </cell>
        </row>
        <row r="40423">
          <cell r="C40423" t="str">
            <v>דצמבר 2019</v>
          </cell>
          <cell r="D40423" t="str">
            <v>מבטחים - 316</v>
          </cell>
          <cell r="E40423" t="str">
            <v>RT700</v>
          </cell>
          <cell r="F40423">
            <v>4034321.051</v>
          </cell>
        </row>
        <row r="40424">
          <cell r="C40424" t="str">
            <v>דצמבר 2019</v>
          </cell>
          <cell r="D40424" t="str">
            <v>מבטחים - 316</v>
          </cell>
          <cell r="E40424" t="str">
            <v>RT701</v>
          </cell>
          <cell r="F40424">
            <v>4421093.3260000004</v>
          </cell>
        </row>
        <row r="40425">
          <cell r="C40425" t="str">
            <v>דצמבר 2019</v>
          </cell>
          <cell r="D40425" t="str">
            <v>מבטחים - 316</v>
          </cell>
          <cell r="E40425" t="str">
            <v>RT702</v>
          </cell>
          <cell r="F40425">
            <v>9373917.6699999999</v>
          </cell>
        </row>
        <row r="40426">
          <cell r="C40426" t="str">
            <v>דצמבר 2019</v>
          </cell>
          <cell r="D40426" t="str">
            <v>מבטחים - 316</v>
          </cell>
          <cell r="E40426" t="str">
            <v>RT703</v>
          </cell>
          <cell r="F40426">
            <v>2267754.4040000001</v>
          </cell>
        </row>
        <row r="40427">
          <cell r="C40427" t="str">
            <v>דצמבר 2019</v>
          </cell>
          <cell r="D40427" t="str">
            <v>מבטחים - 316</v>
          </cell>
          <cell r="E40427" t="str">
            <v>RT704</v>
          </cell>
          <cell r="F40427">
            <v>27345.985000000001</v>
          </cell>
        </row>
        <row r="40428">
          <cell r="C40428" t="str">
            <v>דצמבר 2019</v>
          </cell>
          <cell r="D40428" t="str">
            <v>מבטחים - 316</v>
          </cell>
          <cell r="E40428" t="str">
            <v>RT706</v>
          </cell>
          <cell r="F40428">
            <v>70816.601999999999</v>
          </cell>
        </row>
        <row r="40429">
          <cell r="C40429" t="str">
            <v>דצמבר 2019</v>
          </cell>
          <cell r="D40429" t="str">
            <v>מבטחים - 316</v>
          </cell>
          <cell r="E40429" t="str">
            <v>RT707</v>
          </cell>
          <cell r="F40429">
            <v>108526.29300000001</v>
          </cell>
        </row>
        <row r="40430">
          <cell r="C40430" t="str">
            <v>דצמבר 2019</v>
          </cell>
          <cell r="D40430" t="str">
            <v>מבטחים - 316</v>
          </cell>
          <cell r="E40430" t="str">
            <v>RT708</v>
          </cell>
          <cell r="F40430">
            <v>13704.27</v>
          </cell>
        </row>
        <row r="40431">
          <cell r="C40431" t="str">
            <v>דצמבר 2019</v>
          </cell>
          <cell r="D40431" t="str">
            <v>מבטחים - 316</v>
          </cell>
          <cell r="E40431" t="str">
            <v>RT800</v>
          </cell>
          <cell r="F40431">
            <v>149694005.803</v>
          </cell>
        </row>
        <row r="40432">
          <cell r="C40432" t="str">
            <v>דצמבר 2019</v>
          </cell>
          <cell r="D40432" t="str">
            <v>מבטחים - 316</v>
          </cell>
          <cell r="E40432" t="str">
            <v>RT801</v>
          </cell>
          <cell r="F40432">
            <v>23235969.815000001</v>
          </cell>
        </row>
        <row r="40433">
          <cell r="C40433" t="str">
            <v>דצמבר 2019</v>
          </cell>
          <cell r="D40433" t="str">
            <v>מבטחים - 316</v>
          </cell>
          <cell r="E40433" t="str">
            <v>RT802</v>
          </cell>
          <cell r="F40433">
            <v>34076150.691</v>
          </cell>
        </row>
        <row r="40434">
          <cell r="C40434" t="str">
            <v>דצמבר 2019</v>
          </cell>
          <cell r="D40434" t="str">
            <v>מבטחים - 316</v>
          </cell>
          <cell r="E40434" t="str">
            <v>RT803</v>
          </cell>
          <cell r="F40434">
            <v>5863212.9639999997</v>
          </cell>
        </row>
        <row r="40435">
          <cell r="C40435" t="str">
            <v>דצמבר 2019</v>
          </cell>
          <cell r="D40435" t="str">
            <v>מבטחים - 316</v>
          </cell>
          <cell r="E40435" t="str">
            <v>RT804</v>
          </cell>
          <cell r="F40435">
            <v>188592.61799999999</v>
          </cell>
        </row>
        <row r="40436">
          <cell r="C40436" t="str">
            <v>דצמבר 2019</v>
          </cell>
          <cell r="D40436" t="str">
            <v>מבטחים - 316</v>
          </cell>
          <cell r="E40436" t="str">
            <v>RT806</v>
          </cell>
          <cell r="F40436">
            <v>1503963.841</v>
          </cell>
        </row>
        <row r="40437">
          <cell r="C40437" t="str">
            <v>דצמבר 2019</v>
          </cell>
          <cell r="D40437" t="str">
            <v>מבטחים - 316</v>
          </cell>
          <cell r="E40437" t="str">
            <v>RT807</v>
          </cell>
          <cell r="F40437">
            <v>511501.42300000001</v>
          </cell>
        </row>
        <row r="40438">
          <cell r="C40438" t="str">
            <v>דצמבר 2019</v>
          </cell>
          <cell r="D40438" t="str">
            <v>מבטחים - 316</v>
          </cell>
          <cell r="E40438" t="str">
            <v>RT808</v>
          </cell>
          <cell r="F40438">
            <v>13704.271000000001</v>
          </cell>
        </row>
        <row r="40439">
          <cell r="C40439" t="str">
            <v>דצמבר 2019</v>
          </cell>
          <cell r="D40439" t="str">
            <v>מבטחים - 316</v>
          </cell>
          <cell r="E40439" t="str">
            <v>GT100</v>
          </cell>
          <cell r="F40439">
            <v>156144426.40700001</v>
          </cell>
        </row>
        <row r="40440">
          <cell r="C40440" t="str">
            <v>דצמבר 2019</v>
          </cell>
          <cell r="D40440" t="str">
            <v>מבטחים - 316</v>
          </cell>
          <cell r="E40440" t="str">
            <v>GT200</v>
          </cell>
          <cell r="F40440">
            <v>5701015.1299999999</v>
          </cell>
        </row>
        <row r="40441">
          <cell r="C40441" t="str">
            <v>דצמבר 2019</v>
          </cell>
          <cell r="D40441" t="str">
            <v>מבטחים - 316</v>
          </cell>
          <cell r="E40441" t="str">
            <v>GT201</v>
          </cell>
          <cell r="F40441">
            <v>226393.93</v>
          </cell>
        </row>
        <row r="40442">
          <cell r="C40442" t="str">
            <v>דצמבר 2019</v>
          </cell>
          <cell r="D40442" t="str">
            <v>מבטחים - 316</v>
          </cell>
          <cell r="E40442" t="str">
            <v>GT202</v>
          </cell>
          <cell r="F40442">
            <v>304922.48800000001</v>
          </cell>
        </row>
        <row r="40443">
          <cell r="C40443" t="str">
            <v>דצמבר 2019</v>
          </cell>
          <cell r="D40443" t="str">
            <v>מבטחים - 316</v>
          </cell>
          <cell r="E40443" t="str">
            <v>GT211</v>
          </cell>
          <cell r="F40443">
            <v>32515.094000000001</v>
          </cell>
        </row>
        <row r="40444">
          <cell r="C40444" t="str">
            <v>דצמבר 2019</v>
          </cell>
          <cell r="D40444" t="str">
            <v>מבטחים - 316</v>
          </cell>
          <cell r="E40444" t="str">
            <v>GT212</v>
          </cell>
          <cell r="F40444">
            <v>282641.84100000001</v>
          </cell>
        </row>
        <row r="40445">
          <cell r="C40445" t="str">
            <v>דצמבר 2019</v>
          </cell>
          <cell r="D40445" t="str">
            <v>מבטחים - 316</v>
          </cell>
          <cell r="E40445" t="str">
            <v>GT217</v>
          </cell>
          <cell r="F40445">
            <v>28725.914000000001</v>
          </cell>
        </row>
        <row r="40446">
          <cell r="C40446" t="str">
            <v>דצמבר 2019</v>
          </cell>
          <cell r="D40446" t="str">
            <v>מבטחים - 316</v>
          </cell>
          <cell r="E40446" t="str">
            <v>PT201</v>
          </cell>
          <cell r="F40446">
            <v>900664.60800000001</v>
          </cell>
        </row>
        <row r="40447">
          <cell r="C40447" t="str">
            <v>דצמבר 2019</v>
          </cell>
          <cell r="D40447" t="str">
            <v>מבטחים - 316</v>
          </cell>
          <cell r="E40447" t="str">
            <v>GT300</v>
          </cell>
          <cell r="F40447">
            <v>4525193.33</v>
          </cell>
        </row>
        <row r="40448">
          <cell r="C40448" t="str">
            <v>דצמבר 2019</v>
          </cell>
          <cell r="D40448" t="str">
            <v>מבטחים - 316</v>
          </cell>
          <cell r="E40448" t="str">
            <v>GT301</v>
          </cell>
          <cell r="F40448">
            <v>4171823.034</v>
          </cell>
        </row>
        <row r="40449">
          <cell r="C40449" t="str">
            <v>דצמבר 2019</v>
          </cell>
          <cell r="D40449" t="str">
            <v>מבטחים - 316</v>
          </cell>
          <cell r="E40449" t="str">
            <v>GT317</v>
          </cell>
          <cell r="F40449">
            <v>1977497.75</v>
          </cell>
        </row>
        <row r="40450">
          <cell r="C40450" t="str">
            <v>דצמבר 2019</v>
          </cell>
          <cell r="D40450" t="str">
            <v>מבטחים - 316</v>
          </cell>
          <cell r="E40450" t="str">
            <v>GT400</v>
          </cell>
          <cell r="F40450">
            <v>585735.05500000005</v>
          </cell>
        </row>
        <row r="40451">
          <cell r="C40451" t="str">
            <v>דצמבר 2019</v>
          </cell>
          <cell r="D40451" t="str">
            <v>מבטחים - 316</v>
          </cell>
          <cell r="E40451" t="str">
            <v>GT401</v>
          </cell>
          <cell r="F40451">
            <v>8945894.1009999998</v>
          </cell>
        </row>
        <row r="40452">
          <cell r="C40452" t="str">
            <v>דצמבר 2019</v>
          </cell>
          <cell r="D40452" t="str">
            <v>מבטחים - 316</v>
          </cell>
          <cell r="E40452" t="str">
            <v>GT402</v>
          </cell>
          <cell r="F40452">
            <v>139447.731</v>
          </cell>
        </row>
        <row r="40453">
          <cell r="C40453" t="str">
            <v>דצמבר 2019</v>
          </cell>
          <cell r="D40453" t="str">
            <v>מבטחים - 316</v>
          </cell>
          <cell r="E40453" t="str">
            <v>GT404</v>
          </cell>
          <cell r="F40453">
            <v>405500.06699999998</v>
          </cell>
        </row>
        <row r="40454">
          <cell r="C40454" t="str">
            <v>דצמבר 2019</v>
          </cell>
          <cell r="D40454" t="str">
            <v>מבטחים - 316</v>
          </cell>
          <cell r="E40454" t="str">
            <v>GT410</v>
          </cell>
          <cell r="F40454">
            <v>402975.13</v>
          </cell>
        </row>
        <row r="40455">
          <cell r="C40455" t="str">
            <v>דצמבר 2019</v>
          </cell>
          <cell r="D40455" t="str">
            <v>מבטחים - 316</v>
          </cell>
          <cell r="E40455" t="str">
            <v>GT417</v>
          </cell>
          <cell r="F40455">
            <v>3997397.5529999998</v>
          </cell>
        </row>
        <row r="40456">
          <cell r="C40456" t="str">
            <v>דצמבר 2019</v>
          </cell>
          <cell r="D40456" t="str">
            <v>מבטחים - 316</v>
          </cell>
          <cell r="E40456" t="str">
            <v>PT400</v>
          </cell>
          <cell r="F40456">
            <v>1160652.138</v>
          </cell>
        </row>
        <row r="40457">
          <cell r="C40457" t="str">
            <v>דצמבר 2019</v>
          </cell>
          <cell r="D40457" t="str">
            <v>מבטחים - 316</v>
          </cell>
          <cell r="E40457" t="str">
            <v>GT500</v>
          </cell>
          <cell r="F40457">
            <v>81990.754000000001</v>
          </cell>
        </row>
        <row r="40458">
          <cell r="C40458" t="str">
            <v>דצמבר 2019</v>
          </cell>
          <cell r="D40458" t="str">
            <v>מבטחים - 316</v>
          </cell>
          <cell r="E40458" t="str">
            <v>GT501</v>
          </cell>
          <cell r="F40458">
            <v>715473.75699999998</v>
          </cell>
        </row>
        <row r="40459">
          <cell r="C40459" t="str">
            <v>דצמבר 2019</v>
          </cell>
          <cell r="D40459" t="str">
            <v>מבטחים - 316</v>
          </cell>
          <cell r="E40459" t="str">
            <v>GT504</v>
          </cell>
          <cell r="F40459">
            <v>903317.39199999999</v>
          </cell>
        </row>
        <row r="40460">
          <cell r="C40460" t="str">
            <v>דצמבר 2019</v>
          </cell>
          <cell r="D40460" t="str">
            <v>מבטחים - 316</v>
          </cell>
          <cell r="E40460" t="str">
            <v>GT517</v>
          </cell>
          <cell r="F40460">
            <v>1269494.29</v>
          </cell>
        </row>
        <row r="40461">
          <cell r="C40461" t="str">
            <v>דצמבר 2019</v>
          </cell>
          <cell r="D40461" t="str">
            <v>מבטחים - 316</v>
          </cell>
          <cell r="E40461" t="str">
            <v>PT500</v>
          </cell>
          <cell r="F40461">
            <v>1375952.4979999999</v>
          </cell>
        </row>
        <row r="40462">
          <cell r="C40462" t="str">
            <v>דצמבר 2019</v>
          </cell>
          <cell r="D40462" t="str">
            <v>מבטחים - 316</v>
          </cell>
          <cell r="E40462" t="str">
            <v>PT501</v>
          </cell>
          <cell r="F40462">
            <v>375531.83199999999</v>
          </cell>
        </row>
        <row r="40463">
          <cell r="C40463" t="str">
            <v>דצמבר 2019</v>
          </cell>
          <cell r="D40463" t="str">
            <v>מבטחים - 316</v>
          </cell>
          <cell r="E40463" t="str">
            <v>GT600</v>
          </cell>
          <cell r="F40463">
            <v>114440.001</v>
          </cell>
        </row>
        <row r="40464">
          <cell r="C40464" t="str">
            <v>דצמבר 2019</v>
          </cell>
          <cell r="D40464" t="str">
            <v>מבטחים - 316</v>
          </cell>
          <cell r="E40464" t="str">
            <v>GT700</v>
          </cell>
          <cell r="F40464">
            <v>16225915.232000001</v>
          </cell>
        </row>
        <row r="40465">
          <cell r="C40465" t="str">
            <v>דצמבר 2019</v>
          </cell>
          <cell r="D40465" t="str">
            <v>מבטחים - 316</v>
          </cell>
          <cell r="E40465" t="str">
            <v>GT701</v>
          </cell>
          <cell r="F40465">
            <v>1437418.899</v>
          </cell>
        </row>
        <row r="40466">
          <cell r="C40466" t="str">
            <v>דצמבר 2019</v>
          </cell>
          <cell r="D40466" t="str">
            <v>מבטחים - 316</v>
          </cell>
          <cell r="E40466" t="str">
            <v>GT702</v>
          </cell>
          <cell r="F40466">
            <v>-808397.32499999995</v>
          </cell>
        </row>
        <row r="40467">
          <cell r="C40467" t="str">
            <v>דצמבר 2019</v>
          </cell>
          <cell r="D40467" t="str">
            <v>מבטחים - 316</v>
          </cell>
          <cell r="E40467" t="str">
            <v>GT703</v>
          </cell>
          <cell r="F40467">
            <v>93988.971000000005</v>
          </cell>
        </row>
        <row r="40468">
          <cell r="C40468" t="str">
            <v>דצמבר 2019</v>
          </cell>
          <cell r="D40468" t="str">
            <v>מבטחים - 316</v>
          </cell>
          <cell r="E40468" t="str">
            <v>GT704</v>
          </cell>
          <cell r="F40468">
            <v>27625.366000000002</v>
          </cell>
        </row>
        <row r="40469">
          <cell r="C40469" t="str">
            <v>דצמבר 2019</v>
          </cell>
          <cell r="D40469" t="str">
            <v>מבטחים - 316</v>
          </cell>
          <cell r="E40469" t="str">
            <v>GT705</v>
          </cell>
          <cell r="F40469">
            <v>-119857.045</v>
          </cell>
        </row>
        <row r="40470">
          <cell r="C40470" t="str">
            <v>דצמבר 2019</v>
          </cell>
          <cell r="D40470" t="str">
            <v>מבטחים - 316</v>
          </cell>
          <cell r="E40470" t="str">
            <v>GT708</v>
          </cell>
          <cell r="F40470">
            <v>11742.656999999999</v>
          </cell>
        </row>
        <row r="40471">
          <cell r="C40471" t="str">
            <v>דצמבר 2019</v>
          </cell>
          <cell r="D40471" t="str">
            <v>מבטחים - 316</v>
          </cell>
          <cell r="E40471" t="str">
            <v>GT710</v>
          </cell>
          <cell r="F40471">
            <v>104576.23</v>
          </cell>
        </row>
        <row r="40472">
          <cell r="C40472" t="str">
            <v>דצמבר 2019</v>
          </cell>
          <cell r="D40472" t="str">
            <v>מבטחים - 316</v>
          </cell>
          <cell r="E40472" t="str">
            <v>GT714</v>
          </cell>
          <cell r="F40472">
            <v>9917.1769999999997</v>
          </cell>
        </row>
        <row r="40473">
          <cell r="C40473" t="str">
            <v>דצמבר 2019</v>
          </cell>
          <cell r="D40473" t="str">
            <v>מבטחים - 316</v>
          </cell>
          <cell r="E40473" t="str">
            <v>GT716</v>
          </cell>
          <cell r="F40473">
            <v>34845.64</v>
          </cell>
        </row>
        <row r="40474">
          <cell r="C40474" t="str">
            <v>דצמבר 2019</v>
          </cell>
          <cell r="D40474" t="str">
            <v>מבטחים - 316</v>
          </cell>
          <cell r="E40474" t="str">
            <v>GT717</v>
          </cell>
          <cell r="F40474">
            <v>2073940.254</v>
          </cell>
        </row>
        <row r="40475">
          <cell r="C40475" t="str">
            <v>דצמבר 2019</v>
          </cell>
          <cell r="D40475" t="str">
            <v>מבטחים - 316</v>
          </cell>
          <cell r="E40475" t="str">
            <v>PT700</v>
          </cell>
          <cell r="F40475">
            <v>290135.99200000003</v>
          </cell>
        </row>
        <row r="40476">
          <cell r="C40476" t="str">
            <v>דצמבר 2019</v>
          </cell>
          <cell r="D40476" t="str">
            <v>מבטחים - 316</v>
          </cell>
          <cell r="E40476" t="str">
            <v>PT701</v>
          </cell>
          <cell r="F40476">
            <v>805401.14500000002</v>
          </cell>
        </row>
        <row r="40477">
          <cell r="C40477" t="str">
            <v>דצמבר 2019</v>
          </cell>
          <cell r="D40477" t="str">
            <v>מבטחים - 316</v>
          </cell>
          <cell r="E40477" t="str">
            <v>PT704</v>
          </cell>
          <cell r="F40477">
            <v>110600.723</v>
          </cell>
        </row>
        <row r="40478">
          <cell r="C40478" t="str">
            <v>דצמבר 2019</v>
          </cell>
          <cell r="D40478" t="str">
            <v>מבטחים - 316</v>
          </cell>
          <cell r="E40478" t="str">
            <v>PT705</v>
          </cell>
          <cell r="F40478">
            <v>19625.685000000001</v>
          </cell>
        </row>
        <row r="40479">
          <cell r="C40479" t="str">
            <v>דצמבר 2019</v>
          </cell>
          <cell r="D40479" t="str">
            <v>מבטחים - 316</v>
          </cell>
          <cell r="E40479" t="str">
            <v>GT800</v>
          </cell>
          <cell r="F40479">
            <v>183378715.90799999</v>
          </cell>
        </row>
        <row r="40480">
          <cell r="C40480" t="str">
            <v>דצמבר 2019</v>
          </cell>
          <cell r="D40480" t="str">
            <v>מבטחים - 316</v>
          </cell>
          <cell r="E40480" t="str">
            <v>GT801</v>
          </cell>
          <cell r="F40480">
            <v>15497003.721000001</v>
          </cell>
        </row>
        <row r="40481">
          <cell r="C40481" t="str">
            <v>דצמבר 2019</v>
          </cell>
          <cell r="D40481" t="str">
            <v>מבטחים - 316</v>
          </cell>
          <cell r="E40481" t="str">
            <v>GT802</v>
          </cell>
          <cell r="F40481">
            <v>-364027.10600000003</v>
          </cell>
        </row>
        <row r="40482">
          <cell r="C40482" t="str">
            <v>דצמבר 2019</v>
          </cell>
          <cell r="D40482" t="str">
            <v>מבטחים - 316</v>
          </cell>
          <cell r="E40482" t="str">
            <v>GT803</v>
          </cell>
          <cell r="F40482">
            <v>93988.971000000005</v>
          </cell>
        </row>
        <row r="40483">
          <cell r="C40483" t="str">
            <v>דצמבר 2019</v>
          </cell>
          <cell r="D40483" t="str">
            <v>מבטחים - 316</v>
          </cell>
          <cell r="E40483" t="str">
            <v>GT804</v>
          </cell>
          <cell r="F40483">
            <v>1336442.825</v>
          </cell>
        </row>
        <row r="40484">
          <cell r="C40484" t="str">
            <v>דצמבר 2019</v>
          </cell>
          <cell r="D40484" t="str">
            <v>מבטחים - 316</v>
          </cell>
          <cell r="E40484" t="str">
            <v>GT805</v>
          </cell>
          <cell r="F40484">
            <v>-119857.045</v>
          </cell>
        </row>
        <row r="40485">
          <cell r="C40485" t="str">
            <v>דצמבר 2019</v>
          </cell>
          <cell r="D40485" t="str">
            <v>מבטחים - 316</v>
          </cell>
          <cell r="E40485" t="str">
            <v>GT808</v>
          </cell>
          <cell r="F40485">
            <v>11742.656999999999</v>
          </cell>
        </row>
        <row r="40486">
          <cell r="C40486" t="str">
            <v>דצמבר 2019</v>
          </cell>
          <cell r="D40486" t="str">
            <v>מבטחים - 316</v>
          </cell>
          <cell r="E40486" t="str">
            <v>GT810</v>
          </cell>
          <cell r="F40486">
            <v>507551.36</v>
          </cell>
        </row>
        <row r="40487">
          <cell r="C40487" t="str">
            <v>דצמבר 2019</v>
          </cell>
          <cell r="D40487" t="str">
            <v>מבטחים - 316</v>
          </cell>
          <cell r="E40487" t="str">
            <v>GT811</v>
          </cell>
          <cell r="F40487">
            <v>32515.094000000001</v>
          </cell>
        </row>
        <row r="40488">
          <cell r="C40488" t="str">
            <v>דצמבר 2019</v>
          </cell>
          <cell r="D40488" t="str">
            <v>מבטחים - 316</v>
          </cell>
          <cell r="E40488" t="str">
            <v>GT812</v>
          </cell>
          <cell r="F40488">
            <v>282641.84100000001</v>
          </cell>
        </row>
        <row r="40489">
          <cell r="C40489" t="str">
            <v>דצמבר 2019</v>
          </cell>
          <cell r="D40489" t="str">
            <v>מבטחים - 316</v>
          </cell>
          <cell r="E40489" t="str">
            <v>GT814</v>
          </cell>
          <cell r="F40489">
            <v>9917.1769999999997</v>
          </cell>
        </row>
        <row r="40490">
          <cell r="C40490" t="str">
            <v>דצמבר 2019</v>
          </cell>
          <cell r="D40490" t="str">
            <v>מבטחים - 316</v>
          </cell>
          <cell r="E40490" t="str">
            <v>GT816</v>
          </cell>
          <cell r="F40490">
            <v>34845.64</v>
          </cell>
        </row>
        <row r="40491">
          <cell r="C40491" t="str">
            <v>דצמבר 2019</v>
          </cell>
          <cell r="D40491" t="str">
            <v>מבטחים - 316</v>
          </cell>
          <cell r="E40491" t="str">
            <v>GT817</v>
          </cell>
          <cell r="F40491">
            <v>9347055.7620000001</v>
          </cell>
        </row>
        <row r="40492">
          <cell r="C40492" t="str">
            <v>דצמבר 2019</v>
          </cell>
          <cell r="D40492" t="str">
            <v>מבטחים - 316</v>
          </cell>
          <cell r="E40492" t="str">
            <v>PT800</v>
          </cell>
          <cell r="F40492">
            <v>2826740.628</v>
          </cell>
        </row>
        <row r="40493">
          <cell r="C40493" t="str">
            <v>דצמבר 2019</v>
          </cell>
          <cell r="D40493" t="str">
            <v>מבטחים - 316</v>
          </cell>
          <cell r="E40493" t="str">
            <v>PT801</v>
          </cell>
          <cell r="F40493">
            <v>2081597.584</v>
          </cell>
        </row>
        <row r="40494">
          <cell r="C40494" t="str">
            <v>דצמבר 2019</v>
          </cell>
          <cell r="D40494" t="str">
            <v>מבטחים - 316</v>
          </cell>
          <cell r="E40494" t="str">
            <v>PT804</v>
          </cell>
          <cell r="F40494">
            <v>110600.723</v>
          </cell>
        </row>
        <row r="40495">
          <cell r="C40495" t="str">
            <v>דצמבר 2019</v>
          </cell>
          <cell r="D40495" t="str">
            <v>מבטחים - 316</v>
          </cell>
          <cell r="E40495" t="str">
            <v>PT805</v>
          </cell>
          <cell r="F40495">
            <v>19625.685000000001</v>
          </cell>
        </row>
        <row r="40496">
          <cell r="C40496" t="str">
            <v>דצמבר 2019</v>
          </cell>
          <cell r="D40496" t="str">
            <v>מקפת - 313</v>
          </cell>
          <cell r="E40496" t="str">
            <v>DE1</v>
          </cell>
          <cell r="F40496">
            <v>64610866.472000003</v>
          </cell>
        </row>
        <row r="40497">
          <cell r="C40497" t="str">
            <v>דצמבר 2019</v>
          </cell>
          <cell r="D40497" t="str">
            <v>מקפת - 313</v>
          </cell>
          <cell r="E40497" t="str">
            <v>DA12</v>
          </cell>
          <cell r="F40497">
            <v>412067.11599999998</v>
          </cell>
        </row>
        <row r="40498">
          <cell r="C40498" t="str">
            <v>דצמבר 2019</v>
          </cell>
          <cell r="D40498" t="str">
            <v>מקפת - 313</v>
          </cell>
          <cell r="E40498" t="str">
            <v>DT11</v>
          </cell>
          <cell r="F40498">
            <v>204073.64499999999</v>
          </cell>
        </row>
        <row r="40499">
          <cell r="C40499" t="str">
            <v>דצמבר 2019</v>
          </cell>
          <cell r="D40499" t="str">
            <v>מקפת - 313</v>
          </cell>
          <cell r="E40499" t="str">
            <v>DA10</v>
          </cell>
          <cell r="F40499">
            <v>424427.46399999998</v>
          </cell>
        </row>
        <row r="40500">
          <cell r="C40500" t="str">
            <v>דצמבר 2019</v>
          </cell>
          <cell r="D40500" t="str">
            <v>מקפת - 313</v>
          </cell>
          <cell r="E40500" t="str">
            <v>DT420</v>
          </cell>
          <cell r="F40500">
            <v>50002.055</v>
          </cell>
        </row>
        <row r="40501">
          <cell r="C40501" t="str">
            <v>דצמבר 2019</v>
          </cell>
          <cell r="D40501" t="str">
            <v>מקפת - 313</v>
          </cell>
          <cell r="E40501" t="str">
            <v>DT423</v>
          </cell>
          <cell r="F40501">
            <v>174777.23</v>
          </cell>
        </row>
        <row r="40502">
          <cell r="C40502" t="str">
            <v>דצמבר 2019</v>
          </cell>
          <cell r="D40502" t="str">
            <v>מקפת - 313</v>
          </cell>
          <cell r="E40502" t="str">
            <v>DT13</v>
          </cell>
          <cell r="F40502">
            <v>5473282.2110000001</v>
          </cell>
        </row>
        <row r="40503">
          <cell r="C40503" t="str">
            <v>דצמבר 2019</v>
          </cell>
          <cell r="D40503" t="str">
            <v>מקפת - 313</v>
          </cell>
          <cell r="E40503" t="str">
            <v>DT15</v>
          </cell>
          <cell r="F40503">
            <v>3050099.2960000001</v>
          </cell>
        </row>
        <row r="40504">
          <cell r="C40504" t="str">
            <v>דצמבר 2019</v>
          </cell>
          <cell r="D40504" t="str">
            <v>מקפת - 313</v>
          </cell>
          <cell r="E40504" t="str">
            <v>DT16</v>
          </cell>
          <cell r="F40504">
            <v>251528.549</v>
          </cell>
        </row>
        <row r="40505">
          <cell r="C40505" t="str">
            <v>דצמבר 2019</v>
          </cell>
          <cell r="D40505" t="str">
            <v>מקפת - 313</v>
          </cell>
          <cell r="E40505" t="str">
            <v>DA9</v>
          </cell>
          <cell r="F40505">
            <v>169792.27</v>
          </cell>
        </row>
        <row r="40506">
          <cell r="C40506" t="str">
            <v>דצמבר 2019</v>
          </cell>
          <cell r="D40506" t="str">
            <v>מקפת - 313</v>
          </cell>
          <cell r="E40506" t="str">
            <v>DT1</v>
          </cell>
          <cell r="F40506">
            <v>1924735.0759999999</v>
          </cell>
        </row>
        <row r="40507">
          <cell r="C40507" t="str">
            <v>דצמבר 2019</v>
          </cell>
          <cell r="D40507" t="str">
            <v>מקפת - 313</v>
          </cell>
          <cell r="E40507" t="str">
            <v>DT400</v>
          </cell>
          <cell r="F40507">
            <v>16318260.518999999</v>
          </cell>
        </row>
        <row r="40508">
          <cell r="C40508" t="str">
            <v>דצמבר 2019</v>
          </cell>
          <cell r="D40508" t="str">
            <v>מקפת - 313</v>
          </cell>
          <cell r="E40508" t="str">
            <v>DT3</v>
          </cell>
          <cell r="F40508">
            <v>17786510.581999999</v>
          </cell>
        </row>
        <row r="40509">
          <cell r="C40509" t="str">
            <v>דצמבר 2019</v>
          </cell>
          <cell r="D40509" t="str">
            <v>מקפת - 313</v>
          </cell>
          <cell r="E40509" t="str">
            <v>DT17</v>
          </cell>
          <cell r="F40509">
            <v>308271.96100000001</v>
          </cell>
        </row>
        <row r="40510">
          <cell r="C40510" t="str">
            <v>דצמבר 2019</v>
          </cell>
          <cell r="D40510" t="str">
            <v>מקפת - 313</v>
          </cell>
          <cell r="E40510" t="str">
            <v>DT301</v>
          </cell>
          <cell r="F40510">
            <v>465324.18300000002</v>
          </cell>
        </row>
        <row r="40511">
          <cell r="C40511" t="str">
            <v>דצמבר 2019</v>
          </cell>
          <cell r="D40511" t="str">
            <v>מקפת - 313</v>
          </cell>
          <cell r="E40511" t="str">
            <v>DT303</v>
          </cell>
          <cell r="F40511">
            <v>34148.671999999999</v>
          </cell>
        </row>
        <row r="40512">
          <cell r="C40512" t="str">
            <v>דצמבר 2019</v>
          </cell>
          <cell r="D40512" t="str">
            <v>מקפת - 313</v>
          </cell>
          <cell r="E40512" t="str">
            <v>DT307</v>
          </cell>
          <cell r="F40512">
            <v>56998.777000000002</v>
          </cell>
        </row>
        <row r="40513">
          <cell r="C40513" t="str">
            <v>דצמבר 2019</v>
          </cell>
          <cell r="D40513" t="str">
            <v>מקפת - 313</v>
          </cell>
          <cell r="E40513" t="str">
            <v>DT309</v>
          </cell>
          <cell r="F40513">
            <v>7774.7640000000001</v>
          </cell>
        </row>
        <row r="40514">
          <cell r="C40514" t="str">
            <v>דצמבר 2019</v>
          </cell>
          <cell r="D40514" t="str">
            <v>מקפת - 313</v>
          </cell>
          <cell r="E40514" t="str">
            <v>DT308</v>
          </cell>
          <cell r="F40514">
            <v>5959.11</v>
          </cell>
        </row>
        <row r="40515">
          <cell r="C40515" t="str">
            <v>דצמבר 2019</v>
          </cell>
          <cell r="D40515" t="str">
            <v>מקפת - 313</v>
          </cell>
          <cell r="E40515" t="str">
            <v>DT319</v>
          </cell>
          <cell r="F40515">
            <v>712986.92200000002</v>
          </cell>
        </row>
        <row r="40516">
          <cell r="C40516" t="str">
            <v>דצמבר 2019</v>
          </cell>
          <cell r="D40516" t="str">
            <v>מקפת - 313</v>
          </cell>
          <cell r="E40516" t="str">
            <v>DT321</v>
          </cell>
          <cell r="F40516">
            <v>83612.687000000005</v>
          </cell>
        </row>
        <row r="40517">
          <cell r="C40517" t="str">
            <v>דצמבר 2019</v>
          </cell>
          <cell r="D40517" t="str">
            <v>מקפת - 313</v>
          </cell>
          <cell r="E40517" t="str">
            <v>DT320</v>
          </cell>
          <cell r="F40517">
            <v>55846.584000000003</v>
          </cell>
        </row>
        <row r="40518">
          <cell r="C40518" t="str">
            <v>דצמבר 2019</v>
          </cell>
          <cell r="D40518" t="str">
            <v>מקפת - 313</v>
          </cell>
          <cell r="E40518" t="str">
            <v>DT325</v>
          </cell>
          <cell r="F40518">
            <v>101687.95</v>
          </cell>
        </row>
        <row r="40519">
          <cell r="C40519" t="str">
            <v>דצמבר 2019</v>
          </cell>
          <cell r="D40519" t="str">
            <v>מקפת - 313</v>
          </cell>
          <cell r="E40519" t="str">
            <v>DT327</v>
          </cell>
          <cell r="F40519">
            <v>15380.734</v>
          </cell>
        </row>
        <row r="40520">
          <cell r="C40520" t="str">
            <v>דצמבר 2019</v>
          </cell>
          <cell r="D40520" t="str">
            <v>מקפת - 313</v>
          </cell>
          <cell r="E40520" t="str">
            <v>DT338</v>
          </cell>
          <cell r="F40520">
            <v>9178.0959999999995</v>
          </cell>
        </row>
        <row r="40521">
          <cell r="C40521" t="str">
            <v>דצמבר 2019</v>
          </cell>
          <cell r="D40521" t="str">
            <v>מקפת - 313</v>
          </cell>
          <cell r="E40521" t="str">
            <v>DT455</v>
          </cell>
          <cell r="F40521">
            <v>142081.11799999999</v>
          </cell>
        </row>
        <row r="40522">
          <cell r="C40522" t="str">
            <v>דצמבר 2019</v>
          </cell>
          <cell r="D40522" t="str">
            <v>מקפת - 313</v>
          </cell>
          <cell r="E40522" t="str">
            <v>DT458</v>
          </cell>
          <cell r="F40522">
            <v>49285.811999999998</v>
          </cell>
        </row>
        <row r="40523">
          <cell r="C40523" t="str">
            <v>דצמבר 2019</v>
          </cell>
          <cell r="D40523" t="str">
            <v>מקפת - 313</v>
          </cell>
          <cell r="E40523" t="str">
            <v>DT463</v>
          </cell>
          <cell r="F40523">
            <v>114028.317</v>
          </cell>
        </row>
        <row r="40524">
          <cell r="C40524" t="str">
            <v>דצמבר 2019</v>
          </cell>
          <cell r="D40524" t="str">
            <v>מקפת - 313</v>
          </cell>
          <cell r="E40524" t="str">
            <v>DT465</v>
          </cell>
          <cell r="F40524">
            <v>389650.853</v>
          </cell>
        </row>
        <row r="40525">
          <cell r="C40525" t="str">
            <v>דצמבר 2019</v>
          </cell>
          <cell r="D40525" t="str">
            <v>מקפת - 313</v>
          </cell>
          <cell r="E40525" t="str">
            <v>DT402</v>
          </cell>
          <cell r="F40525">
            <v>1012493.491</v>
          </cell>
        </row>
        <row r="40526">
          <cell r="C40526" t="str">
            <v>דצמבר 2019</v>
          </cell>
          <cell r="D40526" t="str">
            <v>מקפת - 313</v>
          </cell>
          <cell r="E40526" t="str">
            <v>DT403</v>
          </cell>
          <cell r="F40526">
            <v>26591.303</v>
          </cell>
        </row>
        <row r="40527">
          <cell r="C40527" t="str">
            <v>דצמבר 2019</v>
          </cell>
          <cell r="D40527" t="str">
            <v>מקפת - 313</v>
          </cell>
          <cell r="E40527" t="str">
            <v>DT404</v>
          </cell>
          <cell r="F40527">
            <v>2409.5390000000002</v>
          </cell>
        </row>
        <row r="40528">
          <cell r="C40528" t="str">
            <v>דצמבר 2019</v>
          </cell>
          <cell r="D40528" t="str">
            <v>מקפת - 313</v>
          </cell>
          <cell r="E40528" t="str">
            <v>DC9</v>
          </cell>
          <cell r="F40528">
            <v>66377.956000000006</v>
          </cell>
        </row>
        <row r="40529">
          <cell r="C40529" t="str">
            <v>דצמבר 2019</v>
          </cell>
          <cell r="D40529" t="str">
            <v>מקפת - 313</v>
          </cell>
          <cell r="E40529" t="str">
            <v>DT28</v>
          </cell>
          <cell r="F40529">
            <v>53460.415999999997</v>
          </cell>
        </row>
        <row r="40530">
          <cell r="C40530" t="str">
            <v>דצמבר 2019</v>
          </cell>
          <cell r="D40530" t="str">
            <v>מקפת - 313</v>
          </cell>
          <cell r="E40530" t="str">
            <v>DT30</v>
          </cell>
          <cell r="F40530">
            <v>125681.69</v>
          </cell>
        </row>
        <row r="40531">
          <cell r="C40531" t="str">
            <v>דצמבר 2019</v>
          </cell>
          <cell r="D40531" t="str">
            <v>מקפת - 313</v>
          </cell>
          <cell r="E40531" t="str">
            <v>DT83</v>
          </cell>
          <cell r="F40531">
            <v>452266.84299999999</v>
          </cell>
        </row>
        <row r="40532">
          <cell r="C40532" t="str">
            <v>דצמבר 2019</v>
          </cell>
          <cell r="D40532" t="str">
            <v>מקפת - 313</v>
          </cell>
          <cell r="E40532" t="str">
            <v>DT360</v>
          </cell>
          <cell r="F40532">
            <v>296468.92300000001</v>
          </cell>
        </row>
        <row r="40533">
          <cell r="C40533" t="str">
            <v>דצמבר 2019</v>
          </cell>
          <cell r="D40533" t="str">
            <v>מקפת - 313</v>
          </cell>
          <cell r="E40533" t="str">
            <v>DT366</v>
          </cell>
          <cell r="F40533">
            <v>5146774.1289999997</v>
          </cell>
        </row>
        <row r="40534">
          <cell r="C40534" t="str">
            <v>דצמבר 2019</v>
          </cell>
          <cell r="D40534" t="str">
            <v>מקפת - 313</v>
          </cell>
          <cell r="E40534" t="str">
            <v>DT367</v>
          </cell>
          <cell r="F40534">
            <v>174716.476</v>
          </cell>
        </row>
        <row r="40535">
          <cell r="C40535" t="str">
            <v>דצמבר 2019</v>
          </cell>
          <cell r="D40535" t="str">
            <v>מקפת - 313</v>
          </cell>
          <cell r="E40535" t="str">
            <v>DT701</v>
          </cell>
          <cell r="F40535">
            <v>170623.83300000001</v>
          </cell>
        </row>
        <row r="40536">
          <cell r="C40536" t="str">
            <v>דצמבר 2019</v>
          </cell>
          <cell r="D40536" t="str">
            <v>מקפת - 313</v>
          </cell>
          <cell r="E40536" t="str">
            <v>DT703</v>
          </cell>
          <cell r="F40536">
            <v>1338821.2990000001</v>
          </cell>
        </row>
        <row r="40537">
          <cell r="C40537" t="str">
            <v>דצמבר 2019</v>
          </cell>
          <cell r="D40537" t="str">
            <v>מקפת - 313</v>
          </cell>
          <cell r="E40537" t="str">
            <v>DT53</v>
          </cell>
          <cell r="F40537">
            <v>175143.652</v>
          </cell>
        </row>
        <row r="40538">
          <cell r="C40538" t="str">
            <v>דצמבר 2019</v>
          </cell>
          <cell r="D40538" t="str">
            <v>מקפת - 313</v>
          </cell>
          <cell r="E40538" t="str">
            <v>DT225</v>
          </cell>
          <cell r="F40538">
            <v>24448.863000000001</v>
          </cell>
        </row>
        <row r="40539">
          <cell r="C40539" t="str">
            <v>דצמבר 2019</v>
          </cell>
          <cell r="D40539" t="str">
            <v>מקפת - 313</v>
          </cell>
          <cell r="E40539" t="str">
            <v>DT52</v>
          </cell>
          <cell r="F40539">
            <v>380968.837</v>
          </cell>
        </row>
        <row r="40540">
          <cell r="C40540" t="str">
            <v>דצמבר 2019</v>
          </cell>
          <cell r="D40540" t="str">
            <v>מקפת - 313</v>
          </cell>
          <cell r="E40540" t="str">
            <v>DT226</v>
          </cell>
          <cell r="F40540">
            <v>273464.505</v>
          </cell>
        </row>
        <row r="40541">
          <cell r="C40541" t="str">
            <v>דצמבר 2019</v>
          </cell>
          <cell r="D40541" t="str">
            <v>מקפת - 313</v>
          </cell>
          <cell r="E40541" t="str">
            <v>DT88</v>
          </cell>
          <cell r="F40541">
            <v>1403433.8770000001</v>
          </cell>
        </row>
        <row r="40542">
          <cell r="C40542" t="str">
            <v>דצמבר 2019</v>
          </cell>
          <cell r="D40542" t="str">
            <v>מקפת - 313</v>
          </cell>
          <cell r="E40542" t="str">
            <v>DT441</v>
          </cell>
          <cell r="F40542">
            <v>24866.217000000001</v>
          </cell>
        </row>
        <row r="40543">
          <cell r="C40543" t="str">
            <v>דצמבר 2019</v>
          </cell>
          <cell r="D40543" t="str">
            <v>מקפת - 313</v>
          </cell>
          <cell r="E40543" t="str">
            <v>DT442</v>
          </cell>
          <cell r="F40543">
            <v>72202.235000000001</v>
          </cell>
        </row>
        <row r="40544">
          <cell r="C40544" t="str">
            <v>דצמבר 2019</v>
          </cell>
          <cell r="D40544" t="str">
            <v>מקפת - 313</v>
          </cell>
          <cell r="E40544" t="str">
            <v>DT443</v>
          </cell>
          <cell r="F40544">
            <v>258.42099999999999</v>
          </cell>
        </row>
        <row r="40545">
          <cell r="C40545" t="str">
            <v>דצמבר 2019</v>
          </cell>
          <cell r="D40545" t="str">
            <v>מקפת - 313</v>
          </cell>
          <cell r="E40545" t="str">
            <v>DT444</v>
          </cell>
          <cell r="F40545">
            <v>10216.976000000001</v>
          </cell>
        </row>
        <row r="40546">
          <cell r="C40546" t="str">
            <v>דצמבר 2019</v>
          </cell>
          <cell r="D40546" t="str">
            <v>מקפת - 313</v>
          </cell>
          <cell r="E40546" t="str">
            <v>DT445</v>
          </cell>
          <cell r="F40546">
            <v>-2792.5659999999998</v>
          </cell>
        </row>
        <row r="40547">
          <cell r="C40547" t="str">
            <v>דצמבר 2019</v>
          </cell>
          <cell r="D40547" t="str">
            <v>מקפת - 313</v>
          </cell>
          <cell r="E40547" t="str">
            <v>DT446</v>
          </cell>
          <cell r="F40547">
            <v>97890.555999999997</v>
          </cell>
        </row>
        <row r="40548">
          <cell r="C40548" t="str">
            <v>דצמבר 2019</v>
          </cell>
          <cell r="D40548" t="str">
            <v>מקפת - 313</v>
          </cell>
          <cell r="E40548" t="str">
            <v>DT447</v>
          </cell>
          <cell r="F40548">
            <v>-85213.028000000006</v>
          </cell>
        </row>
        <row r="40549">
          <cell r="C40549" t="str">
            <v>דצמבר 2019</v>
          </cell>
          <cell r="D40549" t="str">
            <v>מקפת - 313</v>
          </cell>
          <cell r="E40549" t="str">
            <v>DT448</v>
          </cell>
          <cell r="F40549">
            <v>5364.29</v>
          </cell>
        </row>
        <row r="40550">
          <cell r="C40550" t="str">
            <v>דצמבר 2019</v>
          </cell>
          <cell r="D40550" t="str">
            <v>מקפת - 313</v>
          </cell>
          <cell r="E40550" t="str">
            <v>DT449</v>
          </cell>
          <cell r="F40550">
            <v>-59917.141000000003</v>
          </cell>
        </row>
        <row r="40551">
          <cell r="C40551" t="str">
            <v>דצמבר 2019</v>
          </cell>
          <cell r="D40551" t="str">
            <v>מקפת - 313</v>
          </cell>
          <cell r="E40551" t="str">
            <v>DT669</v>
          </cell>
          <cell r="F40551">
            <v>113970.298</v>
          </cell>
        </row>
        <row r="40552">
          <cell r="C40552" t="str">
            <v>דצמבר 2019</v>
          </cell>
          <cell r="D40552" t="str">
            <v>מקפת - 313</v>
          </cell>
          <cell r="E40552" t="str">
            <v>DT451</v>
          </cell>
          <cell r="F40552">
            <v>715223.53899999999</v>
          </cell>
        </row>
        <row r="40553">
          <cell r="C40553" t="str">
            <v>דצמבר 2019</v>
          </cell>
          <cell r="D40553" t="str">
            <v>מקפת - 313</v>
          </cell>
          <cell r="E40553" t="str">
            <v>DT506</v>
          </cell>
          <cell r="F40553">
            <v>856452.09600000002</v>
          </cell>
        </row>
        <row r="40554">
          <cell r="C40554" t="str">
            <v>דצמבר 2019</v>
          </cell>
          <cell r="D40554" t="str">
            <v>מקפת - 313</v>
          </cell>
          <cell r="E40554" t="str">
            <v>DT507</v>
          </cell>
          <cell r="F40554">
            <v>137076.74</v>
          </cell>
        </row>
        <row r="40555">
          <cell r="C40555" t="str">
            <v>דצמבר 2019</v>
          </cell>
          <cell r="D40555" t="str">
            <v>מקפת - 313</v>
          </cell>
          <cell r="E40555" t="str">
            <v>DT577</v>
          </cell>
          <cell r="F40555">
            <v>288319.98</v>
          </cell>
        </row>
        <row r="40556">
          <cell r="C40556" t="str">
            <v>דצמבר 2019</v>
          </cell>
          <cell r="D40556" t="str">
            <v>מקפת - 313</v>
          </cell>
          <cell r="E40556" t="str">
            <v>DT513</v>
          </cell>
          <cell r="F40556">
            <v>97760.85</v>
          </cell>
        </row>
        <row r="40557">
          <cell r="C40557" t="str">
            <v>דצמבר 2019</v>
          </cell>
          <cell r="D40557" t="str">
            <v>מקפת - 313</v>
          </cell>
          <cell r="E40557" t="str">
            <v>DT514</v>
          </cell>
          <cell r="F40557">
            <v>1401143.72</v>
          </cell>
        </row>
        <row r="40558">
          <cell r="C40558" t="str">
            <v>דצמבר 2019</v>
          </cell>
          <cell r="D40558" t="str">
            <v>מקפת - 313</v>
          </cell>
          <cell r="E40558" t="str">
            <v>DT516</v>
          </cell>
          <cell r="F40558">
            <v>113959.481</v>
          </cell>
        </row>
        <row r="40559">
          <cell r="C40559" t="str">
            <v>דצמבר 2019</v>
          </cell>
          <cell r="D40559" t="str">
            <v>מקפת - 313</v>
          </cell>
          <cell r="E40559" t="str">
            <v>DT517</v>
          </cell>
          <cell r="F40559">
            <v>80355</v>
          </cell>
        </row>
        <row r="40560">
          <cell r="C40560" t="str">
            <v>דצמבר 2019</v>
          </cell>
          <cell r="D40560" t="str">
            <v>מקפת - 313</v>
          </cell>
          <cell r="E40560" t="str">
            <v>DT111</v>
          </cell>
          <cell r="F40560">
            <v>27546.666000000001</v>
          </cell>
        </row>
        <row r="40561">
          <cell r="C40561" t="str">
            <v>דצמבר 2019</v>
          </cell>
          <cell r="D40561" t="str">
            <v>מקפת - 313</v>
          </cell>
          <cell r="E40561" t="str">
            <v>DT54</v>
          </cell>
          <cell r="F40561">
            <v>48085.343999999997</v>
          </cell>
        </row>
        <row r="40562">
          <cell r="C40562" t="str">
            <v>דצמבר 2019</v>
          </cell>
          <cell r="D40562" t="str">
            <v>מקפת - 313</v>
          </cell>
          <cell r="E40562" t="str">
            <v>DT55</v>
          </cell>
          <cell r="F40562">
            <v>-234821.389</v>
          </cell>
        </row>
        <row r="40563">
          <cell r="C40563" t="str">
            <v>דצמבר 2019</v>
          </cell>
          <cell r="D40563" t="str">
            <v>מקפת - 313</v>
          </cell>
          <cell r="E40563" t="str">
            <v>DT546</v>
          </cell>
          <cell r="F40563">
            <v>987000</v>
          </cell>
        </row>
        <row r="40564">
          <cell r="C40564" t="str">
            <v>דצמבר 2019</v>
          </cell>
          <cell r="D40564" t="str">
            <v>מקפת - 313</v>
          </cell>
          <cell r="E40564" t="str">
            <v>AT999</v>
          </cell>
          <cell r="F40564">
            <v>1945797.216</v>
          </cell>
        </row>
        <row r="40565">
          <cell r="C40565" t="str">
            <v>דצמבר 2019</v>
          </cell>
          <cell r="D40565" t="str">
            <v>מקפת - 313</v>
          </cell>
          <cell r="E40565" t="str">
            <v>AT24</v>
          </cell>
          <cell r="F40565">
            <v>551526.04599999997</v>
          </cell>
        </row>
        <row r="40566">
          <cell r="C40566" t="str">
            <v>דצמבר 2019</v>
          </cell>
          <cell r="D40566" t="str">
            <v>מקפת - 313</v>
          </cell>
          <cell r="E40566" t="str">
            <v>AT423</v>
          </cell>
          <cell r="F40566">
            <v>399469.50799999997</v>
          </cell>
        </row>
        <row r="40567">
          <cell r="C40567" t="str">
            <v>דצמבר 2019</v>
          </cell>
          <cell r="D40567" t="str">
            <v>מקפת - 313</v>
          </cell>
          <cell r="E40567" t="str">
            <v>AT21</v>
          </cell>
          <cell r="F40567">
            <v>102840</v>
          </cell>
        </row>
        <row r="40568">
          <cell r="C40568" t="str">
            <v>דצמבר 2019</v>
          </cell>
          <cell r="D40568" t="str">
            <v>מקפת - 313</v>
          </cell>
          <cell r="E40568" t="str">
            <v>AT8</v>
          </cell>
          <cell r="F40568">
            <v>27145.399000000001</v>
          </cell>
        </row>
        <row r="40569">
          <cell r="C40569" t="str">
            <v>דצמבר 2019</v>
          </cell>
          <cell r="D40569" t="str">
            <v>מקפת - 313</v>
          </cell>
          <cell r="E40569" t="str">
            <v>AT400</v>
          </cell>
          <cell r="F40569">
            <v>40615.923999999999</v>
          </cell>
        </row>
        <row r="40570">
          <cell r="C40570" t="str">
            <v>דצמבר 2019</v>
          </cell>
          <cell r="D40570" t="str">
            <v>מקפת - 313</v>
          </cell>
          <cell r="E40570" t="str">
            <v>AT20</v>
          </cell>
          <cell r="F40570">
            <v>1349.443</v>
          </cell>
        </row>
        <row r="40571">
          <cell r="C40571" t="str">
            <v>דצמבר 2019</v>
          </cell>
          <cell r="D40571" t="str">
            <v>מקפת - 313</v>
          </cell>
          <cell r="E40571" t="str">
            <v>AT301</v>
          </cell>
          <cell r="F40571">
            <v>7996.7219999999998</v>
          </cell>
        </row>
        <row r="40572">
          <cell r="C40572" t="str">
            <v>דצמבר 2019</v>
          </cell>
          <cell r="D40572" t="str">
            <v>מקפת - 313</v>
          </cell>
          <cell r="E40572" t="str">
            <v>AT303</v>
          </cell>
          <cell r="F40572">
            <v>542.53499999999997</v>
          </cell>
        </row>
        <row r="40573">
          <cell r="C40573" t="str">
            <v>דצמבר 2019</v>
          </cell>
          <cell r="D40573" t="str">
            <v>מקפת - 313</v>
          </cell>
          <cell r="E40573" t="str">
            <v>AT307</v>
          </cell>
          <cell r="F40573">
            <v>4759.2219999999998</v>
          </cell>
        </row>
        <row r="40574">
          <cell r="C40574" t="str">
            <v>דצמבר 2019</v>
          </cell>
          <cell r="D40574" t="str">
            <v>מקפת - 313</v>
          </cell>
          <cell r="E40574" t="str">
            <v>AT319</v>
          </cell>
          <cell r="F40574">
            <v>6885.2250000000004</v>
          </cell>
        </row>
        <row r="40575">
          <cell r="C40575" t="str">
            <v>דצמבר 2019</v>
          </cell>
          <cell r="D40575" t="str">
            <v>מקפת - 313</v>
          </cell>
          <cell r="E40575" t="str">
            <v>AT321</v>
          </cell>
          <cell r="F40575">
            <v>4576.875</v>
          </cell>
        </row>
        <row r="40576">
          <cell r="C40576" t="str">
            <v>דצמבר 2019</v>
          </cell>
          <cell r="D40576" t="str">
            <v>מקפת - 313</v>
          </cell>
          <cell r="E40576" t="str">
            <v>AT325</v>
          </cell>
          <cell r="F40576">
            <v>415.012</v>
          </cell>
        </row>
        <row r="40577">
          <cell r="C40577" t="str">
            <v>דצמבר 2019</v>
          </cell>
          <cell r="D40577" t="str">
            <v>מקפת - 313</v>
          </cell>
          <cell r="E40577" t="str">
            <v>AT327</v>
          </cell>
          <cell r="F40577">
            <v>1152.4159999999999</v>
          </cell>
        </row>
        <row r="40578">
          <cell r="C40578" t="str">
            <v>דצמבר 2019</v>
          </cell>
          <cell r="D40578" t="str">
            <v>מקפת - 313</v>
          </cell>
          <cell r="E40578" t="str">
            <v>AT338</v>
          </cell>
          <cell r="F40578">
            <v>387.88200000000001</v>
          </cell>
        </row>
        <row r="40579">
          <cell r="C40579" t="str">
            <v>דצמבר 2019</v>
          </cell>
          <cell r="D40579" t="str">
            <v>מקפת - 313</v>
          </cell>
          <cell r="E40579" t="str">
            <v>AT455</v>
          </cell>
          <cell r="F40579">
            <v>4237.4229999999998</v>
          </cell>
        </row>
        <row r="40580">
          <cell r="C40580" t="str">
            <v>דצמבר 2019</v>
          </cell>
          <cell r="D40580" t="str">
            <v>מקפת - 313</v>
          </cell>
          <cell r="E40580" t="str">
            <v>AT458</v>
          </cell>
          <cell r="F40580">
            <v>105.045</v>
          </cell>
        </row>
        <row r="40581">
          <cell r="C40581" t="str">
            <v>דצמבר 2019</v>
          </cell>
          <cell r="D40581" t="str">
            <v>מקפת - 313</v>
          </cell>
          <cell r="E40581" t="str">
            <v>AT465</v>
          </cell>
          <cell r="F40581">
            <v>889.24199999999996</v>
          </cell>
        </row>
        <row r="40582">
          <cell r="C40582" t="str">
            <v>דצמבר 2019</v>
          </cell>
          <cell r="D40582" t="str">
            <v>מקפת - 313</v>
          </cell>
          <cell r="E40582" t="str">
            <v>AT402</v>
          </cell>
          <cell r="F40582">
            <v>25872.55</v>
          </cell>
        </row>
        <row r="40583">
          <cell r="C40583" t="str">
            <v>דצמבר 2019</v>
          </cell>
          <cell r="D40583" t="str">
            <v>מקפת - 313</v>
          </cell>
          <cell r="E40583" t="str">
            <v>AT403</v>
          </cell>
          <cell r="F40583">
            <v>4529.7129999999997</v>
          </cell>
        </row>
        <row r="40584">
          <cell r="C40584" t="str">
            <v>דצמבר 2019</v>
          </cell>
          <cell r="D40584" t="str">
            <v>מקפת - 313</v>
          </cell>
          <cell r="E40584" t="str">
            <v>AT35</v>
          </cell>
          <cell r="F40584">
            <v>13709.048000000001</v>
          </cell>
        </row>
        <row r="40585">
          <cell r="C40585" t="str">
            <v>דצמבר 2019</v>
          </cell>
          <cell r="D40585" t="str">
            <v>מקפת - 313</v>
          </cell>
          <cell r="E40585" t="str">
            <v>AT37</v>
          </cell>
          <cell r="F40585">
            <v>2358.5100000000002</v>
          </cell>
        </row>
        <row r="40586">
          <cell r="C40586" t="str">
            <v>דצמבר 2019</v>
          </cell>
          <cell r="D40586" t="str">
            <v>מקפת - 313</v>
          </cell>
          <cell r="E40586" t="str">
            <v>AT125</v>
          </cell>
          <cell r="F40586">
            <v>127.15</v>
          </cell>
        </row>
        <row r="40587">
          <cell r="C40587" t="str">
            <v>דצמבר 2019</v>
          </cell>
          <cell r="D40587" t="str">
            <v>מקפת - 313</v>
          </cell>
          <cell r="E40587" t="str">
            <v>AT360</v>
          </cell>
          <cell r="F40587">
            <v>84.188999999999993</v>
          </cell>
        </row>
        <row r="40588">
          <cell r="C40588" t="str">
            <v>דצמבר 2019</v>
          </cell>
          <cell r="D40588" t="str">
            <v>מקפת - 313</v>
          </cell>
          <cell r="E40588" t="str">
            <v>AT366</v>
          </cell>
          <cell r="F40588">
            <v>265692.51199999999</v>
          </cell>
        </row>
        <row r="40589">
          <cell r="C40589" t="str">
            <v>דצמבר 2019</v>
          </cell>
          <cell r="D40589" t="str">
            <v>מקפת - 313</v>
          </cell>
          <cell r="E40589" t="str">
            <v>AT367</v>
          </cell>
          <cell r="F40589">
            <v>1472.2940000000001</v>
          </cell>
        </row>
        <row r="40590">
          <cell r="C40590" t="str">
            <v>דצמבר 2019</v>
          </cell>
          <cell r="D40590" t="str">
            <v>מקפת - 313</v>
          </cell>
          <cell r="E40590" t="str">
            <v>AT703</v>
          </cell>
          <cell r="F40590">
            <v>105388.474</v>
          </cell>
        </row>
        <row r="40591">
          <cell r="C40591" t="str">
            <v>דצמבר 2019</v>
          </cell>
          <cell r="D40591" t="str">
            <v>מקפת - 313</v>
          </cell>
          <cell r="E40591" t="str">
            <v>AT61</v>
          </cell>
          <cell r="F40591">
            <v>2142.6790000000001</v>
          </cell>
        </row>
        <row r="40592">
          <cell r="C40592" t="str">
            <v>דצמבר 2019</v>
          </cell>
          <cell r="D40592" t="str">
            <v>מקפת - 313</v>
          </cell>
          <cell r="E40592" t="str">
            <v>AT225</v>
          </cell>
          <cell r="F40592">
            <v>1360.203</v>
          </cell>
        </row>
        <row r="40593">
          <cell r="C40593" t="str">
            <v>דצמבר 2019</v>
          </cell>
          <cell r="D40593" t="str">
            <v>מקפת - 313</v>
          </cell>
          <cell r="E40593" t="str">
            <v>AT60</v>
          </cell>
          <cell r="F40593">
            <v>6354.5730000000003</v>
          </cell>
        </row>
        <row r="40594">
          <cell r="C40594" t="str">
            <v>דצמבר 2019</v>
          </cell>
          <cell r="D40594" t="str">
            <v>מקפת - 313</v>
          </cell>
          <cell r="E40594" t="str">
            <v>AT226</v>
          </cell>
          <cell r="F40594">
            <v>6429.2740000000003</v>
          </cell>
        </row>
        <row r="40595">
          <cell r="C40595" t="str">
            <v>דצמבר 2019</v>
          </cell>
          <cell r="D40595" t="str">
            <v>מקפת - 313</v>
          </cell>
          <cell r="E40595" t="str">
            <v>AT137</v>
          </cell>
          <cell r="F40595">
            <v>46158.987999999998</v>
          </cell>
        </row>
        <row r="40596">
          <cell r="C40596" t="str">
            <v>דצמבר 2019</v>
          </cell>
          <cell r="D40596" t="str">
            <v>מקפת - 313</v>
          </cell>
          <cell r="E40596" t="str">
            <v>AT442</v>
          </cell>
          <cell r="F40596">
            <v>17019.706999999999</v>
          </cell>
        </row>
        <row r="40597">
          <cell r="C40597" t="str">
            <v>דצמבר 2019</v>
          </cell>
          <cell r="D40597" t="str">
            <v>מקפת - 313</v>
          </cell>
          <cell r="E40597" t="str">
            <v>AT446</v>
          </cell>
          <cell r="F40597">
            <v>18792.293000000001</v>
          </cell>
        </row>
        <row r="40598">
          <cell r="C40598" t="str">
            <v>דצמבר 2019</v>
          </cell>
          <cell r="D40598" t="str">
            <v>מקפת - 313</v>
          </cell>
          <cell r="E40598" t="str">
            <v>AT447</v>
          </cell>
          <cell r="F40598">
            <v>78920.032000000007</v>
          </cell>
        </row>
        <row r="40599">
          <cell r="C40599" t="str">
            <v>דצמבר 2019</v>
          </cell>
          <cell r="D40599" t="str">
            <v>מקפת - 313</v>
          </cell>
          <cell r="E40599" t="str">
            <v>AT451</v>
          </cell>
          <cell r="F40599">
            <v>14161.475</v>
          </cell>
        </row>
        <row r="40600">
          <cell r="C40600" t="str">
            <v>דצמבר 2019</v>
          </cell>
          <cell r="D40600" t="str">
            <v>מקפת - 313</v>
          </cell>
          <cell r="E40600" t="str">
            <v>AT506</v>
          </cell>
          <cell r="F40600">
            <v>99399.498999999996</v>
          </cell>
        </row>
        <row r="40601">
          <cell r="C40601" t="str">
            <v>דצמבר 2019</v>
          </cell>
          <cell r="D40601" t="str">
            <v>מקפת - 313</v>
          </cell>
          <cell r="E40601" t="str">
            <v>AT507</v>
          </cell>
          <cell r="F40601">
            <v>1250.8779999999999</v>
          </cell>
        </row>
        <row r="40602">
          <cell r="C40602" t="str">
            <v>דצמבר 2019</v>
          </cell>
          <cell r="D40602" t="str">
            <v>מקפת - 313</v>
          </cell>
          <cell r="E40602" t="str">
            <v>AT577</v>
          </cell>
          <cell r="F40602">
            <v>9696.14</v>
          </cell>
        </row>
        <row r="40603">
          <cell r="C40603" t="str">
            <v>דצמבר 2019</v>
          </cell>
          <cell r="D40603" t="str">
            <v>מקפת - 313</v>
          </cell>
          <cell r="E40603" t="str">
            <v>AT516</v>
          </cell>
          <cell r="F40603">
            <v>42953.357000000004</v>
          </cell>
        </row>
        <row r="40604">
          <cell r="C40604" t="str">
            <v>דצמבר 2019</v>
          </cell>
          <cell r="D40604" t="str">
            <v>מקפת - 313</v>
          </cell>
          <cell r="E40604" t="str">
            <v>AT517</v>
          </cell>
          <cell r="F40604">
            <v>26783.312000000002</v>
          </cell>
        </row>
        <row r="40605">
          <cell r="C40605" t="str">
            <v>דצמבר 2019</v>
          </cell>
          <cell r="D40605" t="str">
            <v>מקפת - 313</v>
          </cell>
          <cell r="E40605" t="str">
            <v>AT162</v>
          </cell>
          <cell r="F40605">
            <v>86.980999999999995</v>
          </cell>
        </row>
        <row r="40606">
          <cell r="C40606" t="str">
            <v>דצמבר 2019</v>
          </cell>
          <cell r="D40606" t="str">
            <v>מקפת - 313</v>
          </cell>
          <cell r="E40606" t="str">
            <v>AT63</v>
          </cell>
          <cell r="F40606">
            <v>146.458</v>
          </cell>
        </row>
        <row r="40607">
          <cell r="C40607" t="str">
            <v>דצמבר 2019</v>
          </cell>
          <cell r="D40607" t="str">
            <v>מקפת - 313</v>
          </cell>
          <cell r="E40607" t="str">
            <v>AT168</v>
          </cell>
          <cell r="F40607">
            <v>13.000999999999999</v>
          </cell>
        </row>
        <row r="40608">
          <cell r="C40608" t="str">
            <v>דצמבר 2019</v>
          </cell>
          <cell r="D40608" t="str">
            <v>מקפת - 313</v>
          </cell>
          <cell r="E40608" t="str">
            <v>AT139</v>
          </cell>
          <cell r="F40608">
            <v>7.0000000000000001E-3</v>
          </cell>
        </row>
        <row r="40609">
          <cell r="C40609" t="str">
            <v>דצמבר 2019</v>
          </cell>
          <cell r="D40609" t="str">
            <v>מקפת - 313</v>
          </cell>
          <cell r="E40609" t="str">
            <v>BT999</v>
          </cell>
          <cell r="F40609">
            <v>1670200.7520000001</v>
          </cell>
        </row>
        <row r="40610">
          <cell r="C40610" t="str">
            <v>דצמבר 2019</v>
          </cell>
          <cell r="D40610" t="str">
            <v>מקפת - 313</v>
          </cell>
          <cell r="E40610" t="str">
            <v>BT34</v>
          </cell>
          <cell r="F40610">
            <v>422411.87</v>
          </cell>
        </row>
        <row r="40611">
          <cell r="C40611" t="str">
            <v>דצמבר 2019</v>
          </cell>
          <cell r="D40611" t="str">
            <v>מקפת - 313</v>
          </cell>
          <cell r="E40611" t="str">
            <v>BT420</v>
          </cell>
          <cell r="F40611">
            <v>50000</v>
          </cell>
        </row>
        <row r="40612">
          <cell r="C40612" t="str">
            <v>דצמבר 2019</v>
          </cell>
          <cell r="D40612" t="str">
            <v>מקפת - 313</v>
          </cell>
          <cell r="E40612" t="str">
            <v>BT423</v>
          </cell>
          <cell r="F40612">
            <v>465672.33600000001</v>
          </cell>
        </row>
        <row r="40613">
          <cell r="C40613" t="str">
            <v>דצמבר 2019</v>
          </cell>
          <cell r="D40613" t="str">
            <v>מקפת - 313</v>
          </cell>
          <cell r="E40613" t="str">
            <v>BT29</v>
          </cell>
          <cell r="F40613">
            <v>124081.90700000001</v>
          </cell>
        </row>
        <row r="40614">
          <cell r="C40614" t="str">
            <v>דצמבר 2019</v>
          </cell>
          <cell r="D40614" t="str">
            <v>מקפת - 313</v>
          </cell>
          <cell r="E40614" t="str">
            <v>BT400</v>
          </cell>
          <cell r="F40614">
            <v>153643</v>
          </cell>
        </row>
        <row r="40615">
          <cell r="C40615" t="str">
            <v>דצמבר 2019</v>
          </cell>
          <cell r="D40615" t="str">
            <v>מקפת - 313</v>
          </cell>
          <cell r="E40615" t="str">
            <v>BT301</v>
          </cell>
          <cell r="F40615">
            <v>13459.078</v>
          </cell>
        </row>
        <row r="40616">
          <cell r="C40616" t="str">
            <v>דצמבר 2019</v>
          </cell>
          <cell r="D40616" t="str">
            <v>מקפת - 313</v>
          </cell>
          <cell r="E40616" t="str">
            <v>BT325</v>
          </cell>
          <cell r="F40616">
            <v>11500</v>
          </cell>
        </row>
        <row r="40617">
          <cell r="C40617" t="str">
            <v>דצמבר 2019</v>
          </cell>
          <cell r="D40617" t="str">
            <v>מקפת - 313</v>
          </cell>
          <cell r="E40617" t="str">
            <v>BT402</v>
          </cell>
          <cell r="F40617">
            <v>22998.66</v>
          </cell>
        </row>
        <row r="40618">
          <cell r="C40618" t="str">
            <v>דצמבר 2019</v>
          </cell>
          <cell r="D40618" t="str">
            <v>מקפת - 313</v>
          </cell>
          <cell r="E40618" t="str">
            <v>BT403</v>
          </cell>
          <cell r="F40618">
            <v>5895.97</v>
          </cell>
        </row>
        <row r="40619">
          <cell r="C40619" t="str">
            <v>דצמבר 2019</v>
          </cell>
          <cell r="D40619" t="str">
            <v>מקפת - 313</v>
          </cell>
          <cell r="E40619" t="str">
            <v>BT404</v>
          </cell>
          <cell r="F40619">
            <v>1294.1189999999999</v>
          </cell>
        </row>
        <row r="40620">
          <cell r="C40620" t="str">
            <v>דצמבר 2019</v>
          </cell>
          <cell r="D40620" t="str">
            <v>מקפת - 313</v>
          </cell>
          <cell r="E40620" t="str">
            <v>BT44</v>
          </cell>
          <cell r="F40620">
            <v>4360.5959999999995</v>
          </cell>
        </row>
        <row r="40621">
          <cell r="C40621" t="str">
            <v>דצמבר 2019</v>
          </cell>
          <cell r="D40621" t="str">
            <v>מקפת - 313</v>
          </cell>
          <cell r="E40621" t="str">
            <v>BT46</v>
          </cell>
          <cell r="F40621">
            <v>9192.4179999999997</v>
          </cell>
        </row>
        <row r="40622">
          <cell r="C40622" t="str">
            <v>דצמבר 2019</v>
          </cell>
          <cell r="D40622" t="str">
            <v>מקפת - 313</v>
          </cell>
          <cell r="E40622" t="str">
            <v>BT366</v>
          </cell>
          <cell r="F40622">
            <v>41033.428</v>
          </cell>
        </row>
        <row r="40623">
          <cell r="C40623" t="str">
            <v>דצמבר 2019</v>
          </cell>
          <cell r="D40623" t="str">
            <v>מקפת - 313</v>
          </cell>
          <cell r="E40623" t="str">
            <v>BT703</v>
          </cell>
          <cell r="F40623">
            <v>105385.232</v>
          </cell>
        </row>
        <row r="40624">
          <cell r="C40624" t="str">
            <v>דצמבר 2019</v>
          </cell>
          <cell r="D40624" t="str">
            <v>מקפת - 313</v>
          </cell>
          <cell r="E40624" t="str">
            <v>BT70</v>
          </cell>
          <cell r="F40624">
            <v>2106.1880000000001</v>
          </cell>
        </row>
        <row r="40625">
          <cell r="C40625" t="str">
            <v>דצמבר 2019</v>
          </cell>
          <cell r="D40625" t="str">
            <v>מקפת - 313</v>
          </cell>
          <cell r="E40625" t="str">
            <v>BT225</v>
          </cell>
          <cell r="F40625">
            <v>1470.8030000000001</v>
          </cell>
        </row>
        <row r="40626">
          <cell r="C40626" t="str">
            <v>דצמבר 2019</v>
          </cell>
          <cell r="D40626" t="str">
            <v>מקפת - 313</v>
          </cell>
          <cell r="E40626" t="str">
            <v>BT69</v>
          </cell>
          <cell r="F40626">
            <v>7611.86</v>
          </cell>
        </row>
        <row r="40627">
          <cell r="C40627" t="str">
            <v>דצמבר 2019</v>
          </cell>
          <cell r="D40627" t="str">
            <v>מקפת - 313</v>
          </cell>
          <cell r="E40627" t="str">
            <v>BT226</v>
          </cell>
          <cell r="F40627">
            <v>4837.2349999999997</v>
          </cell>
        </row>
        <row r="40628">
          <cell r="C40628" t="str">
            <v>דצמבר 2019</v>
          </cell>
          <cell r="D40628" t="str">
            <v>מקפת - 313</v>
          </cell>
          <cell r="E40628" t="str">
            <v>BT117</v>
          </cell>
          <cell r="F40628">
            <v>33695.366999999998</v>
          </cell>
        </row>
        <row r="40629">
          <cell r="C40629" t="str">
            <v>דצמבר 2019</v>
          </cell>
          <cell r="D40629" t="str">
            <v>מקפת - 313</v>
          </cell>
          <cell r="E40629" t="str">
            <v>BT442</v>
          </cell>
          <cell r="F40629">
            <v>8225.1980000000003</v>
          </cell>
        </row>
        <row r="40630">
          <cell r="C40630" t="str">
            <v>דצמבר 2019</v>
          </cell>
          <cell r="D40630" t="str">
            <v>מקפת - 313</v>
          </cell>
          <cell r="E40630" t="str">
            <v>BT447</v>
          </cell>
          <cell r="F40630">
            <v>72131.547999999995</v>
          </cell>
        </row>
        <row r="40631">
          <cell r="C40631" t="str">
            <v>דצמבר 2019</v>
          </cell>
          <cell r="D40631" t="str">
            <v>מקפת - 313</v>
          </cell>
          <cell r="E40631" t="str">
            <v>BT451</v>
          </cell>
          <cell r="F40631">
            <v>5000</v>
          </cell>
        </row>
        <row r="40632">
          <cell r="C40632" t="str">
            <v>דצמבר 2019</v>
          </cell>
          <cell r="D40632" t="str">
            <v>מקפת - 313</v>
          </cell>
          <cell r="E40632" t="str">
            <v>BT507</v>
          </cell>
          <cell r="F40632">
            <v>97750</v>
          </cell>
        </row>
        <row r="40633">
          <cell r="C40633" t="str">
            <v>דצמבר 2019</v>
          </cell>
          <cell r="D40633" t="str">
            <v>מקפת - 313</v>
          </cell>
          <cell r="E40633" t="str">
            <v>BT517</v>
          </cell>
          <cell r="F40633">
            <v>3.4489999999999998</v>
          </cell>
        </row>
        <row r="40634">
          <cell r="C40634" t="str">
            <v>דצמבר 2019</v>
          </cell>
          <cell r="D40634" t="str">
            <v>מקפת - 313</v>
          </cell>
          <cell r="E40634" t="str">
            <v>BT72</v>
          </cell>
          <cell r="F40634">
            <v>2383.3820000000001</v>
          </cell>
        </row>
        <row r="40635">
          <cell r="C40635" t="str">
            <v>דצמבר 2019</v>
          </cell>
          <cell r="D40635" t="str">
            <v>מקפת - 313</v>
          </cell>
          <cell r="E40635" t="str">
            <v>BT119</v>
          </cell>
          <cell r="F40635">
            <v>4057.1089999999999</v>
          </cell>
        </row>
        <row r="40636">
          <cell r="C40636" t="str">
            <v>דצמבר 2019</v>
          </cell>
          <cell r="D40636" t="str">
            <v>מקפת - 313</v>
          </cell>
          <cell r="E40636" t="str">
            <v>A1</v>
          </cell>
          <cell r="F40636">
            <v>213167.54800000001</v>
          </cell>
        </row>
        <row r="40637">
          <cell r="C40637" t="str">
            <v>דצמבר 2019</v>
          </cell>
          <cell r="D40637" t="str">
            <v>מקפת - 313</v>
          </cell>
          <cell r="E40637" t="str">
            <v>AT411</v>
          </cell>
          <cell r="F40637">
            <v>39978.135999999999</v>
          </cell>
        </row>
        <row r="40638">
          <cell r="C40638" t="str">
            <v>דצמבר 2019</v>
          </cell>
          <cell r="D40638" t="str">
            <v>מקפת - 313</v>
          </cell>
          <cell r="E40638" t="str">
            <v>AT255</v>
          </cell>
          <cell r="F40638">
            <v>4976.3010000000004</v>
          </cell>
        </row>
        <row r="40639">
          <cell r="C40639" t="str">
            <v>דצמבר 2019</v>
          </cell>
          <cell r="D40639" t="str">
            <v>מקפת - 313</v>
          </cell>
          <cell r="E40639" t="str">
            <v>AT86</v>
          </cell>
          <cell r="F40639">
            <v>37.5</v>
          </cell>
        </row>
        <row r="40640">
          <cell r="C40640" t="str">
            <v>דצמבר 2019</v>
          </cell>
          <cell r="D40640" t="str">
            <v>מקפת - 313</v>
          </cell>
          <cell r="E40640" t="str">
            <v>AT88</v>
          </cell>
          <cell r="F40640">
            <v>2169.1350000000002</v>
          </cell>
        </row>
        <row r="40641">
          <cell r="C40641" t="str">
            <v>דצמבר 2019</v>
          </cell>
          <cell r="D40641" t="str">
            <v>מקפת - 313</v>
          </cell>
          <cell r="E40641" t="str">
            <v>AT576</v>
          </cell>
          <cell r="F40641">
            <v>165909.44500000001</v>
          </cell>
        </row>
        <row r="40642">
          <cell r="C40642" t="str">
            <v>דצמבר 2019</v>
          </cell>
          <cell r="D40642" t="str">
            <v>מקפת - 313</v>
          </cell>
          <cell r="E40642" t="str">
            <v>AT69</v>
          </cell>
          <cell r="F40642">
            <v>58.834000000000003</v>
          </cell>
        </row>
        <row r="40643">
          <cell r="C40643" t="str">
            <v>דצמבר 2019</v>
          </cell>
          <cell r="D40643" t="str">
            <v>מקפת - 313</v>
          </cell>
          <cell r="E40643" t="str">
            <v>AT634</v>
          </cell>
          <cell r="F40643">
            <v>38.195999999999998</v>
          </cell>
        </row>
        <row r="40644">
          <cell r="C40644" t="str">
            <v>דצמבר 2019</v>
          </cell>
          <cell r="D40644" t="str">
            <v>מקפת - 313</v>
          </cell>
          <cell r="E40644" t="str">
            <v>B1</v>
          </cell>
          <cell r="F40644">
            <v>212340.12299999999</v>
          </cell>
        </row>
        <row r="40645">
          <cell r="C40645" t="str">
            <v>דצמבר 2019</v>
          </cell>
          <cell r="D40645" t="str">
            <v>מקפת - 313</v>
          </cell>
          <cell r="E40645" t="str">
            <v>BT137</v>
          </cell>
          <cell r="F40645">
            <v>3259.5630000000001</v>
          </cell>
        </row>
        <row r="40646">
          <cell r="C40646" t="str">
            <v>דצמבר 2019</v>
          </cell>
          <cell r="D40646" t="str">
            <v>מקפת - 313</v>
          </cell>
          <cell r="E40646" t="str">
            <v>BT98</v>
          </cell>
          <cell r="F40646">
            <v>1115.316</v>
          </cell>
        </row>
        <row r="40647">
          <cell r="C40647" t="str">
            <v>דצמבר 2019</v>
          </cell>
          <cell r="D40647" t="str">
            <v>מקפת - 313</v>
          </cell>
          <cell r="E40647" t="str">
            <v>BT6</v>
          </cell>
          <cell r="F40647">
            <v>164885.30900000001</v>
          </cell>
        </row>
        <row r="40648">
          <cell r="C40648" t="str">
            <v>דצמבר 2019</v>
          </cell>
          <cell r="D40648" t="str">
            <v>מקפת - 313</v>
          </cell>
          <cell r="E40648" t="str">
            <v>BT7</v>
          </cell>
          <cell r="F40648">
            <v>2493.2339999999999</v>
          </cell>
        </row>
        <row r="40649">
          <cell r="C40649" t="str">
            <v>דצמבר 2019</v>
          </cell>
          <cell r="D40649" t="str">
            <v>מקפת - 313</v>
          </cell>
          <cell r="E40649" t="str">
            <v>BT8</v>
          </cell>
          <cell r="F40649">
            <v>27636.187000000002</v>
          </cell>
        </row>
        <row r="40650">
          <cell r="C40650" t="str">
            <v>דצמבר 2019</v>
          </cell>
          <cell r="D40650" t="str">
            <v>מקפת - 313</v>
          </cell>
          <cell r="E40650" t="str">
            <v>BT11</v>
          </cell>
          <cell r="F40650">
            <v>4912.3580000000002</v>
          </cell>
        </row>
        <row r="40651">
          <cell r="C40651" t="str">
            <v>דצמבר 2019</v>
          </cell>
          <cell r="D40651" t="str">
            <v>מקפת - 313</v>
          </cell>
          <cell r="E40651" t="str">
            <v>BT178</v>
          </cell>
          <cell r="F40651">
            <v>3169.6590000000001</v>
          </cell>
        </row>
        <row r="40652">
          <cell r="C40652" t="str">
            <v>דצמבר 2019</v>
          </cell>
          <cell r="D40652" t="str">
            <v>מקפת - 313</v>
          </cell>
          <cell r="E40652" t="str">
            <v>BF4</v>
          </cell>
          <cell r="F40652">
            <v>3786.165</v>
          </cell>
        </row>
        <row r="40653">
          <cell r="C40653" t="str">
            <v>דצמבר 2019</v>
          </cell>
          <cell r="D40653" t="str">
            <v>מקפת - 313</v>
          </cell>
          <cell r="E40653" t="str">
            <v>BT84</v>
          </cell>
          <cell r="F40653">
            <v>732.245</v>
          </cell>
        </row>
        <row r="40654">
          <cell r="C40654" t="str">
            <v>דצמבר 2019</v>
          </cell>
          <cell r="D40654" t="str">
            <v>מקפת - 313</v>
          </cell>
          <cell r="E40654" t="str">
            <v>BT634</v>
          </cell>
          <cell r="F40654">
            <v>350.08699999999999</v>
          </cell>
        </row>
        <row r="40655">
          <cell r="C40655" t="str">
            <v>דצמבר 2019</v>
          </cell>
          <cell r="D40655" t="str">
            <v>מקפת - 313</v>
          </cell>
          <cell r="E40655" t="str">
            <v>KT31</v>
          </cell>
          <cell r="F40655">
            <v>15612</v>
          </cell>
        </row>
        <row r="40656">
          <cell r="C40656" t="str">
            <v>דצמבר 2019</v>
          </cell>
          <cell r="D40656" t="str">
            <v>מקפת - 313</v>
          </cell>
          <cell r="E40656" t="str">
            <v>KT32</v>
          </cell>
          <cell r="F40656">
            <v>27720</v>
          </cell>
        </row>
        <row r="40657">
          <cell r="C40657" t="str">
            <v>דצמבר 2019</v>
          </cell>
          <cell r="D40657" t="str">
            <v>מקפת - 313</v>
          </cell>
          <cell r="E40657" t="str">
            <v>KT33</v>
          </cell>
          <cell r="F40657">
            <v>26678</v>
          </cell>
        </row>
        <row r="40658">
          <cell r="C40658" t="str">
            <v>דצמבר 2019</v>
          </cell>
          <cell r="D40658" t="str">
            <v>מקפת - 313</v>
          </cell>
          <cell r="E40658" t="str">
            <v>KT34</v>
          </cell>
          <cell r="F40658">
            <v>477</v>
          </cell>
        </row>
        <row r="40659">
          <cell r="C40659" t="str">
            <v>דצמבר 2019</v>
          </cell>
          <cell r="D40659" t="str">
            <v>מקפת - 313</v>
          </cell>
          <cell r="E40659" t="str">
            <v>KT35</v>
          </cell>
          <cell r="F40659">
            <v>7598</v>
          </cell>
        </row>
        <row r="40660">
          <cell r="C40660" t="str">
            <v>דצמבר 2019</v>
          </cell>
          <cell r="D40660" t="str">
            <v>מקפת - 313</v>
          </cell>
          <cell r="E40660" t="str">
            <v>KT601</v>
          </cell>
          <cell r="F40660">
            <v>64610866.472000003</v>
          </cell>
        </row>
        <row r="40661">
          <cell r="C40661" t="str">
            <v>דצמבר 2019</v>
          </cell>
          <cell r="D40661" t="str">
            <v>מקפת - 313</v>
          </cell>
          <cell r="E40661" t="str">
            <v>KT451</v>
          </cell>
          <cell r="F40661">
            <v>489.10199999999998</v>
          </cell>
        </row>
        <row r="40662">
          <cell r="C40662" t="str">
            <v>דצמבר 2019</v>
          </cell>
          <cell r="D40662" t="str">
            <v>מקפת - 313</v>
          </cell>
          <cell r="E40662" t="str">
            <v>KT453</v>
          </cell>
          <cell r="F40662">
            <v>5081.152</v>
          </cell>
        </row>
        <row r="40663">
          <cell r="C40663" t="str">
            <v>דצמבר 2019</v>
          </cell>
          <cell r="D40663" t="str">
            <v>מקפת - 313</v>
          </cell>
          <cell r="E40663" t="str">
            <v>KT22</v>
          </cell>
          <cell r="F40663">
            <v>0.997</v>
          </cell>
        </row>
        <row r="40664">
          <cell r="C40664" t="str">
            <v>דצמבר 2019</v>
          </cell>
          <cell r="D40664" t="str">
            <v>מקפת - 313</v>
          </cell>
          <cell r="E40664" t="str">
            <v>KT51</v>
          </cell>
          <cell r="F40664">
            <v>16.916</v>
          </cell>
        </row>
        <row r="40665">
          <cell r="C40665" t="str">
            <v>דצמבר 2019</v>
          </cell>
          <cell r="D40665" t="str">
            <v>מקפת - 313</v>
          </cell>
          <cell r="E40665" t="str">
            <v>KT502</v>
          </cell>
          <cell r="F40665">
            <v>637397.804</v>
          </cell>
        </row>
        <row r="40666">
          <cell r="C40666" t="str">
            <v>דצמבר 2019</v>
          </cell>
          <cell r="D40666" t="str">
            <v>מקפת - 313</v>
          </cell>
          <cell r="E40666" t="str">
            <v>KT503</v>
          </cell>
          <cell r="F40666">
            <v>9405031.6319999993</v>
          </cell>
        </row>
        <row r="40667">
          <cell r="C40667" t="str">
            <v>דצמבר 2019</v>
          </cell>
          <cell r="D40667" t="str">
            <v>מקפת - 313</v>
          </cell>
          <cell r="E40667" t="str">
            <v>KT551</v>
          </cell>
          <cell r="F40667">
            <v>28057.522000000001</v>
          </cell>
        </row>
        <row r="40668">
          <cell r="C40668" t="str">
            <v>דצמבר 2019</v>
          </cell>
          <cell r="D40668" t="str">
            <v>מקפת - 313</v>
          </cell>
          <cell r="E40668" t="str">
            <v>KT305</v>
          </cell>
          <cell r="F40668">
            <v>-1695174.9580000001</v>
          </cell>
        </row>
        <row r="40669">
          <cell r="C40669" t="str">
            <v>דצמבר 2019</v>
          </cell>
          <cell r="D40669" t="str">
            <v>מקפת - 313</v>
          </cell>
          <cell r="E40669" t="str">
            <v>KT461</v>
          </cell>
          <cell r="F40669">
            <v>1537645.8689999999</v>
          </cell>
        </row>
        <row r="40670">
          <cell r="C40670" t="str">
            <v>דצמבר 2019</v>
          </cell>
          <cell r="D40670" t="str">
            <v>מקפת - 313</v>
          </cell>
          <cell r="E40670" t="str">
            <v>KT717</v>
          </cell>
          <cell r="F40670">
            <v>1</v>
          </cell>
        </row>
        <row r="40671">
          <cell r="C40671" t="str">
            <v>דצמבר 2019</v>
          </cell>
          <cell r="D40671" t="str">
            <v>מקפת - 313</v>
          </cell>
          <cell r="E40671" t="str">
            <v>KT549</v>
          </cell>
          <cell r="F40671">
            <v>1170930.8870000001</v>
          </cell>
        </row>
        <row r="40672">
          <cell r="C40672" t="str">
            <v>דצמבר 2019</v>
          </cell>
          <cell r="D40672" t="str">
            <v>מקפת - 313</v>
          </cell>
          <cell r="E40672" t="str">
            <v>KT761</v>
          </cell>
          <cell r="F40672">
            <v>10172961.755999999</v>
          </cell>
        </row>
        <row r="40673">
          <cell r="C40673" t="str">
            <v>דצמבר 2019</v>
          </cell>
          <cell r="D40673" t="str">
            <v>מקפת - 313</v>
          </cell>
          <cell r="E40673" t="str">
            <v>KT762</v>
          </cell>
          <cell r="F40673">
            <v>13967993.012</v>
          </cell>
        </row>
        <row r="40674">
          <cell r="C40674" t="str">
            <v>דצמבר 2019</v>
          </cell>
          <cell r="D40674" t="str">
            <v>מקפת - 313</v>
          </cell>
          <cell r="E40674" t="str">
            <v>KT763</v>
          </cell>
          <cell r="F40674">
            <v>10702212.197000001</v>
          </cell>
        </row>
        <row r="40675">
          <cell r="C40675" t="str">
            <v>דצמבר 2019</v>
          </cell>
          <cell r="D40675" t="str">
            <v>מקפת - 313</v>
          </cell>
          <cell r="E40675" t="str">
            <v>KT943</v>
          </cell>
          <cell r="F40675">
            <v>10443779.836999999</v>
          </cell>
        </row>
        <row r="40676">
          <cell r="C40676" t="str">
            <v>דצמבר 2019</v>
          </cell>
          <cell r="D40676" t="str">
            <v>מקפת - 313</v>
          </cell>
          <cell r="E40676" t="str">
            <v>KT944</v>
          </cell>
          <cell r="F40676">
            <v>11052578.846000001</v>
          </cell>
        </row>
        <row r="40677">
          <cell r="C40677" t="str">
            <v>דצמבר 2019</v>
          </cell>
          <cell r="D40677" t="str">
            <v>מקפת - 313</v>
          </cell>
          <cell r="E40677" t="str">
            <v>KT945</v>
          </cell>
          <cell r="F40677">
            <v>14128963.774</v>
          </cell>
        </row>
        <row r="40678">
          <cell r="C40678" t="str">
            <v>דצמבר 2019</v>
          </cell>
          <cell r="D40678" t="str">
            <v>מקפת - 313</v>
          </cell>
          <cell r="E40678" t="str">
            <v>KT932</v>
          </cell>
          <cell r="F40678">
            <v>62202.319000000003</v>
          </cell>
        </row>
        <row r="40679">
          <cell r="C40679" t="str">
            <v>דצמבר 2019</v>
          </cell>
          <cell r="D40679" t="str">
            <v>מקפת - 313</v>
          </cell>
          <cell r="E40679" t="str">
            <v>KT933</v>
          </cell>
          <cell r="F40679">
            <v>1026331.853</v>
          </cell>
        </row>
        <row r="40680">
          <cell r="C40680" t="str">
            <v>דצמבר 2019</v>
          </cell>
          <cell r="D40680" t="str">
            <v>מקפת - 313</v>
          </cell>
          <cell r="E40680" t="str">
            <v>KT934</v>
          </cell>
          <cell r="F40680">
            <v>425066.05900000001</v>
          </cell>
        </row>
        <row r="40681">
          <cell r="C40681" t="str">
            <v>דצמבר 2019</v>
          </cell>
          <cell r="D40681" t="str">
            <v>מקפת - 313</v>
          </cell>
          <cell r="E40681" t="str">
            <v>KT935</v>
          </cell>
          <cell r="F40681">
            <v>58827.970999999998</v>
          </cell>
        </row>
        <row r="40682">
          <cell r="C40682" t="str">
            <v>דצמבר 2019</v>
          </cell>
          <cell r="D40682" t="str">
            <v>מקפת - 313</v>
          </cell>
          <cell r="E40682" t="str">
            <v>KT939</v>
          </cell>
          <cell r="F40682">
            <v>4875.9750000000004</v>
          </cell>
        </row>
        <row r="40683">
          <cell r="C40683" t="str">
            <v>דצמבר 2019</v>
          </cell>
          <cell r="D40683" t="str">
            <v>מקפת - 313</v>
          </cell>
          <cell r="E40683" t="str">
            <v>AT81</v>
          </cell>
          <cell r="F40683">
            <v>39115.023000000001</v>
          </cell>
        </row>
        <row r="40684">
          <cell r="C40684" t="str">
            <v>דצמבר 2019</v>
          </cell>
          <cell r="D40684" t="str">
            <v>מקפת - 313</v>
          </cell>
          <cell r="E40684" t="str">
            <v>KT625</v>
          </cell>
          <cell r="F40684">
            <v>94527.972999999998</v>
          </cell>
        </row>
        <row r="40685">
          <cell r="C40685" t="str">
            <v>דצמבר 2019</v>
          </cell>
          <cell r="D40685" t="str">
            <v>מקפת - 313</v>
          </cell>
          <cell r="E40685" t="str">
            <v>KT45</v>
          </cell>
          <cell r="F40685">
            <v>153643</v>
          </cell>
        </row>
        <row r="40686">
          <cell r="C40686" t="str">
            <v>דצמבר 2019</v>
          </cell>
          <cell r="D40686" t="str">
            <v>מקפת - 313</v>
          </cell>
          <cell r="E40686" t="str">
            <v>KT42</v>
          </cell>
          <cell r="F40686">
            <v>100000</v>
          </cell>
        </row>
        <row r="40687">
          <cell r="C40687" t="str">
            <v>דצמבר 2019</v>
          </cell>
          <cell r="D40687" t="str">
            <v>מקפת - 313</v>
          </cell>
          <cell r="E40687" t="str">
            <v>KT43</v>
          </cell>
          <cell r="F40687">
            <v>70000</v>
          </cell>
        </row>
        <row r="40688">
          <cell r="C40688" t="str">
            <v>דצמבר 2019</v>
          </cell>
          <cell r="D40688" t="str">
            <v>מקפת - 313</v>
          </cell>
          <cell r="E40688" t="str">
            <v>KT44</v>
          </cell>
          <cell r="F40688">
            <v>100000</v>
          </cell>
        </row>
        <row r="40689">
          <cell r="C40689" t="str">
            <v>דצמבר 2019</v>
          </cell>
          <cell r="D40689" t="str">
            <v>מקפת - 313</v>
          </cell>
          <cell r="E40689" t="str">
            <v>KT650</v>
          </cell>
          <cell r="F40689">
            <v>95121825</v>
          </cell>
        </row>
        <row r="40690">
          <cell r="C40690" t="str">
            <v>דצמבר 2019</v>
          </cell>
          <cell r="D40690" t="str">
            <v>מקפת - 313</v>
          </cell>
          <cell r="E40690" t="str">
            <v>KT651</v>
          </cell>
          <cell r="F40690">
            <v>95193571</v>
          </cell>
        </row>
        <row r="40691">
          <cell r="C40691" t="str">
            <v>דצמבר 2019</v>
          </cell>
          <cell r="D40691" t="str">
            <v>מקפת - 313</v>
          </cell>
          <cell r="E40691" t="str">
            <v>KT652</v>
          </cell>
          <cell r="F40691">
            <v>95190502</v>
          </cell>
        </row>
        <row r="40692">
          <cell r="C40692" t="str">
            <v>דצמבר 2019</v>
          </cell>
          <cell r="D40692" t="str">
            <v>מקפת - 313</v>
          </cell>
          <cell r="E40692" t="str">
            <v>KT653</v>
          </cell>
          <cell r="F40692">
            <v>29432870262</v>
          </cell>
        </row>
        <row r="40693">
          <cell r="C40693" t="str">
            <v>דצמבר 2019</v>
          </cell>
          <cell r="D40693" t="str">
            <v>מקפת - 313</v>
          </cell>
          <cell r="E40693" t="str">
            <v>KT654</v>
          </cell>
          <cell r="F40693">
            <v>45812870852</v>
          </cell>
        </row>
        <row r="40694">
          <cell r="C40694" t="str">
            <v>דצמבר 2019</v>
          </cell>
          <cell r="D40694" t="str">
            <v>מקפת - 313</v>
          </cell>
          <cell r="E40694" t="str">
            <v>KT655</v>
          </cell>
          <cell r="F40694">
            <v>4248030505</v>
          </cell>
        </row>
        <row r="40695">
          <cell r="C40695" t="str">
            <v>דצמבר 2019</v>
          </cell>
          <cell r="D40695" t="str">
            <v>מקפת - 313</v>
          </cell>
          <cell r="E40695" t="str">
            <v>KT656</v>
          </cell>
          <cell r="F40695">
            <v>1006613430</v>
          </cell>
        </row>
        <row r="40696">
          <cell r="C40696" t="str">
            <v>דצמבר 2019</v>
          </cell>
          <cell r="D40696" t="str">
            <v>מקפת - 313</v>
          </cell>
          <cell r="E40696" t="str">
            <v>KT657</v>
          </cell>
          <cell r="F40696">
            <v>1003342430</v>
          </cell>
        </row>
        <row r="40697">
          <cell r="C40697" t="str">
            <v>דצמבר 2019</v>
          </cell>
          <cell r="D40697" t="str">
            <v>מקפת - 313</v>
          </cell>
          <cell r="E40697" t="str">
            <v>KT658</v>
          </cell>
          <cell r="F40697">
            <v>7652689702</v>
          </cell>
        </row>
        <row r="40698">
          <cell r="C40698" t="str">
            <v>דצמבר 2019</v>
          </cell>
          <cell r="D40698" t="str">
            <v>מקפת - 313</v>
          </cell>
          <cell r="E40698" t="str">
            <v>KT659</v>
          </cell>
          <cell r="F40698">
            <v>79100122605</v>
          </cell>
        </row>
        <row r="40699">
          <cell r="C40699" t="str">
            <v>דצמבר 2019</v>
          </cell>
          <cell r="D40699" t="str">
            <v>מקפת - 313</v>
          </cell>
          <cell r="E40699" t="str">
            <v>KT660</v>
          </cell>
          <cell r="F40699">
            <v>21605566013</v>
          </cell>
        </row>
        <row r="40700">
          <cell r="C40700" t="str">
            <v>דצמבר 2019</v>
          </cell>
          <cell r="D40700" t="str">
            <v>מקפת - 313</v>
          </cell>
          <cell r="E40700" t="str">
            <v>KT661</v>
          </cell>
          <cell r="F40700">
            <v>21195297011</v>
          </cell>
        </row>
        <row r="40701">
          <cell r="C40701" t="str">
            <v>דצמבר 2019</v>
          </cell>
          <cell r="D40701" t="str">
            <v>מקפת - 313</v>
          </cell>
          <cell r="E40701" t="str">
            <v>KT662</v>
          </cell>
          <cell r="F40701">
            <v>21194827016</v>
          </cell>
        </row>
        <row r="40702">
          <cell r="C40702" t="str">
            <v>דצמבר 2019</v>
          </cell>
          <cell r="D40702" t="str">
            <v>מקפת - 313</v>
          </cell>
          <cell r="E40702" t="str">
            <v>KT663</v>
          </cell>
          <cell r="F40702">
            <v>21195807017</v>
          </cell>
        </row>
        <row r="40703">
          <cell r="C40703" t="str">
            <v>דצמבר 2019</v>
          </cell>
          <cell r="D40703" t="str">
            <v>מקפת - 313</v>
          </cell>
          <cell r="E40703" t="str">
            <v>KT664</v>
          </cell>
          <cell r="F40703">
            <v>22973080500</v>
          </cell>
        </row>
        <row r="40704">
          <cell r="C40704" t="str">
            <v>דצמבר 2019</v>
          </cell>
          <cell r="D40704" t="str">
            <v>מקפת - 313</v>
          </cell>
          <cell r="E40704" t="str">
            <v>KT665</v>
          </cell>
          <cell r="F40704">
            <v>79081036600</v>
          </cell>
        </row>
        <row r="40705">
          <cell r="C40705" t="str">
            <v>דצמבר 2019</v>
          </cell>
          <cell r="D40705" t="str">
            <v>מקפת - 313</v>
          </cell>
          <cell r="E40705" t="str">
            <v>KT666</v>
          </cell>
          <cell r="F40705">
            <v>113</v>
          </cell>
        </row>
        <row r="40706">
          <cell r="C40706" t="str">
            <v>דצמבר 2019</v>
          </cell>
          <cell r="D40706" t="str">
            <v>מקפת - 313</v>
          </cell>
          <cell r="E40706" t="str">
            <v>KT667</v>
          </cell>
          <cell r="F40706">
            <v>95130507</v>
          </cell>
        </row>
        <row r="40707">
          <cell r="C40707" t="str">
            <v>דצמבר 2019</v>
          </cell>
          <cell r="D40707" t="str">
            <v>מקפת - 313</v>
          </cell>
          <cell r="E40707" t="str">
            <v>KT668</v>
          </cell>
          <cell r="F40707">
            <v>95130504</v>
          </cell>
        </row>
        <row r="40708">
          <cell r="C40708" t="str">
            <v>דצמבר 2019</v>
          </cell>
          <cell r="D40708" t="str">
            <v>מקפת - 313</v>
          </cell>
          <cell r="E40708" t="str">
            <v>KT669</v>
          </cell>
          <cell r="F40708">
            <v>95199087</v>
          </cell>
        </row>
        <row r="40709">
          <cell r="C40709" t="str">
            <v>דצמבר 2019</v>
          </cell>
          <cell r="D40709" t="str">
            <v>מקפת - 313</v>
          </cell>
          <cell r="E40709" t="str">
            <v>KT670</v>
          </cell>
          <cell r="F40709">
            <v>95124347</v>
          </cell>
        </row>
        <row r="40710">
          <cell r="C40710" t="str">
            <v>דצמבר 2019</v>
          </cell>
          <cell r="D40710" t="str">
            <v>מקפת - 313</v>
          </cell>
          <cell r="E40710" t="str">
            <v>KT671</v>
          </cell>
          <cell r="F40710">
            <v>95124311</v>
          </cell>
        </row>
        <row r="40711">
          <cell r="C40711" t="str">
            <v>דצמבר 2019</v>
          </cell>
          <cell r="D40711" t="str">
            <v>מקפת - 313</v>
          </cell>
          <cell r="E40711" t="str">
            <v>KT672</v>
          </cell>
          <cell r="F40711">
            <v>95124334</v>
          </cell>
        </row>
        <row r="40712">
          <cell r="C40712" t="str">
            <v>דצמבר 2019</v>
          </cell>
          <cell r="D40712" t="str">
            <v>מקפת - 313</v>
          </cell>
          <cell r="E40712" t="str">
            <v>FT650</v>
          </cell>
          <cell r="F40712">
            <v>510657554</v>
          </cell>
        </row>
        <row r="40713">
          <cell r="C40713" t="str">
            <v>דצמבר 2019</v>
          </cell>
          <cell r="D40713" t="str">
            <v>מקפת - 313</v>
          </cell>
          <cell r="E40713" t="str">
            <v>FT651</v>
          </cell>
          <cell r="F40713">
            <v>510657554</v>
          </cell>
        </row>
        <row r="40714">
          <cell r="C40714" t="str">
            <v>דצמבר 2019</v>
          </cell>
          <cell r="D40714" t="str">
            <v>מקפת - 313</v>
          </cell>
          <cell r="E40714" t="str">
            <v>FT652</v>
          </cell>
          <cell r="F40714">
            <v>511974834</v>
          </cell>
        </row>
        <row r="40715">
          <cell r="C40715" t="str">
            <v>דצמבר 2019</v>
          </cell>
          <cell r="D40715" t="str">
            <v>מקפת - 313</v>
          </cell>
          <cell r="E40715" t="str">
            <v>FT653</v>
          </cell>
          <cell r="F40715">
            <v>520029084</v>
          </cell>
        </row>
        <row r="40716">
          <cell r="C40716" t="str">
            <v>דצמבר 2019</v>
          </cell>
          <cell r="D40716" t="str">
            <v>מקפת - 313</v>
          </cell>
          <cell r="E40716" t="str">
            <v>FT654</v>
          </cell>
          <cell r="F40716">
            <v>520029084</v>
          </cell>
        </row>
        <row r="40717">
          <cell r="C40717" t="str">
            <v>דצמבר 2019</v>
          </cell>
          <cell r="D40717" t="str">
            <v>מקפת - 313</v>
          </cell>
          <cell r="E40717" t="str">
            <v>FT655</v>
          </cell>
          <cell r="F40717">
            <v>513765396</v>
          </cell>
        </row>
        <row r="40718">
          <cell r="C40718" t="str">
            <v>דצמבר 2019</v>
          </cell>
          <cell r="D40718" t="str">
            <v>מקפת - 313</v>
          </cell>
          <cell r="E40718" t="str">
            <v>FT656</v>
          </cell>
          <cell r="F40718">
            <v>520007030</v>
          </cell>
        </row>
        <row r="40719">
          <cell r="C40719" t="str">
            <v>דצמבר 2019</v>
          </cell>
          <cell r="D40719" t="str">
            <v>מקפת - 313</v>
          </cell>
          <cell r="E40719" t="str">
            <v>FT657</v>
          </cell>
          <cell r="F40719">
            <v>520007030</v>
          </cell>
        </row>
        <row r="40720">
          <cell r="C40720" t="str">
            <v>דצמבר 2019</v>
          </cell>
          <cell r="D40720" t="str">
            <v>מקפת - 313</v>
          </cell>
          <cell r="E40720" t="str">
            <v>FT658</v>
          </cell>
          <cell r="F40720">
            <v>520018078</v>
          </cell>
        </row>
        <row r="40721">
          <cell r="C40721" t="str">
            <v>דצמבר 2019</v>
          </cell>
          <cell r="D40721" t="str">
            <v>מקפת - 313</v>
          </cell>
          <cell r="E40721" t="str">
            <v>FT659</v>
          </cell>
          <cell r="F40721">
            <v>520018078</v>
          </cell>
        </row>
        <row r="40722">
          <cell r="C40722" t="str">
            <v>דצמבר 2019</v>
          </cell>
          <cell r="D40722" t="str">
            <v>מקפת - 313</v>
          </cell>
          <cell r="E40722" t="str">
            <v>FT660</v>
          </cell>
          <cell r="F40722">
            <v>520000522</v>
          </cell>
        </row>
        <row r="40723">
          <cell r="C40723" t="str">
            <v>דצמבר 2019</v>
          </cell>
          <cell r="D40723" t="str">
            <v>מקפת - 313</v>
          </cell>
          <cell r="E40723" t="str">
            <v>FT661</v>
          </cell>
          <cell r="F40723">
            <v>520000522</v>
          </cell>
        </row>
        <row r="40724">
          <cell r="C40724" t="str">
            <v>דצמבר 2019</v>
          </cell>
          <cell r="D40724" t="str">
            <v>מקפת - 313</v>
          </cell>
          <cell r="E40724" t="str">
            <v>FT662</v>
          </cell>
          <cell r="F40724">
            <v>520000522</v>
          </cell>
        </row>
        <row r="40725">
          <cell r="C40725" t="str">
            <v>דצמבר 2019</v>
          </cell>
          <cell r="D40725" t="str">
            <v>מקפת - 313</v>
          </cell>
          <cell r="E40725" t="str">
            <v>FT663</v>
          </cell>
          <cell r="F40725">
            <v>520000522</v>
          </cell>
        </row>
        <row r="40726">
          <cell r="C40726" t="str">
            <v>דצמבר 2019</v>
          </cell>
          <cell r="D40726" t="str">
            <v>מקפת - 313</v>
          </cell>
          <cell r="E40726" t="str">
            <v>FT664</v>
          </cell>
          <cell r="F40726">
            <v>520000118</v>
          </cell>
        </row>
        <row r="40727">
          <cell r="C40727" t="str">
            <v>דצמבר 2019</v>
          </cell>
          <cell r="D40727" t="str">
            <v>מקפת - 313</v>
          </cell>
          <cell r="E40727" t="str">
            <v>FT665</v>
          </cell>
          <cell r="F40727">
            <v>520000118</v>
          </cell>
        </row>
        <row r="40728">
          <cell r="C40728" t="str">
            <v>דצמבר 2019</v>
          </cell>
          <cell r="D40728" t="str">
            <v>מקפת - 313</v>
          </cell>
          <cell r="E40728" t="str">
            <v>FT666</v>
          </cell>
          <cell r="F40728">
            <v>512515081</v>
          </cell>
        </row>
        <row r="40729">
          <cell r="C40729" t="str">
            <v>דצמבר 2019</v>
          </cell>
          <cell r="D40729" t="str">
            <v>מקפת - 313</v>
          </cell>
          <cell r="E40729" t="str">
            <v>FT667</v>
          </cell>
          <cell r="F40729">
            <v>510528276</v>
          </cell>
        </row>
        <row r="40730">
          <cell r="C40730" t="str">
            <v>דצמבר 2019</v>
          </cell>
          <cell r="D40730" t="str">
            <v>מקפת - 313</v>
          </cell>
          <cell r="E40730" t="str">
            <v>FT668</v>
          </cell>
          <cell r="F40730">
            <v>510528276</v>
          </cell>
        </row>
        <row r="40731">
          <cell r="C40731" t="str">
            <v>דצמבר 2019</v>
          </cell>
          <cell r="D40731" t="str">
            <v>מקפת - 313</v>
          </cell>
          <cell r="E40731" t="str">
            <v>FT669</v>
          </cell>
          <cell r="F40731">
            <v>512199381</v>
          </cell>
        </row>
        <row r="40732">
          <cell r="C40732" t="str">
            <v>דצמבר 2019</v>
          </cell>
          <cell r="D40732" t="str">
            <v>מקפת - 313</v>
          </cell>
          <cell r="E40732" t="str">
            <v>FT670</v>
          </cell>
          <cell r="F40732">
            <v>513765396</v>
          </cell>
        </row>
        <row r="40733">
          <cell r="C40733" t="str">
            <v>דצמבר 2019</v>
          </cell>
          <cell r="D40733" t="str">
            <v>מקפת - 313</v>
          </cell>
          <cell r="E40733" t="str">
            <v>FT671</v>
          </cell>
          <cell r="F40733">
            <v>513765396</v>
          </cell>
        </row>
        <row r="40734">
          <cell r="C40734" t="str">
            <v>דצמבר 2019</v>
          </cell>
          <cell r="D40734" t="str">
            <v>מקפת - 313</v>
          </cell>
          <cell r="E40734" t="str">
            <v>FT672</v>
          </cell>
          <cell r="F40734">
            <v>513765396</v>
          </cell>
        </row>
        <row r="40735">
          <cell r="C40735" t="str">
            <v>דצמבר 2019</v>
          </cell>
          <cell r="D40735" t="str">
            <v>מקפת - 313</v>
          </cell>
          <cell r="E40735" t="str">
            <v>KT770</v>
          </cell>
          <cell r="F40735">
            <v>4</v>
          </cell>
        </row>
        <row r="40736">
          <cell r="C40736" t="str">
            <v>דצמבר 2019</v>
          </cell>
          <cell r="D40736" t="str">
            <v>מקפת - 313</v>
          </cell>
          <cell r="E40736" t="str">
            <v>KT771</v>
          </cell>
          <cell r="F40736">
            <v>7</v>
          </cell>
        </row>
        <row r="40737">
          <cell r="C40737" t="str">
            <v>דצמבר 2019</v>
          </cell>
          <cell r="D40737" t="str">
            <v>מקפת - 313</v>
          </cell>
          <cell r="E40737" t="str">
            <v>KT772</v>
          </cell>
          <cell r="F40737">
            <v>5</v>
          </cell>
        </row>
        <row r="40738">
          <cell r="C40738" t="str">
            <v>דצמבר 2019</v>
          </cell>
          <cell r="D40738" t="str">
            <v>מקפת - 313</v>
          </cell>
          <cell r="E40738" t="str">
            <v>KT773</v>
          </cell>
          <cell r="F40738">
            <v>5</v>
          </cell>
        </row>
        <row r="40739">
          <cell r="C40739" t="str">
            <v>דצמבר 2019</v>
          </cell>
          <cell r="D40739" t="str">
            <v>מקפת - 313</v>
          </cell>
          <cell r="E40739" t="str">
            <v>KT774</v>
          </cell>
          <cell r="F40739">
            <v>6</v>
          </cell>
        </row>
        <row r="40740">
          <cell r="C40740" t="str">
            <v>דצמבר 2019</v>
          </cell>
          <cell r="D40740" t="str">
            <v>מקפת - 313</v>
          </cell>
          <cell r="E40740" t="str">
            <v>KT775</v>
          </cell>
          <cell r="F40740">
            <v>3</v>
          </cell>
        </row>
        <row r="40741">
          <cell r="C40741" t="str">
            <v>דצמבר 2019</v>
          </cell>
          <cell r="D40741" t="str">
            <v>מקפת - 313</v>
          </cell>
          <cell r="E40741" t="str">
            <v>KT776</v>
          </cell>
          <cell r="F40741">
            <v>4</v>
          </cell>
        </row>
        <row r="40742">
          <cell r="C40742" t="str">
            <v>דצמבר 2019</v>
          </cell>
          <cell r="D40742" t="str">
            <v>מקפת - 313</v>
          </cell>
          <cell r="E40742" t="str">
            <v>KT777</v>
          </cell>
          <cell r="F40742">
            <v>9</v>
          </cell>
        </row>
        <row r="40743">
          <cell r="C40743" t="str">
            <v>דצמבר 2019</v>
          </cell>
          <cell r="D40743" t="str">
            <v>מקפת - 313</v>
          </cell>
          <cell r="E40743" t="str">
            <v>KT779</v>
          </cell>
          <cell r="F40743">
            <v>3</v>
          </cell>
        </row>
        <row r="40744">
          <cell r="C40744" t="str">
            <v>דצמבר 2019</v>
          </cell>
          <cell r="D40744" t="str">
            <v>מקפת - 313</v>
          </cell>
          <cell r="E40744" t="str">
            <v>KT780</v>
          </cell>
          <cell r="F40744">
            <v>3</v>
          </cell>
        </row>
        <row r="40745">
          <cell r="C40745" t="str">
            <v>דצמבר 2019</v>
          </cell>
          <cell r="D40745" t="str">
            <v>מקפת - 313</v>
          </cell>
          <cell r="E40745" t="str">
            <v>KT784</v>
          </cell>
          <cell r="F40745">
            <v>4</v>
          </cell>
        </row>
        <row r="40746">
          <cell r="C40746" t="str">
            <v>דצמבר 2019</v>
          </cell>
          <cell r="D40746" t="str">
            <v>מקפת - 313</v>
          </cell>
          <cell r="E40746" t="str">
            <v>KT785</v>
          </cell>
          <cell r="F40746">
            <v>1</v>
          </cell>
        </row>
        <row r="40747">
          <cell r="C40747" t="str">
            <v>דצמבר 2019</v>
          </cell>
          <cell r="D40747" t="str">
            <v>מקפת - 313</v>
          </cell>
          <cell r="E40747" t="str">
            <v>KT786</v>
          </cell>
          <cell r="F40747">
            <v>1</v>
          </cell>
        </row>
        <row r="40748">
          <cell r="C40748" t="str">
            <v>דצמבר 2019</v>
          </cell>
          <cell r="D40748" t="str">
            <v>מקפת - 313</v>
          </cell>
          <cell r="E40748" t="str">
            <v>KT787</v>
          </cell>
          <cell r="F40748">
            <v>7</v>
          </cell>
        </row>
        <row r="40749">
          <cell r="C40749" t="str">
            <v>דצמבר 2019</v>
          </cell>
          <cell r="D40749" t="str">
            <v>מקפת - 313</v>
          </cell>
          <cell r="E40749" t="str">
            <v>KT788</v>
          </cell>
          <cell r="F40749">
            <v>4</v>
          </cell>
        </row>
        <row r="40750">
          <cell r="C40750" t="str">
            <v>דצמבר 2019</v>
          </cell>
          <cell r="D40750" t="str">
            <v>מקפת - 313</v>
          </cell>
          <cell r="E40750" t="str">
            <v>KT789</v>
          </cell>
          <cell r="F40750">
            <v>8</v>
          </cell>
        </row>
        <row r="40751">
          <cell r="C40751" t="str">
            <v>דצמבר 2019</v>
          </cell>
          <cell r="D40751" t="str">
            <v>מקפת - 313</v>
          </cell>
          <cell r="E40751" t="str">
            <v>KT790</v>
          </cell>
          <cell r="F40751">
            <v>6</v>
          </cell>
        </row>
        <row r="40752">
          <cell r="C40752" t="str">
            <v>דצמבר 2019</v>
          </cell>
          <cell r="D40752" t="str">
            <v>מקפת - 313</v>
          </cell>
          <cell r="E40752" t="str">
            <v>KT791</v>
          </cell>
          <cell r="F40752">
            <v>2</v>
          </cell>
        </row>
        <row r="40753">
          <cell r="C40753" t="str">
            <v>דצמבר 2019</v>
          </cell>
          <cell r="D40753" t="str">
            <v>מקפת - 313</v>
          </cell>
          <cell r="E40753" t="str">
            <v>KT792</v>
          </cell>
          <cell r="F40753">
            <v>4</v>
          </cell>
        </row>
        <row r="40754">
          <cell r="C40754" t="str">
            <v>דצמבר 2019</v>
          </cell>
          <cell r="D40754" t="str">
            <v>מקפת - 313</v>
          </cell>
          <cell r="E40754" t="str">
            <v>KT801</v>
          </cell>
          <cell r="F40754">
            <v>1</v>
          </cell>
        </row>
        <row r="40755">
          <cell r="C40755" t="str">
            <v>דצמבר 2019</v>
          </cell>
          <cell r="D40755" t="str">
            <v>מקפת - 313</v>
          </cell>
          <cell r="E40755" t="str">
            <v>KT802</v>
          </cell>
          <cell r="F40755">
            <v>1</v>
          </cell>
        </row>
        <row r="40756">
          <cell r="C40756" t="str">
            <v>דצמבר 2019</v>
          </cell>
          <cell r="D40756" t="str">
            <v>מקפת - 313</v>
          </cell>
          <cell r="E40756" t="str">
            <v>KT803</v>
          </cell>
          <cell r="F40756">
            <v>1</v>
          </cell>
        </row>
        <row r="40757">
          <cell r="C40757" t="str">
            <v>דצמבר 2019</v>
          </cell>
          <cell r="D40757" t="str">
            <v>מקפת - 313</v>
          </cell>
          <cell r="E40757" t="str">
            <v>KT806</v>
          </cell>
          <cell r="F40757">
            <v>1</v>
          </cell>
        </row>
        <row r="40758">
          <cell r="C40758" t="str">
            <v>דצמבר 2019</v>
          </cell>
          <cell r="D40758" t="str">
            <v>מקפת - 313</v>
          </cell>
          <cell r="E40758" t="str">
            <v>KT809</v>
          </cell>
          <cell r="F40758">
            <v>1</v>
          </cell>
        </row>
        <row r="40759">
          <cell r="C40759" t="str">
            <v>דצמבר 2019</v>
          </cell>
          <cell r="D40759" t="str">
            <v>מקפת - 313</v>
          </cell>
          <cell r="E40759" t="str">
            <v>KT813</v>
          </cell>
          <cell r="F40759">
            <v>1</v>
          </cell>
        </row>
        <row r="40760">
          <cell r="C40760" t="str">
            <v>דצמבר 2019</v>
          </cell>
          <cell r="D40760" t="str">
            <v>מקפת - 313</v>
          </cell>
          <cell r="E40760" t="str">
            <v>KT814</v>
          </cell>
          <cell r="F40760">
            <v>1</v>
          </cell>
        </row>
        <row r="40761">
          <cell r="C40761" t="str">
            <v>דצמבר 2019</v>
          </cell>
          <cell r="D40761" t="str">
            <v>מקפת - 313</v>
          </cell>
          <cell r="E40761" t="str">
            <v>KT816</v>
          </cell>
          <cell r="F40761">
            <v>1</v>
          </cell>
        </row>
        <row r="40762">
          <cell r="C40762" t="str">
            <v>דצמבר 2019</v>
          </cell>
          <cell r="D40762" t="str">
            <v>מקפת - 313</v>
          </cell>
          <cell r="E40762" t="str">
            <v>KT817</v>
          </cell>
          <cell r="F40762">
            <v>1</v>
          </cell>
        </row>
        <row r="40763">
          <cell r="C40763" t="str">
            <v>דצמבר 2019</v>
          </cell>
          <cell r="D40763" t="str">
            <v>מקפת - 313</v>
          </cell>
          <cell r="E40763" t="str">
            <v>KT821</v>
          </cell>
          <cell r="F40763">
            <v>1</v>
          </cell>
        </row>
        <row r="40764">
          <cell r="C40764" t="str">
            <v>דצמבר 2019</v>
          </cell>
          <cell r="D40764" t="str">
            <v>מקפת - 313</v>
          </cell>
          <cell r="E40764" t="str">
            <v>KT822</v>
          </cell>
          <cell r="F40764">
            <v>1</v>
          </cell>
        </row>
        <row r="40765">
          <cell r="C40765" t="str">
            <v>דצמבר 2019</v>
          </cell>
          <cell r="D40765" t="str">
            <v>מקפת - 313</v>
          </cell>
          <cell r="E40765" t="str">
            <v>RT100</v>
          </cell>
          <cell r="F40765">
            <v>41502788.387999997</v>
          </cell>
        </row>
        <row r="40766">
          <cell r="C40766" t="str">
            <v>דצמבר 2019</v>
          </cell>
          <cell r="D40766" t="str">
            <v>מקפת - 313</v>
          </cell>
          <cell r="E40766" t="str">
            <v>RT101</v>
          </cell>
          <cell r="F40766">
            <v>3471420.1150000002</v>
          </cell>
        </row>
        <row r="40767">
          <cell r="C40767" t="str">
            <v>דצמבר 2019</v>
          </cell>
          <cell r="D40767" t="str">
            <v>מקפת - 313</v>
          </cell>
          <cell r="E40767" t="str">
            <v>RT102</v>
          </cell>
          <cell r="F40767">
            <v>74110.957999999999</v>
          </cell>
        </row>
        <row r="40768">
          <cell r="C40768" t="str">
            <v>דצמבר 2019</v>
          </cell>
          <cell r="D40768" t="str">
            <v>מקפת - 313</v>
          </cell>
          <cell r="E40768" t="str">
            <v>RT103</v>
          </cell>
          <cell r="F40768">
            <v>227650.59299999999</v>
          </cell>
        </row>
        <row r="40769">
          <cell r="C40769" t="str">
            <v>דצמבר 2019</v>
          </cell>
          <cell r="D40769" t="str">
            <v>מקפת - 313</v>
          </cell>
          <cell r="E40769" t="str">
            <v>RT104</v>
          </cell>
          <cell r="F40769">
            <v>6510.41</v>
          </cell>
        </row>
        <row r="40770">
          <cell r="C40770" t="str">
            <v>דצמבר 2019</v>
          </cell>
          <cell r="D40770" t="str">
            <v>מקפת - 313</v>
          </cell>
          <cell r="E40770" t="str">
            <v>RT200</v>
          </cell>
          <cell r="F40770">
            <v>1336997.8319999999</v>
          </cell>
        </row>
        <row r="40771">
          <cell r="C40771" t="str">
            <v>דצמבר 2019</v>
          </cell>
          <cell r="D40771" t="str">
            <v>מקפת - 313</v>
          </cell>
          <cell r="E40771" t="str">
            <v>RT201</v>
          </cell>
          <cell r="F40771">
            <v>168974.386</v>
          </cell>
        </row>
        <row r="40772">
          <cell r="C40772" t="str">
            <v>דצמבר 2019</v>
          </cell>
          <cell r="D40772" t="str">
            <v>מקפת - 313</v>
          </cell>
          <cell r="E40772" t="str">
            <v>RT202</v>
          </cell>
          <cell r="F40772">
            <v>724532.20900000003</v>
          </cell>
        </row>
        <row r="40773">
          <cell r="C40773" t="str">
            <v>דצמבר 2019</v>
          </cell>
          <cell r="D40773" t="str">
            <v>מקפת - 313</v>
          </cell>
          <cell r="E40773" t="str">
            <v>RT203</v>
          </cell>
          <cell r="F40773">
            <v>13440.153</v>
          </cell>
        </row>
        <row r="40774">
          <cell r="C40774" t="str">
            <v>דצמבר 2019</v>
          </cell>
          <cell r="D40774" t="str">
            <v>מקפת - 313</v>
          </cell>
          <cell r="E40774" t="str">
            <v>RT301</v>
          </cell>
          <cell r="F40774">
            <v>1103696.652</v>
          </cell>
        </row>
        <row r="40775">
          <cell r="C40775" t="str">
            <v>דצמבר 2019</v>
          </cell>
          <cell r="D40775" t="str">
            <v>מקפת - 313</v>
          </cell>
          <cell r="E40775" t="str">
            <v>RT302</v>
          </cell>
          <cell r="F40775">
            <v>2287200.753</v>
          </cell>
        </row>
        <row r="40776">
          <cell r="C40776" t="str">
            <v>דצמבר 2019</v>
          </cell>
          <cell r="D40776" t="str">
            <v>מקפת - 313</v>
          </cell>
          <cell r="E40776" t="str">
            <v>RT401</v>
          </cell>
          <cell r="F40776">
            <v>296468.92300000001</v>
          </cell>
        </row>
        <row r="40777">
          <cell r="C40777" t="str">
            <v>דצמבר 2019</v>
          </cell>
          <cell r="D40777" t="str">
            <v>מקפת - 313</v>
          </cell>
          <cell r="E40777" t="str">
            <v>RT402</v>
          </cell>
          <cell r="F40777">
            <v>4300688.7580000004</v>
          </cell>
        </row>
        <row r="40778">
          <cell r="C40778" t="str">
            <v>דצמבר 2019</v>
          </cell>
          <cell r="D40778" t="str">
            <v>מקפת - 313</v>
          </cell>
          <cell r="E40778" t="str">
            <v>RT403</v>
          </cell>
          <cell r="F40778">
            <v>682711.20900000003</v>
          </cell>
        </row>
        <row r="40779">
          <cell r="C40779" t="str">
            <v>דצמבר 2019</v>
          </cell>
          <cell r="D40779" t="str">
            <v>מקפת - 313</v>
          </cell>
          <cell r="E40779" t="str">
            <v>RT404</v>
          </cell>
          <cell r="F40779">
            <v>61226.224999999999</v>
          </cell>
        </row>
        <row r="40780">
          <cell r="C40780" t="str">
            <v>דצמבר 2019</v>
          </cell>
          <cell r="D40780" t="str">
            <v>מקפת - 313</v>
          </cell>
          <cell r="E40780" t="str">
            <v>RT406</v>
          </cell>
          <cell r="F40780">
            <v>150438.67199999999</v>
          </cell>
        </row>
        <row r="40781">
          <cell r="C40781" t="str">
            <v>דצמבר 2019</v>
          </cell>
          <cell r="D40781" t="str">
            <v>מקפת - 313</v>
          </cell>
          <cell r="E40781" t="str">
            <v>RT407</v>
          </cell>
          <cell r="F40781">
            <v>126783.55899999999</v>
          </cell>
        </row>
        <row r="40782">
          <cell r="C40782" t="str">
            <v>דצמבר 2019</v>
          </cell>
          <cell r="D40782" t="str">
            <v>מקפת - 313</v>
          </cell>
          <cell r="E40782" t="str">
            <v>RT501</v>
          </cell>
          <cell r="F40782">
            <v>24719.916000000001</v>
          </cell>
        </row>
        <row r="40783">
          <cell r="C40783" t="str">
            <v>דצמבר 2019</v>
          </cell>
          <cell r="D40783" t="str">
            <v>מקפת - 313</v>
          </cell>
          <cell r="E40783" t="str">
            <v>RT502</v>
          </cell>
          <cell r="F40783">
            <v>1042409.377</v>
          </cell>
        </row>
        <row r="40784">
          <cell r="C40784" t="str">
            <v>דצמבר 2019</v>
          </cell>
          <cell r="D40784" t="str">
            <v>מקפת - 313</v>
          </cell>
          <cell r="E40784" t="str">
            <v>RT503</v>
          </cell>
          <cell r="F40784">
            <v>184381.198</v>
          </cell>
        </row>
        <row r="40785">
          <cell r="C40785" t="str">
            <v>דצמבר 2019</v>
          </cell>
          <cell r="D40785" t="str">
            <v>מקפת - 313</v>
          </cell>
          <cell r="E40785" t="str">
            <v>RT506</v>
          </cell>
          <cell r="F40785">
            <v>282654.55699999997</v>
          </cell>
        </row>
        <row r="40786">
          <cell r="C40786" t="str">
            <v>דצמבר 2019</v>
          </cell>
          <cell r="D40786" t="str">
            <v>מקפת - 313</v>
          </cell>
          <cell r="E40786" t="str">
            <v>RT601</v>
          </cell>
          <cell r="F40786">
            <v>27546.666000000001</v>
          </cell>
        </row>
        <row r="40787">
          <cell r="C40787" t="str">
            <v>דצמבר 2019</v>
          </cell>
          <cell r="D40787" t="str">
            <v>מקפת - 313</v>
          </cell>
          <cell r="E40787" t="str">
            <v>RT700</v>
          </cell>
          <cell r="F40787">
            <v>1351364.1440000001</v>
          </cell>
        </row>
        <row r="40788">
          <cell r="C40788" t="str">
            <v>דצמבר 2019</v>
          </cell>
          <cell r="D40788" t="str">
            <v>מקפת - 313</v>
          </cell>
          <cell r="E40788" t="str">
            <v>RT701</v>
          </cell>
          <cell r="F40788">
            <v>1562081.92</v>
          </cell>
        </row>
        <row r="40789">
          <cell r="C40789" t="str">
            <v>דצמבר 2019</v>
          </cell>
          <cell r="D40789" t="str">
            <v>מקפת - 313</v>
          </cell>
          <cell r="E40789" t="str">
            <v>RT702</v>
          </cell>
          <cell r="F40789">
            <v>3039020.2420000001</v>
          </cell>
        </row>
        <row r="40790">
          <cell r="C40790" t="str">
            <v>דצמבר 2019</v>
          </cell>
          <cell r="D40790" t="str">
            <v>מקפת - 313</v>
          </cell>
          <cell r="E40790" t="str">
            <v>RT703</v>
          </cell>
          <cell r="F40790">
            <v>714646.53399999999</v>
          </cell>
        </row>
        <row r="40791">
          <cell r="C40791" t="str">
            <v>דצמבר 2019</v>
          </cell>
          <cell r="D40791" t="str">
            <v>מקפת - 313</v>
          </cell>
          <cell r="E40791" t="str">
            <v>RT704</v>
          </cell>
          <cell r="F40791">
            <v>4804.6679999999997</v>
          </cell>
        </row>
        <row r="40792">
          <cell r="C40792" t="str">
            <v>דצמבר 2019</v>
          </cell>
          <cell r="D40792" t="str">
            <v>מקפת - 313</v>
          </cell>
          <cell r="E40792" t="str">
            <v>RT706</v>
          </cell>
          <cell r="F40792">
            <v>7333.12</v>
          </cell>
        </row>
        <row r="40793">
          <cell r="C40793" t="str">
            <v>דצמבר 2019</v>
          </cell>
          <cell r="D40793" t="str">
            <v>מקפת - 313</v>
          </cell>
          <cell r="E40793" t="str">
            <v>RT707</v>
          </cell>
          <cell r="F40793">
            <v>33989.642</v>
          </cell>
        </row>
        <row r="40794">
          <cell r="C40794" t="str">
            <v>דצמבר 2019</v>
          </cell>
          <cell r="D40794" t="str">
            <v>מקפת - 313</v>
          </cell>
          <cell r="E40794" t="str">
            <v>RT708</v>
          </cell>
          <cell r="F40794">
            <v>3460.1759999999999</v>
          </cell>
        </row>
        <row r="40795">
          <cell r="C40795" t="str">
            <v>דצמבר 2019</v>
          </cell>
          <cell r="D40795" t="str">
            <v>מקפת - 313</v>
          </cell>
          <cell r="E40795" t="str">
            <v>RT800</v>
          </cell>
          <cell r="F40795">
            <v>44191150.362999998</v>
          </cell>
        </row>
        <row r="40796">
          <cell r="C40796" t="str">
            <v>דצמבר 2019</v>
          </cell>
          <cell r="D40796" t="str">
            <v>מקפת - 313</v>
          </cell>
          <cell r="E40796" t="str">
            <v>RT801</v>
          </cell>
          <cell r="F40796">
            <v>6654908.5769999996</v>
          </cell>
        </row>
        <row r="40797">
          <cell r="C40797" t="str">
            <v>דצמבר 2019</v>
          </cell>
          <cell r="D40797" t="str">
            <v>מקפת - 313</v>
          </cell>
          <cell r="E40797" t="str">
            <v>RT802</v>
          </cell>
          <cell r="F40797">
            <v>11467962.297</v>
          </cell>
        </row>
        <row r="40798">
          <cell r="C40798" t="str">
            <v>דצמבר 2019</v>
          </cell>
          <cell r="D40798" t="str">
            <v>מקפת - 313</v>
          </cell>
          <cell r="E40798" t="str">
            <v>RT803</v>
          </cell>
          <cell r="F40798">
            <v>1822829.6869999999</v>
          </cell>
        </row>
        <row r="40799">
          <cell r="C40799" t="str">
            <v>דצמבר 2019</v>
          </cell>
          <cell r="D40799" t="str">
            <v>מקפת - 313</v>
          </cell>
          <cell r="E40799" t="str">
            <v>RT804</v>
          </cell>
          <cell r="F40799">
            <v>72541.303</v>
          </cell>
        </row>
        <row r="40800">
          <cell r="C40800" t="str">
            <v>דצמבר 2019</v>
          </cell>
          <cell r="D40800" t="str">
            <v>מקפת - 313</v>
          </cell>
          <cell r="E40800" t="str">
            <v>RT806</v>
          </cell>
          <cell r="F40800">
            <v>440426.348</v>
          </cell>
        </row>
        <row r="40801">
          <cell r="C40801" t="str">
            <v>דצמבר 2019</v>
          </cell>
          <cell r="D40801" t="str">
            <v>מקפת - 313</v>
          </cell>
          <cell r="E40801" t="str">
            <v>RT807</v>
          </cell>
          <cell r="F40801">
            <v>160773.20199999999</v>
          </cell>
        </row>
        <row r="40802">
          <cell r="C40802" t="str">
            <v>דצמבר 2019</v>
          </cell>
          <cell r="D40802" t="str">
            <v>מקפת - 313</v>
          </cell>
          <cell r="E40802" t="str">
            <v>RT808</v>
          </cell>
          <cell r="F40802">
            <v>3460.1759999999999</v>
          </cell>
        </row>
        <row r="40803">
          <cell r="C40803" t="str">
            <v>דצמבר 2019</v>
          </cell>
          <cell r="D40803" t="str">
            <v>מקפת - 313</v>
          </cell>
          <cell r="E40803" t="str">
            <v>GT100</v>
          </cell>
          <cell r="F40803">
            <v>45282480.464000002</v>
          </cell>
        </row>
        <row r="40804">
          <cell r="C40804" t="str">
            <v>דצמבר 2019</v>
          </cell>
          <cell r="D40804" t="str">
            <v>מקפת - 313</v>
          </cell>
          <cell r="E40804" t="str">
            <v>GT200</v>
          </cell>
          <cell r="F40804">
            <v>1690979.5970000001</v>
          </cell>
        </row>
        <row r="40805">
          <cell r="C40805" t="str">
            <v>דצמבר 2019</v>
          </cell>
          <cell r="D40805" t="str">
            <v>מקפת - 313</v>
          </cell>
          <cell r="E40805" t="str">
            <v>GT201</v>
          </cell>
          <cell r="F40805">
            <v>68061.812999999995</v>
          </cell>
        </row>
        <row r="40806">
          <cell r="C40806" t="str">
            <v>דצמבר 2019</v>
          </cell>
          <cell r="D40806" t="str">
            <v>מקפת - 313</v>
          </cell>
          <cell r="E40806" t="str">
            <v>GT202</v>
          </cell>
          <cell r="F40806">
            <v>96767.648000000001</v>
          </cell>
        </row>
        <row r="40807">
          <cell r="C40807" t="str">
            <v>דצמבר 2019</v>
          </cell>
          <cell r="D40807" t="str">
            <v>מקפת - 313</v>
          </cell>
          <cell r="E40807" t="str">
            <v>GT211</v>
          </cell>
          <cell r="F40807">
            <v>9731.9539999999997</v>
          </cell>
        </row>
        <row r="40808">
          <cell r="C40808" t="str">
            <v>דצמבר 2019</v>
          </cell>
          <cell r="D40808" t="str">
            <v>מקפת - 313</v>
          </cell>
          <cell r="E40808" t="str">
            <v>GT212</v>
          </cell>
          <cell r="F40808">
            <v>89933.933000000005</v>
          </cell>
        </row>
        <row r="40809">
          <cell r="C40809" t="str">
            <v>דצמבר 2019</v>
          </cell>
          <cell r="D40809" t="str">
            <v>מקפת - 313</v>
          </cell>
          <cell r="E40809" t="str">
            <v>GT217</v>
          </cell>
          <cell r="F40809">
            <v>10368.438</v>
          </cell>
        </row>
        <row r="40810">
          <cell r="C40810" t="str">
            <v>דצמבר 2019</v>
          </cell>
          <cell r="D40810" t="str">
            <v>מקפת - 313</v>
          </cell>
          <cell r="E40810" t="str">
            <v>PT201</v>
          </cell>
          <cell r="F40810">
            <v>278101.196</v>
          </cell>
        </row>
        <row r="40811">
          <cell r="C40811" t="str">
            <v>דצמבר 2019</v>
          </cell>
          <cell r="D40811" t="str">
            <v>מקפת - 313</v>
          </cell>
          <cell r="E40811" t="str">
            <v>GT300</v>
          </cell>
          <cell r="F40811">
            <v>1421528.9909999999</v>
          </cell>
        </row>
        <row r="40812">
          <cell r="C40812" t="str">
            <v>דצמבר 2019</v>
          </cell>
          <cell r="D40812" t="str">
            <v>מקפת - 313</v>
          </cell>
          <cell r="E40812" t="str">
            <v>GT301</v>
          </cell>
          <cell r="F40812">
            <v>1347093.46</v>
          </cell>
        </row>
        <row r="40813">
          <cell r="C40813" t="str">
            <v>דצמבר 2019</v>
          </cell>
          <cell r="D40813" t="str">
            <v>מקפת - 313</v>
          </cell>
          <cell r="E40813" t="str">
            <v>GT317</v>
          </cell>
          <cell r="F40813">
            <v>622274.95400000003</v>
          </cell>
        </row>
        <row r="40814">
          <cell r="C40814" t="str">
            <v>דצמבר 2019</v>
          </cell>
          <cell r="D40814" t="str">
            <v>מקפת - 313</v>
          </cell>
          <cell r="E40814" t="str">
            <v>GT400</v>
          </cell>
          <cell r="F40814">
            <v>296468.92300000001</v>
          </cell>
        </row>
        <row r="40815">
          <cell r="C40815" t="str">
            <v>דצמבר 2019</v>
          </cell>
          <cell r="D40815" t="str">
            <v>מקפת - 313</v>
          </cell>
          <cell r="E40815" t="str">
            <v>GT401</v>
          </cell>
          <cell r="F40815">
            <v>2772472.4419999998</v>
          </cell>
        </row>
        <row r="40816">
          <cell r="C40816" t="str">
            <v>דצמבר 2019</v>
          </cell>
          <cell r="D40816" t="str">
            <v>מקפת - 313</v>
          </cell>
          <cell r="E40816" t="str">
            <v>GT402</v>
          </cell>
          <cell r="F40816">
            <v>61226.224999999999</v>
          </cell>
        </row>
        <row r="40817">
          <cell r="C40817" t="str">
            <v>דצמבר 2019</v>
          </cell>
          <cell r="D40817" t="str">
            <v>מקפת - 313</v>
          </cell>
          <cell r="E40817" t="str">
            <v>GT404</v>
          </cell>
          <cell r="F40817">
            <v>150438.67199999999</v>
          </cell>
        </row>
        <row r="40818">
          <cell r="C40818" t="str">
            <v>דצמבר 2019</v>
          </cell>
          <cell r="D40818" t="str">
            <v>מקפת - 313</v>
          </cell>
          <cell r="E40818" t="str">
            <v>GT410</v>
          </cell>
          <cell r="F40818">
            <v>126783.55899999999</v>
          </cell>
        </row>
        <row r="40819">
          <cell r="C40819" t="str">
            <v>דצמבר 2019</v>
          </cell>
          <cell r="D40819" t="str">
            <v>מקפת - 313</v>
          </cell>
          <cell r="E40819" t="str">
            <v>GT417</v>
          </cell>
          <cell r="F40819">
            <v>1801548.618</v>
          </cell>
        </row>
        <row r="40820">
          <cell r="C40820" t="str">
            <v>דצמבר 2019</v>
          </cell>
          <cell r="D40820" t="str">
            <v>מקפת - 313</v>
          </cell>
          <cell r="E40820" t="str">
            <v>PT400</v>
          </cell>
          <cell r="F40820">
            <v>409378.908</v>
          </cell>
        </row>
        <row r="40821">
          <cell r="C40821" t="str">
            <v>דצמבר 2019</v>
          </cell>
          <cell r="D40821" t="str">
            <v>מקפת - 313</v>
          </cell>
          <cell r="E40821" t="str">
            <v>GT500</v>
          </cell>
          <cell r="F40821">
            <v>24719.916000000001</v>
          </cell>
        </row>
        <row r="40822">
          <cell r="C40822" t="str">
            <v>דצמבר 2019</v>
          </cell>
          <cell r="D40822" t="str">
            <v>מקפת - 313</v>
          </cell>
          <cell r="E40822" t="str">
            <v>GT501</v>
          </cell>
          <cell r="F40822">
            <v>230180.09700000001</v>
          </cell>
        </row>
        <row r="40823">
          <cell r="C40823" t="str">
            <v>דצמבר 2019</v>
          </cell>
          <cell r="D40823" t="str">
            <v>מקפת - 313</v>
          </cell>
          <cell r="E40823" t="str">
            <v>GT504</v>
          </cell>
          <cell r="F40823">
            <v>282654.55699999997</v>
          </cell>
        </row>
        <row r="40824">
          <cell r="C40824" t="str">
            <v>דצמבר 2019</v>
          </cell>
          <cell r="D40824" t="str">
            <v>מקפת - 313</v>
          </cell>
          <cell r="E40824" t="str">
            <v>GT517</v>
          </cell>
          <cell r="F40824">
            <v>411709.38900000002</v>
          </cell>
        </row>
        <row r="40825">
          <cell r="C40825" t="str">
            <v>דצמבר 2019</v>
          </cell>
          <cell r="D40825" t="str">
            <v>מקפת - 313</v>
          </cell>
          <cell r="E40825" t="str">
            <v>PT500</v>
          </cell>
          <cell r="F40825">
            <v>468677.33899999998</v>
          </cell>
        </row>
        <row r="40826">
          <cell r="C40826" t="str">
            <v>דצמבר 2019</v>
          </cell>
          <cell r="D40826" t="str">
            <v>מקפת - 313</v>
          </cell>
          <cell r="E40826" t="str">
            <v>PT501</v>
          </cell>
          <cell r="F40826">
            <v>116223.75</v>
          </cell>
        </row>
        <row r="40827">
          <cell r="C40827" t="str">
            <v>דצמבר 2019</v>
          </cell>
          <cell r="D40827" t="str">
            <v>מקפת - 313</v>
          </cell>
          <cell r="E40827" t="str">
            <v>GT600</v>
          </cell>
          <cell r="F40827">
            <v>27546.666000000001</v>
          </cell>
        </row>
        <row r="40828">
          <cell r="C40828" t="str">
            <v>דצמבר 2019</v>
          </cell>
          <cell r="D40828" t="str">
            <v>מקפת - 313</v>
          </cell>
          <cell r="E40828" t="str">
            <v>GT700</v>
          </cell>
          <cell r="F40828">
            <v>5368115.199</v>
          </cell>
        </row>
        <row r="40829">
          <cell r="C40829" t="str">
            <v>דצמבר 2019</v>
          </cell>
          <cell r="D40829" t="str">
            <v>מקפת - 313</v>
          </cell>
          <cell r="E40829" t="str">
            <v>GT701</v>
          </cell>
          <cell r="F40829">
            <v>485694.10399999999</v>
          </cell>
        </row>
        <row r="40830">
          <cell r="C40830" t="str">
            <v>דצמבר 2019</v>
          </cell>
          <cell r="D40830" t="str">
            <v>מקפת - 313</v>
          </cell>
          <cell r="E40830" t="str">
            <v>GT702</v>
          </cell>
          <cell r="F40830">
            <v>-233510.86799999999</v>
          </cell>
        </row>
        <row r="40831">
          <cell r="C40831" t="str">
            <v>דצמבר 2019</v>
          </cell>
          <cell r="D40831" t="str">
            <v>מקפת - 313</v>
          </cell>
          <cell r="E40831" t="str">
            <v>GT703</v>
          </cell>
          <cell r="F40831">
            <v>25228.465</v>
          </cell>
        </row>
        <row r="40832">
          <cell r="C40832" t="str">
            <v>דצמבר 2019</v>
          </cell>
          <cell r="D40832" t="str">
            <v>מקפת - 313</v>
          </cell>
          <cell r="E40832" t="str">
            <v>GT704</v>
          </cell>
          <cell r="F40832">
            <v>6906.3410000000003</v>
          </cell>
        </row>
        <row r="40833">
          <cell r="C40833" t="str">
            <v>דצמבר 2019</v>
          </cell>
          <cell r="D40833" t="str">
            <v>מקפת - 313</v>
          </cell>
          <cell r="E40833" t="str">
            <v>GT705</v>
          </cell>
          <cell r="F40833">
            <v>-21682.447</v>
          </cell>
        </row>
        <row r="40834">
          <cell r="C40834" t="str">
            <v>דצמבר 2019</v>
          </cell>
          <cell r="D40834" t="str">
            <v>מקפת - 313</v>
          </cell>
          <cell r="E40834" t="str">
            <v>GT708</v>
          </cell>
          <cell r="F40834">
            <v>3386.7159999999999</v>
          </cell>
        </row>
        <row r="40835">
          <cell r="C40835" t="str">
            <v>דצמבר 2019</v>
          </cell>
          <cell r="D40835" t="str">
            <v>מקפת - 313</v>
          </cell>
          <cell r="E40835" t="str">
            <v>GT710</v>
          </cell>
          <cell r="F40835">
            <v>31237.056</v>
          </cell>
        </row>
        <row r="40836">
          <cell r="C40836" t="str">
            <v>דצמבר 2019</v>
          </cell>
          <cell r="D40836" t="str">
            <v>מקפת - 313</v>
          </cell>
          <cell r="E40836" t="str">
            <v>GT714</v>
          </cell>
          <cell r="F40836">
            <v>4539.0159999999996</v>
          </cell>
        </row>
        <row r="40837">
          <cell r="C40837" t="str">
            <v>דצמבר 2019</v>
          </cell>
          <cell r="D40837" t="str">
            <v>מקפת - 313</v>
          </cell>
          <cell r="E40837" t="str">
            <v>GT716</v>
          </cell>
          <cell r="F40837">
            <v>11615.213</v>
          </cell>
        </row>
        <row r="40838">
          <cell r="C40838" t="str">
            <v>דצמבר 2019</v>
          </cell>
          <cell r="D40838" t="str">
            <v>מקפת - 313</v>
          </cell>
          <cell r="E40838" t="str">
            <v>GT717</v>
          </cell>
          <cell r="F40838">
            <v>633111.01899999997</v>
          </cell>
        </row>
        <row r="40839">
          <cell r="C40839" t="str">
            <v>דצמבר 2019</v>
          </cell>
          <cell r="D40839" t="str">
            <v>מקפת - 313</v>
          </cell>
          <cell r="E40839" t="str">
            <v>PT700</v>
          </cell>
          <cell r="F40839">
            <v>72533.990999999995</v>
          </cell>
        </row>
        <row r="40840">
          <cell r="C40840" t="str">
            <v>דצמבר 2019</v>
          </cell>
          <cell r="D40840" t="str">
            <v>מקפת - 313</v>
          </cell>
          <cell r="E40840" t="str">
            <v>PT701</v>
          </cell>
          <cell r="F40840">
            <v>273380.19900000002</v>
          </cell>
        </row>
        <row r="40841">
          <cell r="C40841" t="str">
            <v>דצמבר 2019</v>
          </cell>
          <cell r="D40841" t="str">
            <v>מקפת - 313</v>
          </cell>
          <cell r="E40841" t="str">
            <v>PT704</v>
          </cell>
          <cell r="F40841">
            <v>49604.546999999999</v>
          </cell>
        </row>
        <row r="40842">
          <cell r="C40842" t="str">
            <v>דצמבר 2019</v>
          </cell>
          <cell r="D40842" t="str">
            <v>מקפת - 313</v>
          </cell>
          <cell r="E40842" t="str">
            <v>PT705</v>
          </cell>
          <cell r="F40842">
            <v>6541.8950000000004</v>
          </cell>
        </row>
        <row r="40843">
          <cell r="C40843" t="str">
            <v>דצמבר 2019</v>
          </cell>
          <cell r="D40843" t="str">
            <v>מקפת - 313</v>
          </cell>
          <cell r="E40843" t="str">
            <v>GT800</v>
          </cell>
          <cell r="F40843">
            <v>54111839.755000003</v>
          </cell>
        </row>
        <row r="40844">
          <cell r="C40844" t="str">
            <v>דצמבר 2019</v>
          </cell>
          <cell r="D40844" t="str">
            <v>מקפת - 313</v>
          </cell>
          <cell r="E40844" t="str">
            <v>GT801</v>
          </cell>
          <cell r="F40844">
            <v>4903501.9160000002</v>
          </cell>
        </row>
        <row r="40845">
          <cell r="C40845" t="str">
            <v>דצמבר 2019</v>
          </cell>
          <cell r="D40845" t="str">
            <v>מקפת - 313</v>
          </cell>
          <cell r="E40845" t="str">
            <v>GT802</v>
          </cell>
          <cell r="F40845">
            <v>-75516.995999999999</v>
          </cell>
        </row>
        <row r="40846">
          <cell r="C40846" t="str">
            <v>דצמבר 2019</v>
          </cell>
          <cell r="D40846" t="str">
            <v>מקפת - 313</v>
          </cell>
          <cell r="E40846" t="str">
            <v>GT803</v>
          </cell>
          <cell r="F40846">
            <v>25228.465</v>
          </cell>
        </row>
        <row r="40847">
          <cell r="C40847" t="str">
            <v>דצמבר 2019</v>
          </cell>
          <cell r="D40847" t="str">
            <v>מקפת - 313</v>
          </cell>
          <cell r="E40847" t="str">
            <v>GT804</v>
          </cell>
          <cell r="F40847">
            <v>439999.57</v>
          </cell>
        </row>
        <row r="40848">
          <cell r="C40848" t="str">
            <v>דצמבר 2019</v>
          </cell>
          <cell r="D40848" t="str">
            <v>מקפת - 313</v>
          </cell>
          <cell r="E40848" t="str">
            <v>GT805</v>
          </cell>
          <cell r="F40848">
            <v>-21682.447</v>
          </cell>
        </row>
        <row r="40849">
          <cell r="C40849" t="str">
            <v>דצמבר 2019</v>
          </cell>
          <cell r="D40849" t="str">
            <v>מקפת - 313</v>
          </cell>
          <cell r="E40849" t="str">
            <v>GT808</v>
          </cell>
          <cell r="F40849">
            <v>3386.7159999999999</v>
          </cell>
        </row>
        <row r="40850">
          <cell r="C40850" t="str">
            <v>דצמבר 2019</v>
          </cell>
          <cell r="D40850" t="str">
            <v>מקפת - 313</v>
          </cell>
          <cell r="E40850" t="str">
            <v>GT810</v>
          </cell>
          <cell r="F40850">
            <v>158020.61499999999</v>
          </cell>
        </row>
        <row r="40851">
          <cell r="C40851" t="str">
            <v>דצמבר 2019</v>
          </cell>
          <cell r="D40851" t="str">
            <v>מקפת - 313</v>
          </cell>
          <cell r="E40851" t="str">
            <v>GT811</v>
          </cell>
          <cell r="F40851">
            <v>9731.9539999999997</v>
          </cell>
        </row>
        <row r="40852">
          <cell r="C40852" t="str">
            <v>דצמבר 2019</v>
          </cell>
          <cell r="D40852" t="str">
            <v>מקפת - 313</v>
          </cell>
          <cell r="E40852" t="str">
            <v>GT812</v>
          </cell>
          <cell r="F40852">
            <v>89933.933000000005</v>
          </cell>
        </row>
        <row r="40853">
          <cell r="C40853" t="str">
            <v>דצמבר 2019</v>
          </cell>
          <cell r="D40853" t="str">
            <v>מקפת - 313</v>
          </cell>
          <cell r="E40853" t="str">
            <v>GT814</v>
          </cell>
          <cell r="F40853">
            <v>4539.0159999999996</v>
          </cell>
        </row>
        <row r="40854">
          <cell r="C40854" t="str">
            <v>דצמבר 2019</v>
          </cell>
          <cell r="D40854" t="str">
            <v>מקפת - 313</v>
          </cell>
          <cell r="E40854" t="str">
            <v>GT816</v>
          </cell>
          <cell r="F40854">
            <v>11615.213</v>
          </cell>
        </row>
        <row r="40855">
          <cell r="C40855" t="str">
            <v>דצמבר 2019</v>
          </cell>
          <cell r="D40855" t="str">
            <v>מקפת - 313</v>
          </cell>
          <cell r="E40855" t="str">
            <v>GT817</v>
          </cell>
          <cell r="F40855">
            <v>3479012.4190000002</v>
          </cell>
        </row>
        <row r="40856">
          <cell r="C40856" t="str">
            <v>דצמבר 2019</v>
          </cell>
          <cell r="D40856" t="str">
            <v>מקפת - 313</v>
          </cell>
          <cell r="E40856" t="str">
            <v>PT800</v>
          </cell>
          <cell r="F40856">
            <v>950590.23699999996</v>
          </cell>
        </row>
        <row r="40857">
          <cell r="C40857" t="str">
            <v>דצמבר 2019</v>
          </cell>
          <cell r="D40857" t="str">
            <v>מקפת - 313</v>
          </cell>
          <cell r="E40857" t="str">
            <v>PT801</v>
          </cell>
          <cell r="F40857">
            <v>667705.14500000002</v>
          </cell>
        </row>
        <row r="40858">
          <cell r="C40858" t="str">
            <v>דצמבר 2019</v>
          </cell>
          <cell r="D40858" t="str">
            <v>מקפת - 313</v>
          </cell>
          <cell r="E40858" t="str">
            <v>PT804</v>
          </cell>
          <cell r="F40858">
            <v>49604.546999999999</v>
          </cell>
        </row>
        <row r="40859">
          <cell r="C40859" t="str">
            <v>דצמבר 2019</v>
          </cell>
          <cell r="D40859" t="str">
            <v>מקפת - 313</v>
          </cell>
          <cell r="E40859" t="str">
            <v>PT805</v>
          </cell>
          <cell r="F40859">
            <v>6541.8950000000004</v>
          </cell>
        </row>
        <row r="40860">
          <cell r="C40860" t="str">
            <v>דצמבר 2019</v>
          </cell>
          <cell r="D40860" t="str">
            <v>קגמ - 279</v>
          </cell>
          <cell r="E40860" t="str">
            <v>DE1</v>
          </cell>
          <cell r="F40860">
            <v>77766678.134000003</v>
          </cell>
        </row>
        <row r="40861">
          <cell r="C40861" t="str">
            <v>דצמבר 2019</v>
          </cell>
          <cell r="D40861" t="str">
            <v>קגמ - 279</v>
          </cell>
          <cell r="E40861" t="str">
            <v>DA12</v>
          </cell>
          <cell r="F40861">
            <v>641384.15599999996</v>
          </cell>
        </row>
        <row r="40862">
          <cell r="C40862" t="str">
            <v>דצמבר 2019</v>
          </cell>
          <cell r="D40862" t="str">
            <v>קגמ - 279</v>
          </cell>
          <cell r="E40862" t="str">
            <v>DT11</v>
          </cell>
          <cell r="F40862">
            <v>242193.33799999999</v>
          </cell>
        </row>
        <row r="40863">
          <cell r="C40863" t="str">
            <v>דצמבר 2019</v>
          </cell>
          <cell r="D40863" t="str">
            <v>קגמ - 279</v>
          </cell>
          <cell r="E40863" t="str">
            <v>DA10</v>
          </cell>
          <cell r="F40863">
            <v>458030.95699999999</v>
          </cell>
        </row>
        <row r="40864">
          <cell r="C40864" t="str">
            <v>דצמבר 2019</v>
          </cell>
          <cell r="D40864" t="str">
            <v>קגמ - 279</v>
          </cell>
          <cell r="E40864" t="str">
            <v>DT420</v>
          </cell>
          <cell r="F40864">
            <v>527016.73199999996</v>
          </cell>
        </row>
        <row r="40865">
          <cell r="C40865" t="str">
            <v>דצמבר 2019</v>
          </cell>
          <cell r="D40865" t="str">
            <v>קגמ - 279</v>
          </cell>
          <cell r="E40865" t="str">
            <v>DT423</v>
          </cell>
          <cell r="F40865">
            <v>161847.70800000001</v>
          </cell>
        </row>
        <row r="40866">
          <cell r="C40866" t="str">
            <v>דצמבר 2019</v>
          </cell>
          <cell r="D40866" t="str">
            <v>קגמ - 279</v>
          </cell>
          <cell r="E40866" t="str">
            <v>DT13</v>
          </cell>
          <cell r="F40866">
            <v>1090469.8330000001</v>
          </cell>
        </row>
        <row r="40867">
          <cell r="C40867" t="str">
            <v>דצמבר 2019</v>
          </cell>
          <cell r="D40867" t="str">
            <v>קגמ - 279</v>
          </cell>
          <cell r="E40867" t="str">
            <v>DT15</v>
          </cell>
          <cell r="F40867">
            <v>1932713.93</v>
          </cell>
        </row>
        <row r="40868">
          <cell r="C40868" t="str">
            <v>דצמבר 2019</v>
          </cell>
          <cell r="D40868" t="str">
            <v>קגמ - 279</v>
          </cell>
          <cell r="E40868" t="str">
            <v>DT16</v>
          </cell>
          <cell r="F40868">
            <v>21426.258000000002</v>
          </cell>
        </row>
        <row r="40869">
          <cell r="C40869" t="str">
            <v>דצמבר 2019</v>
          </cell>
          <cell r="D40869" t="str">
            <v>קגמ - 279</v>
          </cell>
          <cell r="E40869" t="str">
            <v>DA9</v>
          </cell>
          <cell r="F40869">
            <v>61649.105000000003</v>
          </cell>
        </row>
        <row r="40870">
          <cell r="C40870" t="str">
            <v>דצמבר 2019</v>
          </cell>
          <cell r="D40870" t="str">
            <v>קגמ - 279</v>
          </cell>
          <cell r="E40870" t="str">
            <v>DT1</v>
          </cell>
          <cell r="F40870">
            <v>870066.36499999999</v>
          </cell>
        </row>
        <row r="40871">
          <cell r="C40871" t="str">
            <v>דצמבר 2019</v>
          </cell>
          <cell r="D40871" t="str">
            <v>קגמ - 279</v>
          </cell>
          <cell r="E40871" t="str">
            <v>DT400</v>
          </cell>
          <cell r="F40871">
            <v>11681723.954</v>
          </cell>
        </row>
        <row r="40872">
          <cell r="C40872" t="str">
            <v>דצמבר 2019</v>
          </cell>
          <cell r="D40872" t="str">
            <v>קגמ - 279</v>
          </cell>
          <cell r="E40872" t="str">
            <v>DT3</v>
          </cell>
          <cell r="F40872">
            <v>45040120.478</v>
          </cell>
        </row>
        <row r="40873">
          <cell r="C40873" t="str">
            <v>דצמבר 2019</v>
          </cell>
          <cell r="D40873" t="str">
            <v>קגמ - 279</v>
          </cell>
          <cell r="E40873" t="str">
            <v>DT17</v>
          </cell>
          <cell r="F40873">
            <v>294540.99900000001</v>
          </cell>
        </row>
        <row r="40874">
          <cell r="C40874" t="str">
            <v>דצמבר 2019</v>
          </cell>
          <cell r="D40874" t="str">
            <v>קגמ - 279</v>
          </cell>
          <cell r="E40874" t="str">
            <v>DT301</v>
          </cell>
          <cell r="F40874">
            <v>180868.28700000001</v>
          </cell>
        </row>
        <row r="40875">
          <cell r="C40875" t="str">
            <v>דצמבר 2019</v>
          </cell>
          <cell r="D40875" t="str">
            <v>קגמ - 279</v>
          </cell>
          <cell r="E40875" t="str">
            <v>DT303</v>
          </cell>
          <cell r="F40875">
            <v>16911.017</v>
          </cell>
        </row>
        <row r="40876">
          <cell r="C40876" t="str">
            <v>דצמבר 2019</v>
          </cell>
          <cell r="D40876" t="str">
            <v>קגמ - 279</v>
          </cell>
          <cell r="E40876" t="str">
            <v>DT307</v>
          </cell>
          <cell r="F40876">
            <v>22941.314999999999</v>
          </cell>
        </row>
        <row r="40877">
          <cell r="C40877" t="str">
            <v>דצמבר 2019</v>
          </cell>
          <cell r="D40877" t="str">
            <v>קגמ - 279</v>
          </cell>
          <cell r="E40877" t="str">
            <v>DT309</v>
          </cell>
          <cell r="F40877">
            <v>35902.241999999998</v>
          </cell>
        </row>
        <row r="40878">
          <cell r="C40878" t="str">
            <v>דצמבר 2019</v>
          </cell>
          <cell r="D40878" t="str">
            <v>קגמ - 279</v>
          </cell>
          <cell r="E40878" t="str">
            <v>DT308</v>
          </cell>
          <cell r="F40878">
            <v>7265.335</v>
          </cell>
        </row>
        <row r="40879">
          <cell r="C40879" t="str">
            <v>דצמבר 2019</v>
          </cell>
          <cell r="D40879" t="str">
            <v>קגמ - 279</v>
          </cell>
          <cell r="E40879" t="str">
            <v>DT319</v>
          </cell>
          <cell r="F40879">
            <v>367536.71100000001</v>
          </cell>
        </row>
        <row r="40880">
          <cell r="C40880" t="str">
            <v>דצמבר 2019</v>
          </cell>
          <cell r="D40880" t="str">
            <v>קגמ - 279</v>
          </cell>
          <cell r="E40880" t="str">
            <v>DT325</v>
          </cell>
          <cell r="F40880">
            <v>24028.2</v>
          </cell>
        </row>
        <row r="40881">
          <cell r="C40881" t="str">
            <v>דצמבר 2019</v>
          </cell>
          <cell r="D40881" t="str">
            <v>קגמ - 279</v>
          </cell>
          <cell r="E40881" t="str">
            <v>DT338</v>
          </cell>
          <cell r="F40881">
            <v>4753.558</v>
          </cell>
        </row>
        <row r="40882">
          <cell r="C40882" t="str">
            <v>דצמבר 2019</v>
          </cell>
          <cell r="D40882" t="str">
            <v>קגמ - 279</v>
          </cell>
          <cell r="E40882" t="str">
            <v>DT455</v>
          </cell>
          <cell r="F40882">
            <v>70780.032000000007</v>
          </cell>
        </row>
        <row r="40883">
          <cell r="C40883" t="str">
            <v>דצמבר 2019</v>
          </cell>
          <cell r="D40883" t="str">
            <v>קגמ - 279</v>
          </cell>
          <cell r="E40883" t="str">
            <v>DT458</v>
          </cell>
          <cell r="F40883">
            <v>35421</v>
          </cell>
        </row>
        <row r="40884">
          <cell r="C40884" t="str">
            <v>דצמבר 2019</v>
          </cell>
          <cell r="D40884" t="str">
            <v>קגמ - 279</v>
          </cell>
          <cell r="E40884" t="str">
            <v>DT463</v>
          </cell>
          <cell r="F40884">
            <v>125614.80499999999</v>
          </cell>
        </row>
        <row r="40885">
          <cell r="C40885" t="str">
            <v>דצמבר 2019</v>
          </cell>
          <cell r="D40885" t="str">
            <v>קגמ - 279</v>
          </cell>
          <cell r="E40885" t="str">
            <v>DT465</v>
          </cell>
          <cell r="F40885">
            <v>368384.549</v>
          </cell>
        </row>
        <row r="40886">
          <cell r="C40886" t="str">
            <v>דצמבר 2019</v>
          </cell>
          <cell r="D40886" t="str">
            <v>קגמ - 279</v>
          </cell>
          <cell r="E40886" t="str">
            <v>DT402</v>
          </cell>
          <cell r="F40886">
            <v>1004066.446</v>
          </cell>
        </row>
        <row r="40887">
          <cell r="C40887" t="str">
            <v>דצמבר 2019</v>
          </cell>
          <cell r="D40887" t="str">
            <v>קגמ - 279</v>
          </cell>
          <cell r="E40887" t="str">
            <v>DT403</v>
          </cell>
          <cell r="F40887">
            <v>29210.042000000001</v>
          </cell>
        </row>
        <row r="40888">
          <cell r="C40888" t="str">
            <v>דצמבר 2019</v>
          </cell>
          <cell r="D40888" t="str">
            <v>קגמ - 279</v>
          </cell>
          <cell r="E40888" t="str">
            <v>DT404</v>
          </cell>
          <cell r="F40888">
            <v>1827.174</v>
          </cell>
        </row>
        <row r="40889">
          <cell r="C40889" t="str">
            <v>דצמבר 2019</v>
          </cell>
          <cell r="D40889" t="str">
            <v>קגמ - 279</v>
          </cell>
          <cell r="E40889" t="str">
            <v>DC9</v>
          </cell>
          <cell r="F40889">
            <v>19182.675999999999</v>
          </cell>
        </row>
        <row r="40890">
          <cell r="C40890" t="str">
            <v>דצמבר 2019</v>
          </cell>
          <cell r="D40890" t="str">
            <v>קגמ - 279</v>
          </cell>
          <cell r="E40890" t="str">
            <v>DT28</v>
          </cell>
          <cell r="F40890">
            <v>55426.964999999997</v>
          </cell>
        </row>
        <row r="40891">
          <cell r="C40891" t="str">
            <v>דצמבר 2019</v>
          </cell>
          <cell r="D40891" t="str">
            <v>קגמ - 279</v>
          </cell>
          <cell r="E40891" t="str">
            <v>DT30</v>
          </cell>
          <cell r="F40891">
            <v>134949.79</v>
          </cell>
        </row>
        <row r="40892">
          <cell r="C40892" t="str">
            <v>דצמבר 2019</v>
          </cell>
          <cell r="D40892" t="str">
            <v>קגמ - 279</v>
          </cell>
          <cell r="E40892" t="str">
            <v>DT83</v>
          </cell>
          <cell r="F40892">
            <v>36765.315999999999</v>
          </cell>
        </row>
        <row r="40893">
          <cell r="C40893" t="str">
            <v>דצמבר 2019</v>
          </cell>
          <cell r="D40893" t="str">
            <v>קגמ - 279</v>
          </cell>
          <cell r="E40893" t="str">
            <v>DT360</v>
          </cell>
          <cell r="F40893">
            <v>338185.505</v>
          </cell>
        </row>
        <row r="40894">
          <cell r="C40894" t="str">
            <v>דצמבר 2019</v>
          </cell>
          <cell r="D40894" t="str">
            <v>קגמ - 279</v>
          </cell>
          <cell r="E40894" t="str">
            <v>DT366</v>
          </cell>
          <cell r="F40894">
            <v>5293804.42</v>
          </cell>
        </row>
        <row r="40895">
          <cell r="C40895" t="str">
            <v>דצמבר 2019</v>
          </cell>
          <cell r="D40895" t="str">
            <v>קגמ - 279</v>
          </cell>
          <cell r="E40895" t="str">
            <v>DT367</v>
          </cell>
          <cell r="F40895">
            <v>113608.886</v>
          </cell>
        </row>
        <row r="40896">
          <cell r="C40896" t="str">
            <v>דצמבר 2019</v>
          </cell>
          <cell r="D40896" t="str">
            <v>קגמ - 279</v>
          </cell>
          <cell r="E40896" t="str">
            <v>DT701</v>
          </cell>
          <cell r="F40896">
            <v>100943.058</v>
          </cell>
        </row>
        <row r="40897">
          <cell r="C40897" t="str">
            <v>דצמבר 2019</v>
          </cell>
          <cell r="D40897" t="str">
            <v>קגמ - 279</v>
          </cell>
          <cell r="E40897" t="str">
            <v>DT703</v>
          </cell>
          <cell r="F40897">
            <v>1378275.3230000001</v>
          </cell>
        </row>
        <row r="40898">
          <cell r="C40898" t="str">
            <v>דצמבר 2019</v>
          </cell>
          <cell r="D40898" t="str">
            <v>קגמ - 279</v>
          </cell>
          <cell r="E40898" t="str">
            <v>DT53</v>
          </cell>
          <cell r="F40898">
            <v>83482.523000000001</v>
          </cell>
        </row>
        <row r="40899">
          <cell r="C40899" t="str">
            <v>דצמבר 2019</v>
          </cell>
          <cell r="D40899" t="str">
            <v>קגמ - 279</v>
          </cell>
          <cell r="E40899" t="str">
            <v>DT52</v>
          </cell>
          <cell r="F40899">
            <v>168815.614</v>
          </cell>
        </row>
        <row r="40900">
          <cell r="C40900" t="str">
            <v>דצמבר 2019</v>
          </cell>
          <cell r="D40900" t="str">
            <v>קגמ - 279</v>
          </cell>
          <cell r="E40900" t="str">
            <v>DT226</v>
          </cell>
          <cell r="F40900">
            <v>9135.4629999999997</v>
          </cell>
        </row>
        <row r="40901">
          <cell r="C40901" t="str">
            <v>דצמבר 2019</v>
          </cell>
          <cell r="D40901" t="str">
            <v>קגמ - 279</v>
          </cell>
          <cell r="E40901" t="str">
            <v>DT88</v>
          </cell>
          <cell r="F40901">
            <v>733389.04099999997</v>
          </cell>
        </row>
        <row r="40902">
          <cell r="C40902" t="str">
            <v>דצמבר 2019</v>
          </cell>
          <cell r="D40902" t="str">
            <v>קגמ - 279</v>
          </cell>
          <cell r="E40902" t="str">
            <v>DT441</v>
          </cell>
          <cell r="F40902">
            <v>26151.782999999999</v>
          </cell>
        </row>
        <row r="40903">
          <cell r="C40903" t="str">
            <v>דצמבר 2019</v>
          </cell>
          <cell r="D40903" t="str">
            <v>קגמ - 279</v>
          </cell>
          <cell r="E40903" t="str">
            <v>DT442</v>
          </cell>
          <cell r="F40903">
            <v>54503.932999999997</v>
          </cell>
        </row>
        <row r="40904">
          <cell r="C40904" t="str">
            <v>דצמבר 2019</v>
          </cell>
          <cell r="D40904" t="str">
            <v>קגמ - 279</v>
          </cell>
          <cell r="E40904" t="str">
            <v>DT443</v>
          </cell>
          <cell r="F40904">
            <v>311.48899999999998</v>
          </cell>
        </row>
        <row r="40905">
          <cell r="C40905" t="str">
            <v>דצמבר 2019</v>
          </cell>
          <cell r="D40905" t="str">
            <v>קגמ - 279</v>
          </cell>
          <cell r="E40905" t="str">
            <v>DT444</v>
          </cell>
          <cell r="F40905">
            <v>11052.26</v>
          </cell>
        </row>
        <row r="40906">
          <cell r="C40906" t="str">
            <v>דצמבר 2019</v>
          </cell>
          <cell r="D40906" t="str">
            <v>קגמ - 279</v>
          </cell>
          <cell r="E40906" t="str">
            <v>DT445</v>
          </cell>
          <cell r="F40906">
            <v>-1252.171</v>
          </cell>
        </row>
        <row r="40907">
          <cell r="C40907" t="str">
            <v>דצמבר 2019</v>
          </cell>
          <cell r="D40907" t="str">
            <v>קגמ - 279</v>
          </cell>
          <cell r="E40907" t="str">
            <v>DT446</v>
          </cell>
          <cell r="F40907">
            <v>102806.96400000001</v>
          </cell>
        </row>
        <row r="40908">
          <cell r="C40908" t="str">
            <v>דצמבר 2019</v>
          </cell>
          <cell r="D40908" t="str">
            <v>קגמ - 279</v>
          </cell>
          <cell r="E40908" t="str">
            <v>DT447</v>
          </cell>
          <cell r="F40908">
            <v>-128816.492</v>
          </cell>
        </row>
        <row r="40909">
          <cell r="C40909" t="str">
            <v>דצמבר 2019</v>
          </cell>
          <cell r="D40909" t="str">
            <v>קגמ - 279</v>
          </cell>
          <cell r="E40909" t="str">
            <v>DT448</v>
          </cell>
          <cell r="F40909">
            <v>5364.29</v>
          </cell>
        </row>
        <row r="40910">
          <cell r="C40910" t="str">
            <v>דצמבר 2019</v>
          </cell>
          <cell r="D40910" t="str">
            <v>קגמ - 279</v>
          </cell>
          <cell r="E40910" t="str">
            <v>DT449</v>
          </cell>
          <cell r="F40910">
            <v>-26889.626</v>
          </cell>
        </row>
        <row r="40911">
          <cell r="C40911" t="str">
            <v>דצמבר 2019</v>
          </cell>
          <cell r="D40911" t="str">
            <v>קגמ - 279</v>
          </cell>
          <cell r="E40911" t="str">
            <v>DT669</v>
          </cell>
          <cell r="F40911">
            <v>120775.226</v>
          </cell>
        </row>
        <row r="40912">
          <cell r="C40912" t="str">
            <v>דצמבר 2019</v>
          </cell>
          <cell r="D40912" t="str">
            <v>קגמ - 279</v>
          </cell>
          <cell r="E40912" t="str">
            <v>DT451</v>
          </cell>
          <cell r="F40912">
            <v>433264.54599999997</v>
          </cell>
        </row>
        <row r="40913">
          <cell r="C40913" t="str">
            <v>דצמבר 2019</v>
          </cell>
          <cell r="D40913" t="str">
            <v>קגמ - 279</v>
          </cell>
          <cell r="E40913" t="str">
            <v>DT506</v>
          </cell>
          <cell r="F40913">
            <v>63482.817000000003</v>
          </cell>
        </row>
        <row r="40914">
          <cell r="C40914" t="str">
            <v>דצמבר 2019</v>
          </cell>
          <cell r="D40914" t="str">
            <v>קגמ - 279</v>
          </cell>
          <cell r="E40914" t="str">
            <v>DT507</v>
          </cell>
          <cell r="F40914">
            <v>32645.454000000002</v>
          </cell>
        </row>
        <row r="40915">
          <cell r="C40915" t="str">
            <v>דצמבר 2019</v>
          </cell>
          <cell r="D40915" t="str">
            <v>קגמ - 279</v>
          </cell>
          <cell r="E40915" t="str">
            <v>DT577</v>
          </cell>
          <cell r="F40915">
            <v>58333.228000000003</v>
          </cell>
        </row>
        <row r="40916">
          <cell r="C40916" t="str">
            <v>דצמבר 2019</v>
          </cell>
          <cell r="D40916" t="str">
            <v>קגמ - 279</v>
          </cell>
          <cell r="E40916" t="str">
            <v>DT513</v>
          </cell>
          <cell r="F40916">
            <v>118479.45</v>
          </cell>
        </row>
        <row r="40917">
          <cell r="C40917" t="str">
            <v>דצמבר 2019</v>
          </cell>
          <cell r="D40917" t="str">
            <v>קגמ - 279</v>
          </cell>
          <cell r="E40917" t="str">
            <v>DT514</v>
          </cell>
          <cell r="F40917">
            <v>1466662.1529999999</v>
          </cell>
        </row>
        <row r="40918">
          <cell r="C40918" t="str">
            <v>דצמבר 2019</v>
          </cell>
          <cell r="D40918" t="str">
            <v>קגמ - 279</v>
          </cell>
          <cell r="E40918" t="str">
            <v>DT517</v>
          </cell>
          <cell r="F40918">
            <v>80355</v>
          </cell>
        </row>
        <row r="40919">
          <cell r="C40919" t="str">
            <v>דצמבר 2019</v>
          </cell>
          <cell r="D40919" t="str">
            <v>קגמ - 279</v>
          </cell>
          <cell r="E40919" t="str">
            <v>DT54</v>
          </cell>
          <cell r="F40919">
            <v>50910.771000000001</v>
          </cell>
        </row>
        <row r="40920">
          <cell r="C40920" t="str">
            <v>דצמבר 2019</v>
          </cell>
          <cell r="D40920" t="str">
            <v>קגמ - 279</v>
          </cell>
          <cell r="E40920" t="str">
            <v>DT55</v>
          </cell>
          <cell r="F40920">
            <v>-269122.04300000001</v>
          </cell>
        </row>
        <row r="40921">
          <cell r="C40921" t="str">
            <v>דצמבר 2019</v>
          </cell>
          <cell r="D40921" t="str">
            <v>קגמ - 279</v>
          </cell>
          <cell r="E40921" t="str">
            <v>DT546</v>
          </cell>
          <cell r="F40921">
            <v>1783000</v>
          </cell>
        </row>
        <row r="40922">
          <cell r="C40922" t="str">
            <v>דצמבר 2019</v>
          </cell>
          <cell r="D40922" t="str">
            <v>קגמ - 279</v>
          </cell>
          <cell r="E40922" t="str">
            <v>AT999</v>
          </cell>
          <cell r="F40922">
            <v>3319665.0869999998</v>
          </cell>
        </row>
        <row r="40923">
          <cell r="C40923" t="str">
            <v>דצמבר 2019</v>
          </cell>
          <cell r="D40923" t="str">
            <v>קגמ - 279</v>
          </cell>
          <cell r="E40923" t="str">
            <v>AT24</v>
          </cell>
          <cell r="F40923">
            <v>649541.82499999995</v>
          </cell>
        </row>
        <row r="40924">
          <cell r="C40924" t="str">
            <v>דצמבר 2019</v>
          </cell>
          <cell r="D40924" t="str">
            <v>קגמ - 279</v>
          </cell>
          <cell r="E40924" t="str">
            <v>AT420</v>
          </cell>
          <cell r="F40924">
            <v>1248055.05</v>
          </cell>
        </row>
        <row r="40925">
          <cell r="C40925" t="str">
            <v>דצמבר 2019</v>
          </cell>
          <cell r="D40925" t="str">
            <v>קגמ - 279</v>
          </cell>
          <cell r="E40925" t="str">
            <v>AT423</v>
          </cell>
          <cell r="F40925">
            <v>465727.43800000002</v>
          </cell>
        </row>
        <row r="40926">
          <cell r="C40926" t="str">
            <v>דצמבר 2019</v>
          </cell>
          <cell r="D40926" t="str">
            <v>קגמ - 279</v>
          </cell>
          <cell r="E40926" t="str">
            <v>AT21</v>
          </cell>
          <cell r="F40926">
            <v>264840</v>
          </cell>
        </row>
        <row r="40927">
          <cell r="C40927" t="str">
            <v>דצמבר 2019</v>
          </cell>
          <cell r="D40927" t="str">
            <v>קגמ - 279</v>
          </cell>
          <cell r="E40927" t="str">
            <v>AT8</v>
          </cell>
          <cell r="F40927">
            <v>51184.392</v>
          </cell>
        </row>
        <row r="40928">
          <cell r="C40928" t="str">
            <v>דצמבר 2019</v>
          </cell>
          <cell r="D40928" t="str">
            <v>קגמ - 279</v>
          </cell>
          <cell r="E40928" t="str">
            <v>AT400</v>
          </cell>
          <cell r="F40928">
            <v>18753.88</v>
          </cell>
        </row>
        <row r="40929">
          <cell r="C40929" t="str">
            <v>דצמבר 2019</v>
          </cell>
          <cell r="D40929" t="str">
            <v>קגמ - 279</v>
          </cell>
          <cell r="E40929" t="str">
            <v>AT20</v>
          </cell>
          <cell r="F40929">
            <v>1429.194</v>
          </cell>
        </row>
        <row r="40930">
          <cell r="C40930" t="str">
            <v>דצמבר 2019</v>
          </cell>
          <cell r="D40930" t="str">
            <v>קגמ - 279</v>
          </cell>
          <cell r="E40930" t="str">
            <v>AT301</v>
          </cell>
          <cell r="F40930">
            <v>3064.3850000000002</v>
          </cell>
        </row>
        <row r="40931">
          <cell r="C40931" t="str">
            <v>דצמבר 2019</v>
          </cell>
          <cell r="D40931" t="str">
            <v>קגמ - 279</v>
          </cell>
          <cell r="E40931" t="str">
            <v>AT303</v>
          </cell>
          <cell r="F40931">
            <v>315.79300000000001</v>
          </cell>
        </row>
        <row r="40932">
          <cell r="C40932" t="str">
            <v>דצמבר 2019</v>
          </cell>
          <cell r="D40932" t="str">
            <v>קגמ - 279</v>
          </cell>
          <cell r="E40932" t="str">
            <v>AT307</v>
          </cell>
          <cell r="F40932">
            <v>2438.8150000000001</v>
          </cell>
        </row>
        <row r="40933">
          <cell r="C40933" t="str">
            <v>דצמבר 2019</v>
          </cell>
          <cell r="D40933" t="str">
            <v>קגמ - 279</v>
          </cell>
          <cell r="E40933" t="str">
            <v>AT309</v>
          </cell>
          <cell r="F40933">
            <v>444.34800000000001</v>
          </cell>
        </row>
        <row r="40934">
          <cell r="C40934" t="str">
            <v>דצמבר 2019</v>
          </cell>
          <cell r="D40934" t="str">
            <v>קגמ - 279</v>
          </cell>
          <cell r="E40934" t="str">
            <v>AT319</v>
          </cell>
          <cell r="F40934">
            <v>2975.7269999999999</v>
          </cell>
        </row>
        <row r="40935">
          <cell r="C40935" t="str">
            <v>דצמבר 2019</v>
          </cell>
          <cell r="D40935" t="str">
            <v>קגמ - 279</v>
          </cell>
          <cell r="E40935" t="str">
            <v>AT338</v>
          </cell>
          <cell r="F40935">
            <v>200.89400000000001</v>
          </cell>
        </row>
        <row r="40936">
          <cell r="C40936" t="str">
            <v>דצמבר 2019</v>
          </cell>
          <cell r="D40936" t="str">
            <v>קגמ - 279</v>
          </cell>
          <cell r="E40936" t="str">
            <v>AT455</v>
          </cell>
          <cell r="F40936">
            <v>2089.8710000000001</v>
          </cell>
        </row>
        <row r="40937">
          <cell r="C40937" t="str">
            <v>דצמבר 2019</v>
          </cell>
          <cell r="D40937" t="str">
            <v>קגמ - 279</v>
          </cell>
          <cell r="E40937" t="str">
            <v>AT465</v>
          </cell>
          <cell r="F40937">
            <v>941.21</v>
          </cell>
        </row>
        <row r="40938">
          <cell r="C40938" t="str">
            <v>דצמבר 2019</v>
          </cell>
          <cell r="D40938" t="str">
            <v>קגמ - 279</v>
          </cell>
          <cell r="E40938" t="str">
            <v>AT402</v>
          </cell>
          <cell r="F40938">
            <v>22056.335999999999</v>
          </cell>
        </row>
        <row r="40939">
          <cell r="C40939" t="str">
            <v>דצמבר 2019</v>
          </cell>
          <cell r="D40939" t="str">
            <v>קגמ - 279</v>
          </cell>
          <cell r="E40939" t="str">
            <v>AT403</v>
          </cell>
          <cell r="F40939">
            <v>4878.7579999999998</v>
          </cell>
        </row>
        <row r="40940">
          <cell r="C40940" t="str">
            <v>דצמבר 2019</v>
          </cell>
          <cell r="D40940" t="str">
            <v>קגמ - 279</v>
          </cell>
          <cell r="E40940" t="str">
            <v>AT35</v>
          </cell>
          <cell r="F40940">
            <v>14583.037</v>
          </cell>
        </row>
        <row r="40941">
          <cell r="C40941" t="str">
            <v>דצמבר 2019</v>
          </cell>
          <cell r="D40941" t="str">
            <v>קגמ - 279</v>
          </cell>
          <cell r="E40941" t="str">
            <v>AT37</v>
          </cell>
          <cell r="F40941">
            <v>2486.8330000000001</v>
          </cell>
        </row>
        <row r="40942">
          <cell r="C40942" t="str">
            <v>דצמבר 2019</v>
          </cell>
          <cell r="D40942" t="str">
            <v>קגמ - 279</v>
          </cell>
          <cell r="E40942" t="str">
            <v>AT125</v>
          </cell>
          <cell r="F40942">
            <v>107.88500000000001</v>
          </cell>
        </row>
        <row r="40943">
          <cell r="C40943" t="str">
            <v>דצמבר 2019</v>
          </cell>
          <cell r="D40943" t="str">
            <v>קגמ - 279</v>
          </cell>
          <cell r="E40943" t="str">
            <v>AT360</v>
          </cell>
          <cell r="F40943">
            <v>57.508000000000003</v>
          </cell>
        </row>
        <row r="40944">
          <cell r="C40944" t="str">
            <v>דצמבר 2019</v>
          </cell>
          <cell r="D40944" t="str">
            <v>קגמ - 279</v>
          </cell>
          <cell r="E40944" t="str">
            <v>AT366</v>
          </cell>
          <cell r="F40944">
            <v>281589.614</v>
          </cell>
        </row>
        <row r="40945">
          <cell r="C40945" t="str">
            <v>דצמבר 2019</v>
          </cell>
          <cell r="D40945" t="str">
            <v>קגמ - 279</v>
          </cell>
          <cell r="E40945" t="str">
            <v>AT367</v>
          </cell>
          <cell r="F40945">
            <v>956.37400000000002</v>
          </cell>
        </row>
        <row r="40946">
          <cell r="C40946" t="str">
            <v>דצמבר 2019</v>
          </cell>
          <cell r="D40946" t="str">
            <v>קגמ - 279</v>
          </cell>
          <cell r="E40946" t="str">
            <v>AT703</v>
          </cell>
          <cell r="F40946">
            <v>105478.344</v>
          </cell>
        </row>
        <row r="40947">
          <cell r="C40947" t="str">
            <v>דצמבר 2019</v>
          </cell>
          <cell r="D40947" t="str">
            <v>קגמ - 279</v>
          </cell>
          <cell r="E40947" t="str">
            <v>AT61</v>
          </cell>
          <cell r="F40947">
            <v>2015</v>
          </cell>
        </row>
        <row r="40948">
          <cell r="C40948" t="str">
            <v>דצמבר 2019</v>
          </cell>
          <cell r="D40948" t="str">
            <v>קגמ - 279</v>
          </cell>
          <cell r="E40948" t="str">
            <v>AT60</v>
          </cell>
          <cell r="F40948">
            <v>2723.326</v>
          </cell>
        </row>
        <row r="40949">
          <cell r="C40949" t="str">
            <v>דצמבר 2019</v>
          </cell>
          <cell r="D40949" t="str">
            <v>קגמ - 279</v>
          </cell>
          <cell r="E40949" t="str">
            <v>AT226</v>
          </cell>
          <cell r="F40949">
            <v>1348.8810000000001</v>
          </cell>
        </row>
        <row r="40950">
          <cell r="C40950" t="str">
            <v>דצמבר 2019</v>
          </cell>
          <cell r="D40950" t="str">
            <v>קגמ - 279</v>
          </cell>
          <cell r="E40950" t="str">
            <v>AT137</v>
          </cell>
          <cell r="F40950">
            <v>31149.598000000002</v>
          </cell>
        </row>
        <row r="40951">
          <cell r="C40951" t="str">
            <v>דצמבר 2019</v>
          </cell>
          <cell r="D40951" t="str">
            <v>קגמ - 279</v>
          </cell>
          <cell r="E40951" t="str">
            <v>AT442</v>
          </cell>
          <cell r="F40951">
            <v>7798.2120000000004</v>
          </cell>
        </row>
        <row r="40952">
          <cell r="C40952" t="str">
            <v>דצמבר 2019</v>
          </cell>
          <cell r="D40952" t="str">
            <v>קגמ - 279</v>
          </cell>
          <cell r="E40952" t="str">
            <v>AT446</v>
          </cell>
          <cell r="F40952">
            <v>19766.845000000001</v>
          </cell>
        </row>
        <row r="40953">
          <cell r="C40953" t="str">
            <v>דצמבר 2019</v>
          </cell>
          <cell r="D40953" t="str">
            <v>קגמ - 279</v>
          </cell>
          <cell r="E40953" t="str">
            <v>AT447</v>
          </cell>
          <cell r="F40953">
            <v>69064.008000000002</v>
          </cell>
        </row>
        <row r="40954">
          <cell r="C40954" t="str">
            <v>דצמבר 2019</v>
          </cell>
          <cell r="D40954" t="str">
            <v>קגמ - 279</v>
          </cell>
          <cell r="E40954" t="str">
            <v>AT451</v>
          </cell>
          <cell r="F40954">
            <v>9871.0069999999996</v>
          </cell>
        </row>
        <row r="40955">
          <cell r="C40955" t="str">
            <v>דצמבר 2019</v>
          </cell>
          <cell r="D40955" t="str">
            <v>קגמ - 279</v>
          </cell>
          <cell r="E40955" t="str">
            <v>AT506</v>
          </cell>
          <cell r="F40955">
            <v>2524.5100000000002</v>
          </cell>
        </row>
        <row r="40956">
          <cell r="C40956" t="str">
            <v>דצמבר 2019</v>
          </cell>
          <cell r="D40956" t="str">
            <v>קגמ - 279</v>
          </cell>
          <cell r="E40956" t="str">
            <v>AT507</v>
          </cell>
          <cell r="F40956">
            <v>727.26800000000003</v>
          </cell>
        </row>
        <row r="40957">
          <cell r="C40957" t="str">
            <v>דצמבר 2019</v>
          </cell>
          <cell r="D40957" t="str">
            <v>קגמ - 279</v>
          </cell>
          <cell r="E40957" t="str">
            <v>AT577</v>
          </cell>
          <cell r="F40957">
            <v>1671.5609999999999</v>
          </cell>
        </row>
        <row r="40958">
          <cell r="C40958" t="str">
            <v>דצמבר 2019</v>
          </cell>
          <cell r="D40958" t="str">
            <v>קגמ - 279</v>
          </cell>
          <cell r="E40958" t="str">
            <v>AT517</v>
          </cell>
          <cell r="F40958">
            <v>26783.312000000002</v>
          </cell>
        </row>
        <row r="40959">
          <cell r="C40959" t="str">
            <v>דצמבר 2019</v>
          </cell>
          <cell r="D40959" t="str">
            <v>קגמ - 279</v>
          </cell>
          <cell r="E40959" t="str">
            <v>AT63</v>
          </cell>
          <cell r="F40959">
            <v>11.047000000000001</v>
          </cell>
        </row>
        <row r="40960">
          <cell r="C40960" t="str">
            <v>דצמבר 2019</v>
          </cell>
          <cell r="D40960" t="str">
            <v>קגמ - 279</v>
          </cell>
          <cell r="E40960" t="str">
            <v>AT168</v>
          </cell>
          <cell r="F40960">
            <v>13.000999999999999</v>
          </cell>
        </row>
        <row r="40961">
          <cell r="C40961" t="str">
            <v>דצמבר 2019</v>
          </cell>
          <cell r="D40961" t="str">
            <v>קגמ - 279</v>
          </cell>
          <cell r="E40961" t="str">
            <v>BT999</v>
          </cell>
          <cell r="F40961">
            <v>3105250.835</v>
          </cell>
        </row>
        <row r="40962">
          <cell r="C40962" t="str">
            <v>דצמבר 2019</v>
          </cell>
          <cell r="D40962" t="str">
            <v>קגמ - 279</v>
          </cell>
          <cell r="E40962" t="str">
            <v>BT34</v>
          </cell>
          <cell r="F40962">
            <v>623460.745</v>
          </cell>
        </row>
        <row r="40963">
          <cell r="C40963" t="str">
            <v>דצמבר 2019</v>
          </cell>
          <cell r="D40963" t="str">
            <v>קגמ - 279</v>
          </cell>
          <cell r="E40963" t="str">
            <v>BT420</v>
          </cell>
          <cell r="F40963">
            <v>1481000</v>
          </cell>
        </row>
        <row r="40964">
          <cell r="C40964" t="str">
            <v>דצמבר 2019</v>
          </cell>
          <cell r="D40964" t="str">
            <v>קגמ - 279</v>
          </cell>
          <cell r="E40964" t="str">
            <v>BT423</v>
          </cell>
          <cell r="F40964">
            <v>498152.34399999998</v>
          </cell>
        </row>
        <row r="40965">
          <cell r="C40965" t="str">
            <v>דצמבר 2019</v>
          </cell>
          <cell r="D40965" t="str">
            <v>קגמ - 279</v>
          </cell>
          <cell r="E40965" t="str">
            <v>BT29</v>
          </cell>
          <cell r="F40965">
            <v>149226.25700000001</v>
          </cell>
        </row>
        <row r="40966">
          <cell r="C40966" t="str">
            <v>דצמבר 2019</v>
          </cell>
          <cell r="D40966" t="str">
            <v>קגמ - 279</v>
          </cell>
          <cell r="E40966" t="str">
            <v>BT400</v>
          </cell>
          <cell r="F40966">
            <v>71368</v>
          </cell>
        </row>
        <row r="40967">
          <cell r="C40967" t="str">
            <v>דצמבר 2019</v>
          </cell>
          <cell r="D40967" t="str">
            <v>קגמ - 279</v>
          </cell>
          <cell r="E40967" t="str">
            <v>BT301</v>
          </cell>
          <cell r="F40967">
            <v>16074.451999999999</v>
          </cell>
        </row>
        <row r="40968">
          <cell r="C40968" t="str">
            <v>דצמבר 2019</v>
          </cell>
          <cell r="D40968" t="str">
            <v>קגמ - 279</v>
          </cell>
          <cell r="E40968" t="str">
            <v>BT402</v>
          </cell>
          <cell r="F40968">
            <v>13142.835999999999</v>
          </cell>
        </row>
        <row r="40969">
          <cell r="C40969" t="str">
            <v>דצמבר 2019</v>
          </cell>
          <cell r="D40969" t="str">
            <v>קגמ - 279</v>
          </cell>
          <cell r="E40969" t="str">
            <v>BT403</v>
          </cell>
          <cell r="F40969">
            <v>6087.8320000000003</v>
          </cell>
        </row>
        <row r="40970">
          <cell r="C40970" t="str">
            <v>דצמבר 2019</v>
          </cell>
          <cell r="D40970" t="str">
            <v>קגמ - 279</v>
          </cell>
          <cell r="E40970" t="str">
            <v>BT404</v>
          </cell>
          <cell r="F40970">
            <v>739.92499999999995</v>
          </cell>
        </row>
        <row r="40971">
          <cell r="C40971" t="str">
            <v>דצמבר 2019</v>
          </cell>
          <cell r="D40971" t="str">
            <v>קגמ - 279</v>
          </cell>
          <cell r="E40971" t="str">
            <v>BT44</v>
          </cell>
          <cell r="F40971">
            <v>4360.3</v>
          </cell>
        </row>
        <row r="40972">
          <cell r="C40972" t="str">
            <v>דצמבר 2019</v>
          </cell>
          <cell r="D40972" t="str">
            <v>קגמ - 279</v>
          </cell>
          <cell r="E40972" t="str">
            <v>BT46</v>
          </cell>
          <cell r="F40972">
            <v>9178.92</v>
          </cell>
        </row>
        <row r="40973">
          <cell r="C40973" t="str">
            <v>דצמבר 2019</v>
          </cell>
          <cell r="D40973" t="str">
            <v>קגמ - 279</v>
          </cell>
          <cell r="E40973" t="str">
            <v>BT366</v>
          </cell>
          <cell r="F40973">
            <v>43971.982000000004</v>
          </cell>
        </row>
        <row r="40974">
          <cell r="C40974" t="str">
            <v>דצמבר 2019</v>
          </cell>
          <cell r="D40974" t="str">
            <v>קגמ - 279</v>
          </cell>
          <cell r="E40974" t="str">
            <v>BT703</v>
          </cell>
          <cell r="F40974">
            <v>105477.90700000001</v>
          </cell>
        </row>
        <row r="40975">
          <cell r="C40975" t="str">
            <v>דצמבר 2019</v>
          </cell>
          <cell r="D40975" t="str">
            <v>קגמ - 279</v>
          </cell>
          <cell r="E40975" t="str">
            <v>BT70</v>
          </cell>
          <cell r="F40975">
            <v>1057.0129999999999</v>
          </cell>
        </row>
        <row r="40976">
          <cell r="C40976" t="str">
            <v>דצמבר 2019</v>
          </cell>
          <cell r="D40976" t="str">
            <v>קגמ - 279</v>
          </cell>
          <cell r="E40976" t="str">
            <v>BT69</v>
          </cell>
          <cell r="F40976">
            <v>840.21699999999998</v>
          </cell>
        </row>
        <row r="40977">
          <cell r="C40977" t="str">
            <v>דצמבר 2019</v>
          </cell>
          <cell r="D40977" t="str">
            <v>קגמ - 279</v>
          </cell>
          <cell r="E40977" t="str">
            <v>BT226</v>
          </cell>
          <cell r="F40977">
            <v>133.22800000000001</v>
          </cell>
        </row>
        <row r="40978">
          <cell r="C40978" t="str">
            <v>דצמבר 2019</v>
          </cell>
          <cell r="D40978" t="str">
            <v>קגמ - 279</v>
          </cell>
          <cell r="E40978" t="str">
            <v>BT117</v>
          </cell>
          <cell r="F40978">
            <v>12246.837</v>
          </cell>
        </row>
        <row r="40979">
          <cell r="C40979" t="str">
            <v>דצמבר 2019</v>
          </cell>
          <cell r="D40979" t="str">
            <v>קגמ - 279</v>
          </cell>
          <cell r="E40979" t="str">
            <v>BT442</v>
          </cell>
          <cell r="F40979">
            <v>1546.22</v>
          </cell>
        </row>
        <row r="40980">
          <cell r="C40980" t="str">
            <v>דצמבר 2019</v>
          </cell>
          <cell r="D40980" t="str">
            <v>קגמ - 279</v>
          </cell>
          <cell r="E40980" t="str">
            <v>BT447</v>
          </cell>
          <cell r="F40980">
            <v>61999.862999999998</v>
          </cell>
        </row>
        <row r="40981">
          <cell r="C40981" t="str">
            <v>דצמבר 2019</v>
          </cell>
          <cell r="D40981" t="str">
            <v>קגמ - 279</v>
          </cell>
          <cell r="E40981" t="str">
            <v>BT517</v>
          </cell>
          <cell r="F40981">
            <v>3.4489999999999998</v>
          </cell>
        </row>
        <row r="40982">
          <cell r="C40982" t="str">
            <v>דצמבר 2019</v>
          </cell>
          <cell r="D40982" t="str">
            <v>קגמ - 279</v>
          </cell>
          <cell r="E40982" t="str">
            <v>BT72</v>
          </cell>
          <cell r="F40982">
            <v>2423.0500000000002</v>
          </cell>
        </row>
        <row r="40983">
          <cell r="C40983" t="str">
            <v>דצמבר 2019</v>
          </cell>
          <cell r="D40983" t="str">
            <v>קגמ - 279</v>
          </cell>
          <cell r="E40983" t="str">
            <v>BT119</v>
          </cell>
          <cell r="F40983">
            <v>2759.4580000000001</v>
          </cell>
        </row>
        <row r="40984">
          <cell r="C40984" t="str">
            <v>דצמבר 2019</v>
          </cell>
          <cell r="D40984" t="str">
            <v>קגמ - 279</v>
          </cell>
          <cell r="E40984" t="str">
            <v>A1</v>
          </cell>
          <cell r="F40984">
            <v>434243.353</v>
          </cell>
        </row>
        <row r="40985">
          <cell r="C40985" t="str">
            <v>דצמבר 2019</v>
          </cell>
          <cell r="D40985" t="str">
            <v>קגמ - 279</v>
          </cell>
          <cell r="E40985" t="str">
            <v>AT411</v>
          </cell>
          <cell r="F40985">
            <v>47707.087</v>
          </cell>
        </row>
        <row r="40986">
          <cell r="C40986" t="str">
            <v>דצמבר 2019</v>
          </cell>
          <cell r="D40986" t="str">
            <v>קגמ - 279</v>
          </cell>
          <cell r="E40986" t="str">
            <v>AT255</v>
          </cell>
          <cell r="F40986">
            <v>8366.5849999999991</v>
          </cell>
        </row>
        <row r="40987">
          <cell r="C40987" t="str">
            <v>דצמבר 2019</v>
          </cell>
          <cell r="D40987" t="str">
            <v>קגמ - 279</v>
          </cell>
          <cell r="E40987" t="str">
            <v>AT88</v>
          </cell>
          <cell r="F40987">
            <v>90.340999999999994</v>
          </cell>
        </row>
        <row r="40988">
          <cell r="C40988" t="str">
            <v>דצמבר 2019</v>
          </cell>
          <cell r="D40988" t="str">
            <v>קגמ - 279</v>
          </cell>
          <cell r="E40988" t="str">
            <v>AT72</v>
          </cell>
          <cell r="F40988">
            <v>1.7090000000000001</v>
          </cell>
        </row>
        <row r="40989">
          <cell r="C40989" t="str">
            <v>דצמבר 2019</v>
          </cell>
          <cell r="D40989" t="str">
            <v>קגמ - 279</v>
          </cell>
          <cell r="E40989" t="str">
            <v>AT576</v>
          </cell>
          <cell r="F40989">
            <v>378040.42800000001</v>
          </cell>
        </row>
        <row r="40990">
          <cell r="C40990" t="str">
            <v>דצמבר 2019</v>
          </cell>
          <cell r="D40990" t="str">
            <v>קגמ - 279</v>
          </cell>
          <cell r="E40990" t="str">
            <v>AT634</v>
          </cell>
          <cell r="F40990">
            <v>37.204000000000001</v>
          </cell>
        </row>
        <row r="40991">
          <cell r="C40991" t="str">
            <v>דצמבר 2019</v>
          </cell>
          <cell r="D40991" t="str">
            <v>קגמ - 279</v>
          </cell>
          <cell r="E40991" t="str">
            <v>B1</v>
          </cell>
          <cell r="F40991">
            <v>245507.99900000001</v>
          </cell>
        </row>
        <row r="40992">
          <cell r="C40992" t="str">
            <v>דצמבר 2019</v>
          </cell>
          <cell r="D40992" t="str">
            <v>קגמ - 279</v>
          </cell>
          <cell r="E40992" t="str">
            <v>BT137</v>
          </cell>
          <cell r="F40992">
            <v>50.521999999999998</v>
          </cell>
        </row>
        <row r="40993">
          <cell r="C40993" t="str">
            <v>דצמבר 2019</v>
          </cell>
          <cell r="D40993" t="str">
            <v>קגמ - 279</v>
          </cell>
          <cell r="E40993" t="str">
            <v>BT98</v>
          </cell>
          <cell r="F40993">
            <v>2569.5369999999998</v>
          </cell>
        </row>
        <row r="40994">
          <cell r="C40994" t="str">
            <v>דצמבר 2019</v>
          </cell>
          <cell r="D40994" t="str">
            <v>קגמ - 279</v>
          </cell>
          <cell r="E40994" t="str">
            <v>BT6</v>
          </cell>
          <cell r="F40994">
            <v>204468.804</v>
          </cell>
        </row>
        <row r="40995">
          <cell r="C40995" t="str">
            <v>דצמבר 2019</v>
          </cell>
          <cell r="D40995" t="str">
            <v>קגמ - 279</v>
          </cell>
          <cell r="E40995" t="str">
            <v>BT7</v>
          </cell>
          <cell r="F40995">
            <v>3151.2779999999998</v>
          </cell>
        </row>
        <row r="40996">
          <cell r="C40996" t="str">
            <v>דצמבר 2019</v>
          </cell>
          <cell r="D40996" t="str">
            <v>קגמ - 279</v>
          </cell>
          <cell r="E40996" t="str">
            <v>BT8</v>
          </cell>
          <cell r="F40996">
            <v>24767.596000000001</v>
          </cell>
        </row>
        <row r="40997">
          <cell r="C40997" t="str">
            <v>דצמבר 2019</v>
          </cell>
          <cell r="D40997" t="str">
            <v>קגמ - 279</v>
          </cell>
          <cell r="E40997" t="str">
            <v>BT11</v>
          </cell>
          <cell r="F40997">
            <v>5059.884</v>
          </cell>
        </row>
        <row r="40998">
          <cell r="C40998" t="str">
            <v>דצמבר 2019</v>
          </cell>
          <cell r="D40998" t="str">
            <v>קגמ - 279</v>
          </cell>
          <cell r="E40998" t="str">
            <v>BF4</v>
          </cell>
          <cell r="F40998">
            <v>4103.9170000000004</v>
          </cell>
        </row>
        <row r="40999">
          <cell r="C40999" t="str">
            <v>דצמבר 2019</v>
          </cell>
          <cell r="D40999" t="str">
            <v>קגמ - 279</v>
          </cell>
          <cell r="E40999" t="str">
            <v>BT84</v>
          </cell>
          <cell r="F40999">
            <v>1001.18</v>
          </cell>
        </row>
        <row r="41000">
          <cell r="C41000" t="str">
            <v>דצמבר 2019</v>
          </cell>
          <cell r="D41000" t="str">
            <v>קגמ - 279</v>
          </cell>
          <cell r="E41000" t="str">
            <v>BT634</v>
          </cell>
          <cell r="F41000">
            <v>335.28</v>
          </cell>
        </row>
        <row r="41001">
          <cell r="C41001" t="str">
            <v>דצמבר 2019</v>
          </cell>
          <cell r="D41001" t="str">
            <v>קגמ - 279</v>
          </cell>
          <cell r="E41001" t="str">
            <v>KT31</v>
          </cell>
          <cell r="F41001">
            <v>15661</v>
          </cell>
        </row>
        <row r="41002">
          <cell r="C41002" t="str">
            <v>דצמבר 2019</v>
          </cell>
          <cell r="D41002" t="str">
            <v>קגמ - 279</v>
          </cell>
          <cell r="E41002" t="str">
            <v>KT32</v>
          </cell>
          <cell r="F41002">
            <v>64862</v>
          </cell>
        </row>
        <row r="41003">
          <cell r="C41003" t="str">
            <v>דצמבר 2019</v>
          </cell>
          <cell r="D41003" t="str">
            <v>קגמ - 279</v>
          </cell>
          <cell r="E41003" t="str">
            <v>KT33</v>
          </cell>
          <cell r="F41003">
            <v>37562</v>
          </cell>
        </row>
        <row r="41004">
          <cell r="C41004" t="str">
            <v>דצמבר 2019</v>
          </cell>
          <cell r="D41004" t="str">
            <v>קגמ - 279</v>
          </cell>
          <cell r="E41004" t="str">
            <v>KT34</v>
          </cell>
          <cell r="F41004">
            <v>658</v>
          </cell>
        </row>
        <row r="41005">
          <cell r="C41005" t="str">
            <v>דצמבר 2019</v>
          </cell>
          <cell r="D41005" t="str">
            <v>קגמ - 279</v>
          </cell>
          <cell r="E41005" t="str">
            <v>KT35</v>
          </cell>
          <cell r="F41005">
            <v>7573</v>
          </cell>
        </row>
        <row r="41006">
          <cell r="C41006" t="str">
            <v>דצמבר 2019</v>
          </cell>
          <cell r="D41006" t="str">
            <v>קגמ - 279</v>
          </cell>
          <cell r="E41006" t="str">
            <v>KT601</v>
          </cell>
          <cell r="F41006">
            <v>77766678.134000003</v>
          </cell>
        </row>
        <row r="41007">
          <cell r="C41007" t="str">
            <v>דצמבר 2019</v>
          </cell>
          <cell r="D41007" t="str">
            <v>קגמ - 279</v>
          </cell>
          <cell r="E41007" t="str">
            <v>KT451</v>
          </cell>
          <cell r="F41007">
            <v>377.17200000000003</v>
          </cell>
        </row>
        <row r="41008">
          <cell r="C41008" t="str">
            <v>דצמבר 2019</v>
          </cell>
          <cell r="D41008" t="str">
            <v>קגמ - 279</v>
          </cell>
          <cell r="E41008" t="str">
            <v>KT453</v>
          </cell>
          <cell r="F41008">
            <v>1066.037</v>
          </cell>
        </row>
        <row r="41009">
          <cell r="C41009" t="str">
            <v>דצמבר 2019</v>
          </cell>
          <cell r="D41009" t="str">
            <v>קגמ - 279</v>
          </cell>
          <cell r="E41009" t="str">
            <v>KT22</v>
          </cell>
          <cell r="F41009">
            <v>0.94299999999999995</v>
          </cell>
        </row>
        <row r="41010">
          <cell r="C41010" t="str">
            <v>דצמבר 2019</v>
          </cell>
          <cell r="D41010" t="str">
            <v>קגמ - 279</v>
          </cell>
          <cell r="E41010" t="str">
            <v>KT51</v>
          </cell>
          <cell r="F41010">
            <v>17.265000000000001</v>
          </cell>
        </row>
        <row r="41011">
          <cell r="C41011" t="str">
            <v>דצמבר 2019</v>
          </cell>
          <cell r="D41011" t="str">
            <v>קגמ - 279</v>
          </cell>
          <cell r="E41011" t="str">
            <v>KT502</v>
          </cell>
          <cell r="F41011">
            <v>726317.13899999997</v>
          </cell>
        </row>
        <row r="41012">
          <cell r="C41012" t="str">
            <v>דצמבר 2019</v>
          </cell>
          <cell r="D41012" t="str">
            <v>קגמ - 279</v>
          </cell>
          <cell r="E41012" t="str">
            <v>KT503</v>
          </cell>
          <cell r="F41012">
            <v>11589367.857999999</v>
          </cell>
        </row>
        <row r="41013">
          <cell r="C41013" t="str">
            <v>דצמבר 2019</v>
          </cell>
          <cell r="D41013" t="str">
            <v>קגמ - 279</v>
          </cell>
          <cell r="E41013" t="str">
            <v>KT551</v>
          </cell>
          <cell r="F41013">
            <v>33016.525000000001</v>
          </cell>
        </row>
        <row r="41014">
          <cell r="C41014" t="str">
            <v>דצמבר 2019</v>
          </cell>
          <cell r="D41014" t="str">
            <v>קגמ - 279</v>
          </cell>
          <cell r="E41014" t="str">
            <v>KT305</v>
          </cell>
          <cell r="F41014">
            <v>-811177.25199999998</v>
          </cell>
        </row>
        <row r="41015">
          <cell r="C41015" t="str">
            <v>דצמבר 2019</v>
          </cell>
          <cell r="D41015" t="str">
            <v>קגמ - 279</v>
          </cell>
          <cell r="E41015" t="str">
            <v>KT461</v>
          </cell>
          <cell r="F41015">
            <v>1610050.6780000001</v>
          </cell>
        </row>
        <row r="41016">
          <cell r="C41016" t="str">
            <v>דצמבר 2019</v>
          </cell>
          <cell r="D41016" t="str">
            <v>קגמ - 279</v>
          </cell>
          <cell r="E41016" t="str">
            <v>KT717</v>
          </cell>
          <cell r="F41016">
            <v>1</v>
          </cell>
        </row>
        <row r="41017">
          <cell r="C41017" t="str">
            <v>דצמבר 2019</v>
          </cell>
          <cell r="D41017" t="str">
            <v>קגמ - 279</v>
          </cell>
          <cell r="E41017" t="str">
            <v>KT549</v>
          </cell>
          <cell r="F41017">
            <v>1434763.273</v>
          </cell>
        </row>
        <row r="41018">
          <cell r="C41018" t="str">
            <v>דצמבר 2019</v>
          </cell>
          <cell r="D41018" t="str">
            <v>קגמ - 279</v>
          </cell>
          <cell r="E41018" t="str">
            <v>KT761</v>
          </cell>
          <cell r="F41018">
            <v>10022519.561000001</v>
          </cell>
        </row>
        <row r="41019">
          <cell r="C41019" t="str">
            <v>דצמבר 2019</v>
          </cell>
          <cell r="D41019" t="str">
            <v>קגמ - 279</v>
          </cell>
          <cell r="E41019" t="str">
            <v>KT762</v>
          </cell>
          <cell r="F41019">
            <v>12149052.49</v>
          </cell>
        </row>
        <row r="41020">
          <cell r="C41020" t="str">
            <v>דצמבר 2019</v>
          </cell>
          <cell r="D41020" t="str">
            <v>קגמ - 279</v>
          </cell>
          <cell r="E41020" t="str">
            <v>KT763</v>
          </cell>
          <cell r="F41020">
            <v>9443725.4379999992</v>
          </cell>
        </row>
        <row r="41021">
          <cell r="C41021" t="str">
            <v>דצמבר 2019</v>
          </cell>
          <cell r="D41021" t="str">
            <v>קגמ - 279</v>
          </cell>
          <cell r="E41021" t="str">
            <v>KT943</v>
          </cell>
          <cell r="F41021">
            <v>10312879.993000001</v>
          </cell>
        </row>
        <row r="41022">
          <cell r="C41022" t="str">
            <v>דצמבר 2019</v>
          </cell>
          <cell r="D41022" t="str">
            <v>קגמ - 279</v>
          </cell>
          <cell r="E41022" t="str">
            <v>KT944</v>
          </cell>
          <cell r="F41022">
            <v>9805410.1190000009</v>
          </cell>
        </row>
        <row r="41023">
          <cell r="C41023" t="str">
            <v>דצמבר 2019</v>
          </cell>
          <cell r="D41023" t="str">
            <v>קגמ - 279</v>
          </cell>
          <cell r="E41023" t="str">
            <v>KT945</v>
          </cell>
          <cell r="F41023">
            <v>12364839.261</v>
          </cell>
        </row>
        <row r="41024">
          <cell r="C41024" t="str">
            <v>דצמבר 2019</v>
          </cell>
          <cell r="D41024" t="str">
            <v>קגמ - 279</v>
          </cell>
          <cell r="E41024" t="str">
            <v>KT933</v>
          </cell>
          <cell r="F41024">
            <v>448989.62199999997</v>
          </cell>
        </row>
        <row r="41025">
          <cell r="C41025" t="str">
            <v>דצמבר 2019</v>
          </cell>
          <cell r="D41025" t="str">
            <v>קגמ - 279</v>
          </cell>
          <cell r="E41025" t="str">
            <v>KT934</v>
          </cell>
          <cell r="F41025">
            <v>184928.08100000001</v>
          </cell>
        </row>
        <row r="41026">
          <cell r="C41026" t="str">
            <v>דצמבר 2019</v>
          </cell>
          <cell r="D41026" t="str">
            <v>קגמ - 279</v>
          </cell>
          <cell r="E41026" t="str">
            <v>KT935</v>
          </cell>
          <cell r="F41026">
            <v>67882.593999999997</v>
          </cell>
        </row>
        <row r="41027">
          <cell r="C41027" t="str">
            <v>דצמבר 2019</v>
          </cell>
          <cell r="D41027" t="str">
            <v>קגמ - 279</v>
          </cell>
          <cell r="E41027" t="str">
            <v>KT939</v>
          </cell>
          <cell r="F41027">
            <v>4875.9750000000004</v>
          </cell>
        </row>
        <row r="41028">
          <cell r="C41028" t="str">
            <v>דצמבר 2019</v>
          </cell>
          <cell r="D41028" t="str">
            <v>קגמ - 279</v>
          </cell>
          <cell r="E41028" t="str">
            <v>AT81</v>
          </cell>
          <cell r="F41028">
            <v>47854.434000000001</v>
          </cell>
        </row>
        <row r="41029">
          <cell r="C41029" t="str">
            <v>דצמבר 2019</v>
          </cell>
          <cell r="D41029" t="str">
            <v>קגמ - 279</v>
          </cell>
          <cell r="E41029" t="str">
            <v>KT625</v>
          </cell>
          <cell r="F41029">
            <v>115648.216</v>
          </cell>
        </row>
        <row r="41030">
          <cell r="C41030" t="str">
            <v>דצמבר 2019</v>
          </cell>
          <cell r="D41030" t="str">
            <v>קגמ - 279</v>
          </cell>
          <cell r="E41030" t="str">
            <v>KT45</v>
          </cell>
          <cell r="F41030">
            <v>71368</v>
          </cell>
        </row>
        <row r="41031">
          <cell r="C41031" t="str">
            <v>דצמבר 2019</v>
          </cell>
          <cell r="D41031" t="str">
            <v>קגמ - 279</v>
          </cell>
          <cell r="E41031" t="str">
            <v>KT42</v>
          </cell>
          <cell r="F41031">
            <v>50000</v>
          </cell>
        </row>
        <row r="41032">
          <cell r="C41032" t="str">
            <v>דצמבר 2019</v>
          </cell>
          <cell r="D41032" t="str">
            <v>קגמ - 279</v>
          </cell>
          <cell r="E41032" t="str">
            <v>KT43</v>
          </cell>
          <cell r="F41032">
            <v>45000</v>
          </cell>
        </row>
        <row r="41033">
          <cell r="C41033" t="str">
            <v>דצמבר 2019</v>
          </cell>
          <cell r="D41033" t="str">
            <v>קגמ - 279</v>
          </cell>
          <cell r="E41033" t="str">
            <v>KT44</v>
          </cell>
          <cell r="F41033">
            <v>55000</v>
          </cell>
        </row>
        <row r="41034">
          <cell r="C41034" t="str">
            <v>דצמבר 2019</v>
          </cell>
          <cell r="D41034" t="str">
            <v>קגמ - 279</v>
          </cell>
          <cell r="E41034" t="str">
            <v>KT650</v>
          </cell>
          <cell r="F41034">
            <v>95196945</v>
          </cell>
        </row>
        <row r="41035">
          <cell r="C41035" t="str">
            <v>דצמבר 2019</v>
          </cell>
          <cell r="D41035" t="str">
            <v>קגמ - 279</v>
          </cell>
          <cell r="E41035" t="str">
            <v>KT651</v>
          </cell>
          <cell r="F41035">
            <v>95121826</v>
          </cell>
        </row>
        <row r="41036">
          <cell r="C41036" t="str">
            <v>דצמבר 2019</v>
          </cell>
          <cell r="D41036" t="str">
            <v>קגמ - 279</v>
          </cell>
          <cell r="E41036" t="str">
            <v>KT652</v>
          </cell>
          <cell r="F41036">
            <v>95193751</v>
          </cell>
        </row>
        <row r="41037">
          <cell r="C41037" t="str">
            <v>דצמבר 2019</v>
          </cell>
          <cell r="D41037" t="str">
            <v>קגמ - 279</v>
          </cell>
          <cell r="E41037" t="str">
            <v>KT653</v>
          </cell>
          <cell r="F41037">
            <v>95190502</v>
          </cell>
        </row>
        <row r="41038">
          <cell r="C41038" t="str">
            <v>דצמבר 2019</v>
          </cell>
          <cell r="D41038" t="str">
            <v>קגמ - 279</v>
          </cell>
          <cell r="E41038" t="str">
            <v>KT654</v>
          </cell>
          <cell r="F41038">
            <v>29432870262</v>
          </cell>
        </row>
        <row r="41039">
          <cell r="C41039" t="str">
            <v>דצמבר 2019</v>
          </cell>
          <cell r="D41039" t="str">
            <v>קגמ - 279</v>
          </cell>
          <cell r="E41039" t="str">
            <v>KT655</v>
          </cell>
          <cell r="F41039">
            <v>42122870852</v>
          </cell>
        </row>
        <row r="41040">
          <cell r="C41040" t="str">
            <v>דצמבר 2019</v>
          </cell>
          <cell r="D41040" t="str">
            <v>קגמ - 279</v>
          </cell>
          <cell r="E41040" t="str">
            <v>KT656</v>
          </cell>
          <cell r="F41040">
            <v>56601383307</v>
          </cell>
        </row>
        <row r="41041">
          <cell r="C41041" t="str">
            <v>דצמבר 2019</v>
          </cell>
          <cell r="D41041" t="str">
            <v>קגמ - 279</v>
          </cell>
          <cell r="E41041" t="str">
            <v>KT657</v>
          </cell>
          <cell r="F41041">
            <v>1006613430</v>
          </cell>
        </row>
        <row r="41042">
          <cell r="C41042" t="str">
            <v>דצמבר 2019</v>
          </cell>
          <cell r="D41042" t="str">
            <v>קגמ - 279</v>
          </cell>
          <cell r="E41042" t="str">
            <v>KT658</v>
          </cell>
          <cell r="F41042">
            <v>1000002430</v>
          </cell>
        </row>
        <row r="41043">
          <cell r="C41043" t="str">
            <v>דצמבר 2019</v>
          </cell>
          <cell r="D41043" t="str">
            <v>קגמ - 279</v>
          </cell>
          <cell r="E41043" t="str">
            <v>KT659</v>
          </cell>
          <cell r="F41043">
            <v>99487657300</v>
          </cell>
        </row>
        <row r="41044">
          <cell r="C41044" t="str">
            <v>דצמבר 2019</v>
          </cell>
          <cell r="D41044" t="str">
            <v>קגמ - 279</v>
          </cell>
          <cell r="E41044" t="str">
            <v>KT660</v>
          </cell>
          <cell r="F41044">
            <v>79100122605</v>
          </cell>
        </row>
        <row r="41045">
          <cell r="C41045" t="str">
            <v>דצמבר 2019</v>
          </cell>
          <cell r="D41045" t="str">
            <v>קגמ - 279</v>
          </cell>
          <cell r="E41045" t="str">
            <v>KT661</v>
          </cell>
          <cell r="F41045">
            <v>21607788011</v>
          </cell>
        </row>
        <row r="41046">
          <cell r="C41046" t="str">
            <v>דצמבר 2019</v>
          </cell>
          <cell r="D41046" t="str">
            <v>קגמ - 279</v>
          </cell>
          <cell r="E41046" t="str">
            <v>KT662</v>
          </cell>
          <cell r="F41046">
            <v>21195807017</v>
          </cell>
        </row>
        <row r="41047">
          <cell r="C41047" t="str">
            <v>דצמבר 2019</v>
          </cell>
          <cell r="D41047" t="str">
            <v>קגמ - 279</v>
          </cell>
          <cell r="E41047" t="str">
            <v>KT663</v>
          </cell>
          <cell r="F41047">
            <v>22973080500</v>
          </cell>
        </row>
        <row r="41048">
          <cell r="C41048" t="str">
            <v>דצמבר 2019</v>
          </cell>
          <cell r="D41048" t="str">
            <v>קגמ - 279</v>
          </cell>
          <cell r="E41048" t="str">
            <v>KT664</v>
          </cell>
          <cell r="F41048">
            <v>75071036600</v>
          </cell>
        </row>
        <row r="41049">
          <cell r="C41049" t="str">
            <v>דצמבר 2019</v>
          </cell>
          <cell r="D41049" t="str">
            <v>קגמ - 279</v>
          </cell>
          <cell r="E41049" t="str">
            <v>KT665</v>
          </cell>
          <cell r="F41049">
            <v>113</v>
          </cell>
        </row>
        <row r="41050">
          <cell r="C41050" t="str">
            <v>דצמבר 2019</v>
          </cell>
          <cell r="D41050" t="str">
            <v>קגמ - 279</v>
          </cell>
          <cell r="E41050" t="str">
            <v>KT666</v>
          </cell>
          <cell r="F41050">
            <v>95130507</v>
          </cell>
        </row>
        <row r="41051">
          <cell r="C41051" t="str">
            <v>דצמבר 2019</v>
          </cell>
          <cell r="D41051" t="str">
            <v>קגמ - 279</v>
          </cell>
          <cell r="E41051" t="str">
            <v>KT667</v>
          </cell>
          <cell r="F41051">
            <v>95130506</v>
          </cell>
        </row>
        <row r="41052">
          <cell r="C41052" t="str">
            <v>דצמבר 2019</v>
          </cell>
          <cell r="D41052" t="str">
            <v>קגמ - 279</v>
          </cell>
          <cell r="E41052" t="str">
            <v>KT668</v>
          </cell>
          <cell r="F41052">
            <v>95199862</v>
          </cell>
        </row>
        <row r="41053">
          <cell r="C41053" t="str">
            <v>דצמבר 2019</v>
          </cell>
          <cell r="D41053" t="str">
            <v>קגמ - 279</v>
          </cell>
          <cell r="E41053" t="str">
            <v>KT669</v>
          </cell>
          <cell r="F41053">
            <v>95124349</v>
          </cell>
        </row>
        <row r="41054">
          <cell r="C41054" t="str">
            <v>דצמבר 2019</v>
          </cell>
          <cell r="D41054" t="str">
            <v>קגמ - 279</v>
          </cell>
          <cell r="E41054" t="str">
            <v>KT670</v>
          </cell>
          <cell r="F41054">
            <v>95124311</v>
          </cell>
        </row>
        <row r="41055">
          <cell r="C41055" t="str">
            <v>דצמבר 2019</v>
          </cell>
          <cell r="D41055" t="str">
            <v>קגמ - 279</v>
          </cell>
          <cell r="E41055" t="str">
            <v>KT671</v>
          </cell>
          <cell r="F41055">
            <v>95124334</v>
          </cell>
        </row>
        <row r="41056">
          <cell r="C41056" t="str">
            <v>דצמבר 2019</v>
          </cell>
          <cell r="D41056" t="str">
            <v>קגמ - 279</v>
          </cell>
          <cell r="E41056" t="str">
            <v>FT650</v>
          </cell>
          <cell r="F41056">
            <v>510657554</v>
          </cell>
        </row>
        <row r="41057">
          <cell r="C41057" t="str">
            <v>דצמבר 2019</v>
          </cell>
          <cell r="D41057" t="str">
            <v>קגמ - 279</v>
          </cell>
          <cell r="E41057" t="str">
            <v>FT651</v>
          </cell>
          <cell r="F41057">
            <v>510657554</v>
          </cell>
        </row>
        <row r="41058">
          <cell r="C41058" t="str">
            <v>דצמבר 2019</v>
          </cell>
          <cell r="D41058" t="str">
            <v>קגמ - 279</v>
          </cell>
          <cell r="E41058" t="str">
            <v>FT652</v>
          </cell>
          <cell r="F41058">
            <v>510657554</v>
          </cell>
        </row>
        <row r="41059">
          <cell r="C41059" t="str">
            <v>דצמבר 2019</v>
          </cell>
          <cell r="D41059" t="str">
            <v>קגמ - 279</v>
          </cell>
          <cell r="E41059" t="str">
            <v>FT653</v>
          </cell>
          <cell r="F41059">
            <v>511974834</v>
          </cell>
        </row>
        <row r="41060">
          <cell r="C41060" t="str">
            <v>דצמבר 2019</v>
          </cell>
          <cell r="D41060" t="str">
            <v>קגמ - 279</v>
          </cell>
          <cell r="E41060" t="str">
            <v>FT654</v>
          </cell>
          <cell r="F41060">
            <v>520029084</v>
          </cell>
        </row>
        <row r="41061">
          <cell r="C41061" t="str">
            <v>דצמבר 2019</v>
          </cell>
          <cell r="D41061" t="str">
            <v>קגמ - 279</v>
          </cell>
          <cell r="E41061" t="str">
            <v>FT655</v>
          </cell>
          <cell r="F41061">
            <v>520029084</v>
          </cell>
        </row>
        <row r="41062">
          <cell r="C41062" t="str">
            <v>דצמבר 2019</v>
          </cell>
          <cell r="D41062" t="str">
            <v>קגמ - 279</v>
          </cell>
          <cell r="E41062" t="str">
            <v>FT656</v>
          </cell>
          <cell r="F41062">
            <v>513765396</v>
          </cell>
        </row>
        <row r="41063">
          <cell r="C41063" t="str">
            <v>דצמבר 2019</v>
          </cell>
          <cell r="D41063" t="str">
            <v>קגמ - 279</v>
          </cell>
          <cell r="E41063" t="str">
            <v>FT657</v>
          </cell>
          <cell r="F41063">
            <v>520007030</v>
          </cell>
        </row>
        <row r="41064">
          <cell r="C41064" t="str">
            <v>דצמבר 2019</v>
          </cell>
          <cell r="D41064" t="str">
            <v>קגמ - 279</v>
          </cell>
          <cell r="E41064" t="str">
            <v>FT658</v>
          </cell>
          <cell r="F41064">
            <v>520007030</v>
          </cell>
        </row>
        <row r="41065">
          <cell r="C41065" t="str">
            <v>דצמבר 2019</v>
          </cell>
          <cell r="D41065" t="str">
            <v>קגמ - 279</v>
          </cell>
          <cell r="E41065" t="str">
            <v>FT659</v>
          </cell>
          <cell r="F41065">
            <v>520018078</v>
          </cell>
        </row>
        <row r="41066">
          <cell r="C41066" t="str">
            <v>דצמבר 2019</v>
          </cell>
          <cell r="D41066" t="str">
            <v>קגמ - 279</v>
          </cell>
          <cell r="E41066" t="str">
            <v>FT660</v>
          </cell>
          <cell r="F41066">
            <v>520018078</v>
          </cell>
        </row>
        <row r="41067">
          <cell r="C41067" t="str">
            <v>דצמבר 2019</v>
          </cell>
          <cell r="D41067" t="str">
            <v>קגמ - 279</v>
          </cell>
          <cell r="E41067" t="str">
            <v>FT661</v>
          </cell>
          <cell r="F41067">
            <v>520000522</v>
          </cell>
        </row>
        <row r="41068">
          <cell r="C41068" t="str">
            <v>דצמבר 2019</v>
          </cell>
          <cell r="D41068" t="str">
            <v>קגמ - 279</v>
          </cell>
          <cell r="E41068" t="str">
            <v>FT662</v>
          </cell>
          <cell r="F41068">
            <v>520000522</v>
          </cell>
        </row>
        <row r="41069">
          <cell r="C41069" t="str">
            <v>דצמבר 2019</v>
          </cell>
          <cell r="D41069" t="str">
            <v>קגמ - 279</v>
          </cell>
          <cell r="E41069" t="str">
            <v>FT663</v>
          </cell>
          <cell r="F41069">
            <v>520000118</v>
          </cell>
        </row>
        <row r="41070">
          <cell r="C41070" t="str">
            <v>דצמבר 2019</v>
          </cell>
          <cell r="D41070" t="str">
            <v>קגמ - 279</v>
          </cell>
          <cell r="E41070" t="str">
            <v>FT664</v>
          </cell>
          <cell r="F41070">
            <v>520000118</v>
          </cell>
        </row>
        <row r="41071">
          <cell r="C41071" t="str">
            <v>דצמבר 2019</v>
          </cell>
          <cell r="D41071" t="str">
            <v>קגמ - 279</v>
          </cell>
          <cell r="E41071" t="str">
            <v>FT665</v>
          </cell>
          <cell r="F41071">
            <v>512515081</v>
          </cell>
        </row>
        <row r="41072">
          <cell r="C41072" t="str">
            <v>דצמבר 2019</v>
          </cell>
          <cell r="D41072" t="str">
            <v>קגמ - 279</v>
          </cell>
          <cell r="E41072" t="str">
            <v>FT666</v>
          </cell>
          <cell r="F41072">
            <v>510528276</v>
          </cell>
        </row>
        <row r="41073">
          <cell r="C41073" t="str">
            <v>דצמבר 2019</v>
          </cell>
          <cell r="D41073" t="str">
            <v>קגמ - 279</v>
          </cell>
          <cell r="E41073" t="str">
            <v>FT667</v>
          </cell>
          <cell r="F41073">
            <v>510528276</v>
          </cell>
        </row>
        <row r="41074">
          <cell r="C41074" t="str">
            <v>דצמבר 2019</v>
          </cell>
          <cell r="D41074" t="str">
            <v>קגמ - 279</v>
          </cell>
          <cell r="E41074" t="str">
            <v>FT668</v>
          </cell>
          <cell r="F41074">
            <v>512199381</v>
          </cell>
        </row>
        <row r="41075">
          <cell r="C41075" t="str">
            <v>דצמבר 2019</v>
          </cell>
          <cell r="D41075" t="str">
            <v>קגמ - 279</v>
          </cell>
          <cell r="E41075" t="str">
            <v>FT669</v>
          </cell>
          <cell r="F41075">
            <v>513765396</v>
          </cell>
        </row>
        <row r="41076">
          <cell r="C41076" t="str">
            <v>דצמבר 2019</v>
          </cell>
          <cell r="D41076" t="str">
            <v>קגמ - 279</v>
          </cell>
          <cell r="E41076" t="str">
            <v>FT670</v>
          </cell>
          <cell r="F41076">
            <v>513765396</v>
          </cell>
        </row>
        <row r="41077">
          <cell r="C41077" t="str">
            <v>דצמבר 2019</v>
          </cell>
          <cell r="D41077" t="str">
            <v>קגמ - 279</v>
          </cell>
          <cell r="E41077" t="str">
            <v>FT671</v>
          </cell>
          <cell r="F41077">
            <v>513765396</v>
          </cell>
        </row>
        <row r="41078">
          <cell r="C41078" t="str">
            <v>דצמבר 2019</v>
          </cell>
          <cell r="D41078" t="str">
            <v>קגמ - 279</v>
          </cell>
          <cell r="E41078" t="str">
            <v>KT771</v>
          </cell>
          <cell r="F41078">
            <v>2</v>
          </cell>
        </row>
        <row r="41079">
          <cell r="C41079" t="str">
            <v>דצמבר 2019</v>
          </cell>
          <cell r="D41079" t="str">
            <v>קגמ - 279</v>
          </cell>
          <cell r="E41079" t="str">
            <v>KT772</v>
          </cell>
          <cell r="F41079">
            <v>7</v>
          </cell>
        </row>
        <row r="41080">
          <cell r="C41080" t="str">
            <v>דצמבר 2019</v>
          </cell>
          <cell r="D41080" t="str">
            <v>קגמ - 279</v>
          </cell>
          <cell r="E41080" t="str">
            <v>KT773</v>
          </cell>
          <cell r="F41080">
            <v>5</v>
          </cell>
        </row>
        <row r="41081">
          <cell r="C41081" t="str">
            <v>דצמבר 2019</v>
          </cell>
          <cell r="D41081" t="str">
            <v>קגמ - 279</v>
          </cell>
          <cell r="E41081" t="str">
            <v>KT774</v>
          </cell>
          <cell r="F41081">
            <v>5</v>
          </cell>
        </row>
        <row r="41082">
          <cell r="C41082" t="str">
            <v>דצמבר 2019</v>
          </cell>
          <cell r="D41082" t="str">
            <v>קגמ - 279</v>
          </cell>
          <cell r="E41082" t="str">
            <v>KT775</v>
          </cell>
          <cell r="F41082">
            <v>3</v>
          </cell>
        </row>
        <row r="41083">
          <cell r="C41083" t="str">
            <v>דצמבר 2019</v>
          </cell>
          <cell r="D41083" t="str">
            <v>קגמ - 279</v>
          </cell>
          <cell r="E41083" t="str">
            <v>KT776</v>
          </cell>
          <cell r="F41083">
            <v>4</v>
          </cell>
        </row>
        <row r="41084">
          <cell r="C41084" t="str">
            <v>דצמבר 2019</v>
          </cell>
          <cell r="D41084" t="str">
            <v>קגמ - 279</v>
          </cell>
          <cell r="E41084" t="str">
            <v>KT777</v>
          </cell>
          <cell r="F41084">
            <v>4</v>
          </cell>
        </row>
        <row r="41085">
          <cell r="C41085" t="str">
            <v>דצמבר 2019</v>
          </cell>
          <cell r="D41085" t="str">
            <v>קגמ - 279</v>
          </cell>
          <cell r="E41085" t="str">
            <v>KT778</v>
          </cell>
          <cell r="F41085">
            <v>6</v>
          </cell>
        </row>
        <row r="41086">
          <cell r="C41086" t="str">
            <v>דצמבר 2019</v>
          </cell>
          <cell r="D41086" t="str">
            <v>קגמ - 279</v>
          </cell>
          <cell r="E41086" t="str">
            <v>KT779</v>
          </cell>
          <cell r="F41086">
            <v>1</v>
          </cell>
        </row>
        <row r="41087">
          <cell r="C41087" t="str">
            <v>דצמבר 2019</v>
          </cell>
          <cell r="D41087" t="str">
            <v>קגמ - 279</v>
          </cell>
          <cell r="E41087" t="str">
            <v>KT780</v>
          </cell>
          <cell r="F41087">
            <v>3</v>
          </cell>
        </row>
        <row r="41088">
          <cell r="C41088" t="str">
            <v>דצמבר 2019</v>
          </cell>
          <cell r="D41088" t="str">
            <v>קגמ - 279</v>
          </cell>
          <cell r="E41088" t="str">
            <v>KT781</v>
          </cell>
          <cell r="F41088">
            <v>1</v>
          </cell>
        </row>
        <row r="41089">
          <cell r="C41089" t="str">
            <v>דצמבר 2019</v>
          </cell>
          <cell r="D41089" t="str">
            <v>קגמ - 279</v>
          </cell>
          <cell r="E41089" t="str">
            <v>KT783</v>
          </cell>
          <cell r="F41089">
            <v>4</v>
          </cell>
        </row>
        <row r="41090">
          <cell r="C41090" t="str">
            <v>דצמבר 2019</v>
          </cell>
          <cell r="D41090" t="str">
            <v>קגמ - 279</v>
          </cell>
          <cell r="E41090" t="str">
            <v>KT784</v>
          </cell>
          <cell r="F41090">
            <v>6</v>
          </cell>
        </row>
        <row r="41091">
          <cell r="C41091" t="str">
            <v>דצמבר 2019</v>
          </cell>
          <cell r="D41091" t="str">
            <v>קגמ - 279</v>
          </cell>
          <cell r="E41091" t="str">
            <v>KT785</v>
          </cell>
          <cell r="F41091">
            <v>1</v>
          </cell>
        </row>
        <row r="41092">
          <cell r="C41092" t="str">
            <v>דצמבר 2019</v>
          </cell>
          <cell r="D41092" t="str">
            <v>קגמ - 279</v>
          </cell>
          <cell r="E41092" t="str">
            <v>KT786</v>
          </cell>
          <cell r="F41092">
            <v>7</v>
          </cell>
        </row>
        <row r="41093">
          <cell r="C41093" t="str">
            <v>דצמבר 2019</v>
          </cell>
          <cell r="D41093" t="str">
            <v>קגמ - 279</v>
          </cell>
          <cell r="E41093" t="str">
            <v>KT787</v>
          </cell>
          <cell r="F41093">
            <v>9</v>
          </cell>
        </row>
        <row r="41094">
          <cell r="C41094" t="str">
            <v>דצמבר 2019</v>
          </cell>
          <cell r="D41094" t="str">
            <v>קגמ - 279</v>
          </cell>
          <cell r="E41094" t="str">
            <v>KT788</v>
          </cell>
          <cell r="F41094">
            <v>4</v>
          </cell>
        </row>
        <row r="41095">
          <cell r="C41095" t="str">
            <v>דצמבר 2019</v>
          </cell>
          <cell r="D41095" t="str">
            <v>קגמ - 279</v>
          </cell>
          <cell r="E41095" t="str">
            <v>KT789</v>
          </cell>
          <cell r="F41095">
            <v>2</v>
          </cell>
        </row>
        <row r="41096">
          <cell r="C41096" t="str">
            <v>דצמבר 2019</v>
          </cell>
          <cell r="D41096" t="str">
            <v>קגמ - 279</v>
          </cell>
          <cell r="E41096" t="str">
            <v>KT790</v>
          </cell>
          <cell r="F41096">
            <v>2</v>
          </cell>
        </row>
        <row r="41097">
          <cell r="C41097" t="str">
            <v>דצמבר 2019</v>
          </cell>
          <cell r="D41097" t="str">
            <v>קגמ - 279</v>
          </cell>
          <cell r="E41097" t="str">
            <v>KT791</v>
          </cell>
          <cell r="F41097">
            <v>4</v>
          </cell>
        </row>
        <row r="41098">
          <cell r="C41098" t="str">
            <v>דצמבר 2019</v>
          </cell>
          <cell r="D41098" t="str">
            <v>קגמ - 279</v>
          </cell>
          <cell r="E41098" t="str">
            <v>KT802</v>
          </cell>
          <cell r="F41098">
            <v>1</v>
          </cell>
        </row>
        <row r="41099">
          <cell r="C41099" t="str">
            <v>דצמבר 2019</v>
          </cell>
          <cell r="D41099" t="str">
            <v>קגמ - 279</v>
          </cell>
          <cell r="E41099" t="str">
            <v>KT803</v>
          </cell>
          <cell r="F41099">
            <v>1</v>
          </cell>
        </row>
        <row r="41100">
          <cell r="C41100" t="str">
            <v>דצמבר 2019</v>
          </cell>
          <cell r="D41100" t="str">
            <v>קגמ - 279</v>
          </cell>
          <cell r="E41100" t="str">
            <v>KT804</v>
          </cell>
          <cell r="F41100">
            <v>1</v>
          </cell>
        </row>
        <row r="41101">
          <cell r="C41101" t="str">
            <v>דצמבר 2019</v>
          </cell>
          <cell r="D41101" t="str">
            <v>קגמ - 279</v>
          </cell>
          <cell r="E41101" t="str">
            <v>KT807</v>
          </cell>
          <cell r="F41101">
            <v>1</v>
          </cell>
        </row>
        <row r="41102">
          <cell r="C41102" t="str">
            <v>דצמבר 2019</v>
          </cell>
          <cell r="D41102" t="str">
            <v>קגמ - 279</v>
          </cell>
          <cell r="E41102" t="str">
            <v>KT810</v>
          </cell>
          <cell r="F41102">
            <v>1</v>
          </cell>
        </row>
        <row r="41103">
          <cell r="C41103" t="str">
            <v>דצמבר 2019</v>
          </cell>
          <cell r="D41103" t="str">
            <v>קגמ - 279</v>
          </cell>
          <cell r="E41103" t="str">
            <v>KT812</v>
          </cell>
          <cell r="F41103">
            <v>1</v>
          </cell>
        </row>
        <row r="41104">
          <cell r="C41104" t="str">
            <v>דצמבר 2019</v>
          </cell>
          <cell r="D41104" t="str">
            <v>קגמ - 279</v>
          </cell>
          <cell r="E41104" t="str">
            <v>KT813</v>
          </cell>
          <cell r="F41104">
            <v>1</v>
          </cell>
        </row>
        <row r="41105">
          <cell r="C41105" t="str">
            <v>דצמבר 2019</v>
          </cell>
          <cell r="D41105" t="str">
            <v>קגמ - 279</v>
          </cell>
          <cell r="E41105" t="str">
            <v>KT815</v>
          </cell>
          <cell r="F41105">
            <v>1</v>
          </cell>
        </row>
        <row r="41106">
          <cell r="C41106" t="str">
            <v>דצמבר 2019</v>
          </cell>
          <cell r="D41106" t="str">
            <v>קגמ - 279</v>
          </cell>
          <cell r="E41106" t="str">
            <v>KT816</v>
          </cell>
          <cell r="F41106">
            <v>1</v>
          </cell>
        </row>
        <row r="41107">
          <cell r="C41107" t="str">
            <v>דצמבר 2019</v>
          </cell>
          <cell r="D41107" t="str">
            <v>קגמ - 279</v>
          </cell>
          <cell r="E41107" t="str">
            <v>KT820</v>
          </cell>
          <cell r="F41107">
            <v>1</v>
          </cell>
        </row>
        <row r="41108">
          <cell r="C41108" t="str">
            <v>דצמבר 2019</v>
          </cell>
          <cell r="D41108" t="str">
            <v>קגמ - 279</v>
          </cell>
          <cell r="E41108" t="str">
            <v>KT821</v>
          </cell>
          <cell r="F41108">
            <v>1</v>
          </cell>
        </row>
        <row r="41109">
          <cell r="C41109" t="str">
            <v>דצמבר 2019</v>
          </cell>
          <cell r="D41109" t="str">
            <v>קגמ - 279</v>
          </cell>
          <cell r="E41109" t="str">
            <v>RT100</v>
          </cell>
          <cell r="F41109">
            <v>58682380.630000003</v>
          </cell>
        </row>
        <row r="41110">
          <cell r="C41110" t="str">
            <v>דצמבר 2019</v>
          </cell>
          <cell r="D41110" t="str">
            <v>קגמ - 279</v>
          </cell>
          <cell r="E41110" t="str">
            <v>RT101</v>
          </cell>
          <cell r="F41110">
            <v>2015789.2930000001</v>
          </cell>
        </row>
        <row r="41111">
          <cell r="C41111" t="str">
            <v>דצמבר 2019</v>
          </cell>
          <cell r="D41111" t="str">
            <v>קגמ - 279</v>
          </cell>
          <cell r="E41111" t="str">
            <v>RT102</v>
          </cell>
          <cell r="F41111">
            <v>61418.881000000001</v>
          </cell>
        </row>
        <row r="41112">
          <cell r="C41112" t="str">
            <v>דצמבר 2019</v>
          </cell>
          <cell r="D41112" t="str">
            <v>קגמ - 279</v>
          </cell>
          <cell r="E41112" t="str">
            <v>RT103</v>
          </cell>
          <cell r="F41112">
            <v>229245.13099999999</v>
          </cell>
        </row>
        <row r="41113">
          <cell r="C41113" t="str">
            <v>דצמבר 2019</v>
          </cell>
          <cell r="D41113" t="str">
            <v>קגמ - 279</v>
          </cell>
          <cell r="E41113" t="str">
            <v>RT104</v>
          </cell>
          <cell r="F41113">
            <v>3876.9859999999999</v>
          </cell>
        </row>
        <row r="41114">
          <cell r="C41114" t="str">
            <v>דצמבר 2019</v>
          </cell>
          <cell r="D41114" t="str">
            <v>קגמ - 279</v>
          </cell>
          <cell r="E41114" t="str">
            <v>RT200</v>
          </cell>
          <cell r="F41114">
            <v>595374.51300000004</v>
          </cell>
        </row>
        <row r="41115">
          <cell r="C41115" t="str">
            <v>דצמבר 2019</v>
          </cell>
          <cell r="D41115" t="str">
            <v>קגמ - 279</v>
          </cell>
          <cell r="E41115" t="str">
            <v>RT201</v>
          </cell>
          <cell r="F41115">
            <v>85829.793999999994</v>
          </cell>
        </row>
        <row r="41116">
          <cell r="C41116" t="str">
            <v>דצמבר 2019</v>
          </cell>
          <cell r="D41116" t="str">
            <v>קגמ - 279</v>
          </cell>
          <cell r="E41116" t="str">
            <v>RT202</v>
          </cell>
          <cell r="F41116">
            <v>563984.39899999998</v>
          </cell>
        </row>
        <row r="41117">
          <cell r="C41117" t="str">
            <v>דצמבר 2019</v>
          </cell>
          <cell r="D41117" t="str">
            <v>קגמ - 279</v>
          </cell>
          <cell r="E41117" t="str">
            <v>RT203</v>
          </cell>
          <cell r="F41117">
            <v>15218.343999999999</v>
          </cell>
        </row>
        <row r="41118">
          <cell r="C41118" t="str">
            <v>דצמבר 2019</v>
          </cell>
          <cell r="D41118" t="str">
            <v>קגמ - 279</v>
          </cell>
          <cell r="E41118" t="str">
            <v>RT301</v>
          </cell>
          <cell r="F41118">
            <v>1052123.665</v>
          </cell>
        </row>
        <row r="41119">
          <cell r="C41119" t="str">
            <v>דצמבר 2019</v>
          </cell>
          <cell r="D41119" t="str">
            <v>קגמ - 279</v>
          </cell>
          <cell r="E41119" t="str">
            <v>RT302</v>
          </cell>
          <cell r="F41119">
            <v>1960130.648</v>
          </cell>
        </row>
        <row r="41120">
          <cell r="C41120" t="str">
            <v>דצמבר 2019</v>
          </cell>
          <cell r="D41120" t="str">
            <v>קגמ - 279</v>
          </cell>
          <cell r="E41120" t="str">
            <v>RT401</v>
          </cell>
          <cell r="F41120">
            <v>338185.505</v>
          </cell>
        </row>
        <row r="41121">
          <cell r="C41121" t="str">
            <v>דצמבר 2019</v>
          </cell>
          <cell r="D41121" t="str">
            <v>קגמ - 279</v>
          </cell>
          <cell r="E41121" t="str">
            <v>RT402</v>
          </cell>
          <cell r="F41121">
            <v>4373886.6969999997</v>
          </cell>
        </row>
        <row r="41122">
          <cell r="C41122" t="str">
            <v>דצמבר 2019</v>
          </cell>
          <cell r="D41122" t="str">
            <v>קגמ - 279</v>
          </cell>
          <cell r="E41122" t="str">
            <v>RT403</v>
          </cell>
          <cell r="F41122">
            <v>695744.13500000001</v>
          </cell>
        </row>
        <row r="41123">
          <cell r="C41123" t="str">
            <v>דצמבר 2019</v>
          </cell>
          <cell r="D41123" t="str">
            <v>קגמ - 279</v>
          </cell>
          <cell r="E41123" t="str">
            <v>RT404</v>
          </cell>
          <cell r="F41123">
            <v>55482.887000000002</v>
          </cell>
        </row>
        <row r="41124">
          <cell r="C41124" t="str">
            <v>דצמבר 2019</v>
          </cell>
          <cell r="D41124" t="str">
            <v>קגמ - 279</v>
          </cell>
          <cell r="E41124" t="str">
            <v>RT406</v>
          </cell>
          <cell r="F41124">
            <v>157831.46599999999</v>
          </cell>
        </row>
        <row r="41125">
          <cell r="C41125" t="str">
            <v>דצמבר 2019</v>
          </cell>
          <cell r="D41125" t="str">
            <v>קגמ - 279</v>
          </cell>
          <cell r="E41125" t="str">
            <v>RT407</v>
          </cell>
          <cell r="F41125">
            <v>124498.428</v>
          </cell>
        </row>
        <row r="41126">
          <cell r="C41126" t="str">
            <v>דצמבר 2019</v>
          </cell>
          <cell r="D41126" t="str">
            <v>קגמ - 279</v>
          </cell>
          <cell r="E41126" t="str">
            <v>RT502</v>
          </cell>
          <cell r="F41126">
            <v>1016780.1090000001</v>
          </cell>
        </row>
        <row r="41127">
          <cell r="C41127" t="str">
            <v>דצמבר 2019</v>
          </cell>
          <cell r="D41127" t="str">
            <v>קגמ - 279</v>
          </cell>
          <cell r="E41127" t="str">
            <v>RT503</v>
          </cell>
          <cell r="F41127">
            <v>197637.86900000001</v>
          </cell>
        </row>
        <row r="41128">
          <cell r="C41128" t="str">
            <v>דצמבר 2019</v>
          </cell>
          <cell r="D41128" t="str">
            <v>קגמ - 279</v>
          </cell>
          <cell r="E41128" t="str">
            <v>RT506</v>
          </cell>
          <cell r="F41128">
            <v>264800.40299999999</v>
          </cell>
        </row>
        <row r="41129">
          <cell r="C41129" t="str">
            <v>דצמבר 2019</v>
          </cell>
          <cell r="D41129" t="str">
            <v>קגמ - 279</v>
          </cell>
          <cell r="E41129" t="str">
            <v>RT700</v>
          </cell>
          <cell r="F41129">
            <v>609489.63199999998</v>
          </cell>
        </row>
        <row r="41130">
          <cell r="C41130" t="str">
            <v>דצמבר 2019</v>
          </cell>
          <cell r="D41130" t="str">
            <v>קגמ - 279</v>
          </cell>
          <cell r="E41130" t="str">
            <v>RT701</v>
          </cell>
          <cell r="F41130">
            <v>1854707.098</v>
          </cell>
        </row>
        <row r="41131">
          <cell r="C41131" t="str">
            <v>דצמבר 2019</v>
          </cell>
          <cell r="D41131" t="str">
            <v>קגמ - 279</v>
          </cell>
          <cell r="E41131" t="str">
            <v>RT702</v>
          </cell>
          <cell r="F41131">
            <v>2032162.912</v>
          </cell>
        </row>
        <row r="41132">
          <cell r="C41132" t="str">
            <v>דצמבר 2019</v>
          </cell>
          <cell r="D41132" t="str">
            <v>קגמ - 279</v>
          </cell>
          <cell r="E41132" t="str">
            <v>RT703</v>
          </cell>
          <cell r="F41132">
            <v>391549.19799999997</v>
          </cell>
        </row>
        <row r="41133">
          <cell r="C41133" t="str">
            <v>דצמבר 2019</v>
          </cell>
          <cell r="D41133" t="str">
            <v>קגמ - 279</v>
          </cell>
          <cell r="E41133" t="str">
            <v>RT704</v>
          </cell>
          <cell r="F41133">
            <v>4078.1869999999999</v>
          </cell>
        </row>
        <row r="41134">
          <cell r="C41134" t="str">
            <v>דצמבר 2019</v>
          </cell>
          <cell r="D41134" t="str">
            <v>קגמ - 279</v>
          </cell>
          <cell r="E41134" t="str">
            <v>RT706</v>
          </cell>
          <cell r="F41134">
            <v>598.59400000000005</v>
          </cell>
        </row>
        <row r="41135">
          <cell r="C41135" t="str">
            <v>דצמבר 2019</v>
          </cell>
          <cell r="D41135" t="str">
            <v>קגמ - 279</v>
          </cell>
          <cell r="E41135" t="str">
            <v>RT707</v>
          </cell>
          <cell r="F41135">
            <v>127.21599999999999</v>
          </cell>
        </row>
        <row r="41136">
          <cell r="C41136" t="str">
            <v>דצמבר 2019</v>
          </cell>
          <cell r="D41136" t="str">
            <v>קגמ - 279</v>
          </cell>
          <cell r="E41136" t="str">
            <v>RT800</v>
          </cell>
          <cell r="F41136">
            <v>59887244.774999999</v>
          </cell>
        </row>
        <row r="41137">
          <cell r="C41137" t="str">
            <v>דצמבר 2019</v>
          </cell>
          <cell r="D41137" t="str">
            <v>קגמ - 279</v>
          </cell>
          <cell r="E41137" t="str">
            <v>RT801</v>
          </cell>
          <cell r="F41137">
            <v>5346635.3540000003</v>
          </cell>
        </row>
        <row r="41138">
          <cell r="C41138" t="str">
            <v>דצמבר 2019</v>
          </cell>
          <cell r="D41138" t="str">
            <v>קגמ - 279</v>
          </cell>
          <cell r="E41138" t="str">
            <v>RT802</v>
          </cell>
          <cell r="F41138">
            <v>10008363.647</v>
          </cell>
        </row>
        <row r="41139">
          <cell r="C41139" t="str">
            <v>דצמבר 2019</v>
          </cell>
          <cell r="D41139" t="str">
            <v>קגמ - 279</v>
          </cell>
          <cell r="E41139" t="str">
            <v>RT803</v>
          </cell>
          <cell r="F41139">
            <v>1529394.6780000001</v>
          </cell>
        </row>
        <row r="41140">
          <cell r="C41140" t="str">
            <v>דצמבר 2019</v>
          </cell>
          <cell r="D41140" t="str">
            <v>קגמ - 279</v>
          </cell>
          <cell r="E41140" t="str">
            <v>RT804</v>
          </cell>
          <cell r="F41140">
            <v>63438.059000000001</v>
          </cell>
        </row>
        <row r="41141">
          <cell r="C41141" t="str">
            <v>דצמבר 2019</v>
          </cell>
          <cell r="D41141" t="str">
            <v>קגמ - 279</v>
          </cell>
          <cell r="E41141" t="str">
            <v>RT806</v>
          </cell>
          <cell r="F41141">
            <v>423230.46299999999</v>
          </cell>
        </row>
        <row r="41142">
          <cell r="C41142" t="str">
            <v>דצמבר 2019</v>
          </cell>
          <cell r="D41142" t="str">
            <v>קגמ - 279</v>
          </cell>
          <cell r="E41142" t="str">
            <v>RT807</v>
          </cell>
          <cell r="F41142">
            <v>124625.643</v>
          </cell>
        </row>
        <row r="41143">
          <cell r="C41143" t="str">
            <v>דצמבר 2019</v>
          </cell>
          <cell r="D41143" t="str">
            <v>קגמ - 279</v>
          </cell>
          <cell r="E41143" t="str">
            <v>GT100</v>
          </cell>
          <cell r="F41143">
            <v>60992710.920999996</v>
          </cell>
        </row>
        <row r="41144">
          <cell r="C41144" t="str">
            <v>דצמבר 2019</v>
          </cell>
          <cell r="D41144" t="str">
            <v>קגמ - 279</v>
          </cell>
          <cell r="E41144" t="str">
            <v>GT200</v>
          </cell>
          <cell r="F41144">
            <v>730986.69499999995</v>
          </cell>
        </row>
        <row r="41145">
          <cell r="C41145" t="str">
            <v>דצמבר 2019</v>
          </cell>
          <cell r="D41145" t="str">
            <v>קגמ - 279</v>
          </cell>
          <cell r="E41145" t="str">
            <v>GT201</v>
          </cell>
          <cell r="F41145">
            <v>27664.743999999999</v>
          </cell>
        </row>
        <row r="41146">
          <cell r="C41146" t="str">
            <v>דצמבר 2019</v>
          </cell>
          <cell r="D41146" t="str">
            <v>קגמ - 279</v>
          </cell>
          <cell r="E41146" t="str">
            <v>GT202</v>
          </cell>
          <cell r="F41146">
            <v>105742.179</v>
          </cell>
        </row>
        <row r="41147">
          <cell r="C41147" t="str">
            <v>דצמבר 2019</v>
          </cell>
          <cell r="D41147" t="str">
            <v>קגמ - 279</v>
          </cell>
          <cell r="E41147" t="str">
            <v>GT211</v>
          </cell>
          <cell r="F41147">
            <v>11755.235000000001</v>
          </cell>
        </row>
        <row r="41148">
          <cell r="C41148" t="str">
            <v>דצמבר 2019</v>
          </cell>
          <cell r="D41148" t="str">
            <v>קגמ - 279</v>
          </cell>
          <cell r="E41148" t="str">
            <v>GT212</v>
          </cell>
          <cell r="F41148">
            <v>99442.944000000003</v>
          </cell>
        </row>
        <row r="41149">
          <cell r="C41149" t="str">
            <v>דצמבר 2019</v>
          </cell>
          <cell r="D41149" t="str">
            <v>קגמ - 279</v>
          </cell>
          <cell r="E41149" t="str">
            <v>GT217</v>
          </cell>
          <cell r="F41149">
            <v>4875.9750000000004</v>
          </cell>
        </row>
        <row r="41150">
          <cell r="C41150" t="str">
            <v>דצמבר 2019</v>
          </cell>
          <cell r="D41150" t="str">
            <v>קגמ - 279</v>
          </cell>
          <cell r="E41150" t="str">
            <v>PT201</v>
          </cell>
          <cell r="F41150">
            <v>279939.27500000002</v>
          </cell>
        </row>
        <row r="41151">
          <cell r="C41151" t="str">
            <v>דצמבר 2019</v>
          </cell>
          <cell r="D41151" t="str">
            <v>קגמ - 279</v>
          </cell>
          <cell r="E41151" t="str">
            <v>GT300</v>
          </cell>
          <cell r="F41151">
            <v>1383361.55</v>
          </cell>
        </row>
        <row r="41152">
          <cell r="C41152" t="str">
            <v>דצמבר 2019</v>
          </cell>
          <cell r="D41152" t="str">
            <v>קגמ - 279</v>
          </cell>
          <cell r="E41152" t="str">
            <v>GT301</v>
          </cell>
          <cell r="F41152">
            <v>990712.63</v>
          </cell>
        </row>
        <row r="41153">
          <cell r="C41153" t="str">
            <v>דצמבר 2019</v>
          </cell>
          <cell r="D41153" t="str">
            <v>קגמ - 279</v>
          </cell>
          <cell r="E41153" t="str">
            <v>GT317</v>
          </cell>
          <cell r="F41153">
            <v>638180.13300000003</v>
          </cell>
        </row>
        <row r="41154">
          <cell r="C41154" t="str">
            <v>דצמבר 2019</v>
          </cell>
          <cell r="D41154" t="str">
            <v>קגמ - 279</v>
          </cell>
          <cell r="E41154" t="str">
            <v>GT400</v>
          </cell>
          <cell r="F41154">
            <v>338185.505</v>
          </cell>
        </row>
        <row r="41155">
          <cell r="C41155" t="str">
            <v>דצמבר 2019</v>
          </cell>
          <cell r="D41155" t="str">
            <v>קגמ - 279</v>
          </cell>
          <cell r="E41155" t="str">
            <v>GT401</v>
          </cell>
          <cell r="F41155">
            <v>2507712.7179999999</v>
          </cell>
        </row>
        <row r="41156">
          <cell r="C41156" t="str">
            <v>דצמבר 2019</v>
          </cell>
          <cell r="D41156" t="str">
            <v>קגמ - 279</v>
          </cell>
          <cell r="E41156" t="str">
            <v>GT402</v>
          </cell>
          <cell r="F41156">
            <v>55482.887000000002</v>
          </cell>
        </row>
        <row r="41157">
          <cell r="C41157" t="str">
            <v>דצמבר 2019</v>
          </cell>
          <cell r="D41157" t="str">
            <v>קגמ - 279</v>
          </cell>
          <cell r="E41157" t="str">
            <v>GT404</v>
          </cell>
          <cell r="F41157">
            <v>157831.46599999999</v>
          </cell>
        </row>
        <row r="41158">
          <cell r="C41158" t="str">
            <v>דצמבר 2019</v>
          </cell>
          <cell r="D41158" t="str">
            <v>קגמ - 279</v>
          </cell>
          <cell r="E41158" t="str">
            <v>GT410</v>
          </cell>
          <cell r="F41158">
            <v>124498.428</v>
          </cell>
        </row>
        <row r="41159">
          <cell r="C41159" t="str">
            <v>דצמבר 2019</v>
          </cell>
          <cell r="D41159" t="str">
            <v>קגמ - 279</v>
          </cell>
          <cell r="E41159" t="str">
            <v>GT417</v>
          </cell>
          <cell r="F41159">
            <v>2149639.412</v>
          </cell>
        </row>
        <row r="41160">
          <cell r="C41160" t="str">
            <v>דצמבר 2019</v>
          </cell>
          <cell r="D41160" t="str">
            <v>קגמ - 279</v>
          </cell>
          <cell r="E41160" t="str">
            <v>PT400</v>
          </cell>
          <cell r="F41160">
            <v>412278.70199999999</v>
          </cell>
        </row>
        <row r="41161">
          <cell r="C41161" t="str">
            <v>דצמבר 2019</v>
          </cell>
          <cell r="D41161" t="str">
            <v>קגמ - 279</v>
          </cell>
          <cell r="E41161" t="str">
            <v>GT501</v>
          </cell>
          <cell r="F41161">
            <v>209084.954</v>
          </cell>
        </row>
        <row r="41162">
          <cell r="C41162" t="str">
            <v>דצמבר 2019</v>
          </cell>
          <cell r="D41162" t="str">
            <v>קגמ - 279</v>
          </cell>
          <cell r="E41162" t="str">
            <v>GT504</v>
          </cell>
          <cell r="F41162">
            <v>264800.40299999999</v>
          </cell>
        </row>
        <row r="41163">
          <cell r="C41163" t="str">
            <v>דצמבר 2019</v>
          </cell>
          <cell r="D41163" t="str">
            <v>קגמ - 279</v>
          </cell>
          <cell r="E41163" t="str">
            <v>GT517</v>
          </cell>
          <cell r="F41163">
            <v>439115.962</v>
          </cell>
        </row>
        <row r="41164">
          <cell r="C41164" t="str">
            <v>דצמבר 2019</v>
          </cell>
          <cell r="D41164" t="str">
            <v>קגמ - 279</v>
          </cell>
          <cell r="E41164" t="str">
            <v>PT500</v>
          </cell>
          <cell r="F41164">
            <v>515150.52500000002</v>
          </cell>
        </row>
        <row r="41165">
          <cell r="C41165" t="str">
            <v>דצמבר 2019</v>
          </cell>
          <cell r="D41165" t="str">
            <v>קגמ - 279</v>
          </cell>
          <cell r="E41165" t="str">
            <v>PT501</v>
          </cell>
          <cell r="F41165">
            <v>51066.536999999997</v>
          </cell>
        </row>
        <row r="41166">
          <cell r="C41166" t="str">
            <v>דצמבר 2019</v>
          </cell>
          <cell r="D41166" t="str">
            <v>קגמ - 279</v>
          </cell>
          <cell r="E41166" t="str">
            <v>GT700</v>
          </cell>
          <cell r="F41166">
            <v>4493962.5089999996</v>
          </cell>
        </row>
        <row r="41167">
          <cell r="C41167" t="str">
            <v>דצמבר 2019</v>
          </cell>
          <cell r="D41167" t="str">
            <v>קגמ - 279</v>
          </cell>
          <cell r="E41167" t="str">
            <v>GT701</v>
          </cell>
          <cell r="F41167">
            <v>120441.26</v>
          </cell>
        </row>
        <row r="41168">
          <cell r="C41168" t="str">
            <v>דצמבר 2019</v>
          </cell>
          <cell r="D41168" t="str">
            <v>קגמ - 279</v>
          </cell>
          <cell r="E41168" t="str">
            <v>GT702</v>
          </cell>
          <cell r="F41168">
            <v>-225591.367</v>
          </cell>
        </row>
        <row r="41169">
          <cell r="C41169" t="str">
            <v>דצמבר 2019</v>
          </cell>
          <cell r="D41169" t="str">
            <v>קגמ - 279</v>
          </cell>
          <cell r="E41169" t="str">
            <v>GT703</v>
          </cell>
          <cell r="F41169">
            <v>15378.415999999999</v>
          </cell>
        </row>
        <row r="41170">
          <cell r="C41170" t="str">
            <v>דצמבר 2019</v>
          </cell>
          <cell r="D41170" t="str">
            <v>קגמ - 279</v>
          </cell>
          <cell r="E41170" t="str">
            <v>GT705</v>
          </cell>
          <cell r="F41170">
            <v>-26007.091</v>
          </cell>
        </row>
        <row r="41171">
          <cell r="C41171" t="str">
            <v>דצמבר 2019</v>
          </cell>
          <cell r="D41171" t="str">
            <v>קגמ - 279</v>
          </cell>
          <cell r="E41171" t="str">
            <v>GT708</v>
          </cell>
          <cell r="F41171">
            <v>3386.7159999999999</v>
          </cell>
        </row>
        <row r="41172">
          <cell r="C41172" t="str">
            <v>דצמבר 2019</v>
          </cell>
          <cell r="D41172" t="str">
            <v>קגמ - 279</v>
          </cell>
          <cell r="E41172" t="str">
            <v>GT714</v>
          </cell>
          <cell r="F41172">
            <v>801.00300000000004</v>
          </cell>
        </row>
        <row r="41173">
          <cell r="C41173" t="str">
            <v>דצמבר 2019</v>
          </cell>
          <cell r="D41173" t="str">
            <v>קגמ - 279</v>
          </cell>
          <cell r="E41173" t="str">
            <v>GT716</v>
          </cell>
          <cell r="F41173">
            <v>11615.213</v>
          </cell>
        </row>
        <row r="41174">
          <cell r="C41174" t="str">
            <v>דצמבר 2019</v>
          </cell>
          <cell r="D41174" t="str">
            <v>קגמ - 279</v>
          </cell>
          <cell r="E41174" t="str">
            <v>GT717</v>
          </cell>
          <cell r="F41174">
            <v>320677.23100000003</v>
          </cell>
        </row>
        <row r="41175">
          <cell r="C41175" t="str">
            <v>דצמבר 2019</v>
          </cell>
          <cell r="D41175" t="str">
            <v>קגמ - 279</v>
          </cell>
          <cell r="E41175" t="str">
            <v>PT701</v>
          </cell>
          <cell r="F41175">
            <v>162969.23499999999</v>
          </cell>
        </row>
        <row r="41176">
          <cell r="C41176" t="str">
            <v>דצמבר 2019</v>
          </cell>
          <cell r="D41176" t="str">
            <v>קגמ - 279</v>
          </cell>
          <cell r="E41176" t="str">
            <v>PT704</v>
          </cell>
          <cell r="F41176">
            <v>8537.8169999999991</v>
          </cell>
        </row>
        <row r="41177">
          <cell r="C41177" t="str">
            <v>דצמבר 2019</v>
          </cell>
          <cell r="D41177" t="str">
            <v>קגמ - 279</v>
          </cell>
          <cell r="E41177" t="str">
            <v>PT705</v>
          </cell>
          <cell r="F41177">
            <v>6541.8950000000004</v>
          </cell>
        </row>
        <row r="41178">
          <cell r="C41178" t="str">
            <v>דצמבר 2019</v>
          </cell>
          <cell r="D41178" t="str">
            <v>קגמ - 279</v>
          </cell>
          <cell r="E41178" t="str">
            <v>GT800</v>
          </cell>
          <cell r="F41178">
            <v>67939207.180999994</v>
          </cell>
        </row>
        <row r="41179">
          <cell r="C41179" t="str">
            <v>דצמבר 2019</v>
          </cell>
          <cell r="D41179" t="str">
            <v>קגמ - 279</v>
          </cell>
          <cell r="E41179" t="str">
            <v>GT801</v>
          </cell>
          <cell r="F41179">
            <v>3855616.3059999999</v>
          </cell>
        </row>
        <row r="41180">
          <cell r="C41180" t="str">
            <v>דצמבר 2019</v>
          </cell>
          <cell r="D41180" t="str">
            <v>קגמ - 279</v>
          </cell>
          <cell r="E41180" t="str">
            <v>GT802</v>
          </cell>
          <cell r="F41180">
            <v>-64366.3</v>
          </cell>
        </row>
        <row r="41181">
          <cell r="C41181" t="str">
            <v>דצמבר 2019</v>
          </cell>
          <cell r="D41181" t="str">
            <v>קגמ - 279</v>
          </cell>
          <cell r="E41181" t="str">
            <v>GT803</v>
          </cell>
          <cell r="F41181">
            <v>15378.415999999999</v>
          </cell>
        </row>
        <row r="41182">
          <cell r="C41182" t="str">
            <v>דצמבר 2019</v>
          </cell>
          <cell r="D41182" t="str">
            <v>קגמ - 279</v>
          </cell>
          <cell r="E41182" t="str">
            <v>GT804</v>
          </cell>
          <cell r="F41182">
            <v>422631.86900000001</v>
          </cell>
        </row>
        <row r="41183">
          <cell r="C41183" t="str">
            <v>דצמבר 2019</v>
          </cell>
          <cell r="D41183" t="str">
            <v>קגמ - 279</v>
          </cell>
          <cell r="E41183" t="str">
            <v>GT805</v>
          </cell>
          <cell r="F41183">
            <v>-26007.091</v>
          </cell>
        </row>
        <row r="41184">
          <cell r="C41184" t="str">
            <v>דצמבר 2019</v>
          </cell>
          <cell r="D41184" t="str">
            <v>קגמ - 279</v>
          </cell>
          <cell r="E41184" t="str">
            <v>GT808</v>
          </cell>
          <cell r="F41184">
            <v>3386.7159999999999</v>
          </cell>
        </row>
        <row r="41185">
          <cell r="C41185" t="str">
            <v>דצמבר 2019</v>
          </cell>
          <cell r="D41185" t="str">
            <v>קגמ - 279</v>
          </cell>
          <cell r="E41185" t="str">
            <v>GT810</v>
          </cell>
          <cell r="F41185">
            <v>124498.428</v>
          </cell>
        </row>
        <row r="41186">
          <cell r="C41186" t="str">
            <v>דצמבר 2019</v>
          </cell>
          <cell r="D41186" t="str">
            <v>קגמ - 279</v>
          </cell>
          <cell r="E41186" t="str">
            <v>GT811</v>
          </cell>
          <cell r="F41186">
            <v>11755.235000000001</v>
          </cell>
        </row>
        <row r="41187">
          <cell r="C41187" t="str">
            <v>דצמבר 2019</v>
          </cell>
          <cell r="D41187" t="str">
            <v>קגמ - 279</v>
          </cell>
          <cell r="E41187" t="str">
            <v>GT812</v>
          </cell>
          <cell r="F41187">
            <v>99442.944000000003</v>
          </cell>
        </row>
        <row r="41188">
          <cell r="C41188" t="str">
            <v>דצמבר 2019</v>
          </cell>
          <cell r="D41188" t="str">
            <v>קגמ - 279</v>
          </cell>
          <cell r="E41188" t="str">
            <v>GT814</v>
          </cell>
          <cell r="F41188">
            <v>801.00300000000004</v>
          </cell>
        </row>
        <row r="41189">
          <cell r="C41189" t="str">
            <v>דצמבר 2019</v>
          </cell>
          <cell r="D41189" t="str">
            <v>קגמ - 279</v>
          </cell>
          <cell r="E41189" t="str">
            <v>GT816</v>
          </cell>
          <cell r="F41189">
            <v>11615.213</v>
          </cell>
        </row>
        <row r="41190">
          <cell r="C41190" t="str">
            <v>דצמבר 2019</v>
          </cell>
          <cell r="D41190" t="str">
            <v>קגמ - 279</v>
          </cell>
          <cell r="E41190" t="str">
            <v>GT817</v>
          </cell>
          <cell r="F41190">
            <v>3552488.713</v>
          </cell>
        </row>
        <row r="41191">
          <cell r="C41191" t="str">
            <v>דצמבר 2019</v>
          </cell>
          <cell r="D41191" t="str">
            <v>קגמ - 279</v>
          </cell>
          <cell r="E41191" t="str">
            <v>PT800</v>
          </cell>
          <cell r="F41191">
            <v>927429.22699999996</v>
          </cell>
        </row>
        <row r="41192">
          <cell r="C41192" t="str">
            <v>דצמבר 2019</v>
          </cell>
          <cell r="D41192" t="str">
            <v>קגמ - 279</v>
          </cell>
          <cell r="E41192" t="str">
            <v>PT801</v>
          </cell>
          <cell r="F41192">
            <v>493975.04700000002</v>
          </cell>
        </row>
        <row r="41193">
          <cell r="C41193" t="str">
            <v>דצמבר 2019</v>
          </cell>
          <cell r="D41193" t="str">
            <v>קגמ - 279</v>
          </cell>
          <cell r="E41193" t="str">
            <v>PT804</v>
          </cell>
          <cell r="F41193">
            <v>8537.8169999999991</v>
          </cell>
        </row>
        <row r="41194">
          <cell r="C41194" t="str">
            <v>דצמבר 2019</v>
          </cell>
          <cell r="D41194" t="str">
            <v>קגמ - 279</v>
          </cell>
          <cell r="E41194" t="str">
            <v>PT805</v>
          </cell>
          <cell r="F41194">
            <v>6541.8950000000004</v>
          </cell>
        </row>
        <row r="41195">
          <cell r="C41195" t="str">
            <v>דצמבר 2019</v>
          </cell>
          <cell r="D41195" t="str">
            <v>בנין - 360</v>
          </cell>
          <cell r="E41195" t="str">
            <v>DE1</v>
          </cell>
          <cell r="F41195">
            <v>4058110.5090000001</v>
          </cell>
        </row>
        <row r="41196">
          <cell r="C41196" t="str">
            <v>דצמבר 2019</v>
          </cell>
          <cell r="D41196" t="str">
            <v>בנין - 360</v>
          </cell>
          <cell r="E41196" t="str">
            <v>DA12</v>
          </cell>
          <cell r="F41196">
            <v>94858.793999999994</v>
          </cell>
        </row>
        <row r="41197">
          <cell r="C41197" t="str">
            <v>דצמבר 2019</v>
          </cell>
          <cell r="D41197" t="str">
            <v>בנין - 360</v>
          </cell>
          <cell r="E41197" t="str">
            <v>DT11</v>
          </cell>
          <cell r="F41197">
            <v>9002.7340000000004</v>
          </cell>
        </row>
        <row r="41198">
          <cell r="C41198" t="str">
            <v>דצמבר 2019</v>
          </cell>
          <cell r="D41198" t="str">
            <v>בנין - 360</v>
          </cell>
          <cell r="E41198" t="str">
            <v>DA10</v>
          </cell>
          <cell r="F41198">
            <v>183888.76699999999</v>
          </cell>
        </row>
        <row r="41199">
          <cell r="C41199" t="str">
            <v>דצמבר 2019</v>
          </cell>
          <cell r="D41199" t="str">
            <v>בנין - 360</v>
          </cell>
          <cell r="E41199" t="str">
            <v>DT420</v>
          </cell>
          <cell r="F41199">
            <v>36000.36</v>
          </cell>
        </row>
        <row r="41200">
          <cell r="C41200" t="str">
            <v>דצמבר 2019</v>
          </cell>
          <cell r="D41200" t="str">
            <v>בנין - 360</v>
          </cell>
          <cell r="E41200" t="str">
            <v>DT13</v>
          </cell>
          <cell r="F41200">
            <v>181776.47899999999</v>
          </cell>
        </row>
        <row r="41201">
          <cell r="C41201" t="str">
            <v>דצמבר 2019</v>
          </cell>
          <cell r="D41201" t="str">
            <v>בנין - 360</v>
          </cell>
          <cell r="E41201" t="str">
            <v>DT15</v>
          </cell>
          <cell r="F41201">
            <v>191359.85399999999</v>
          </cell>
        </row>
        <row r="41202">
          <cell r="C41202" t="str">
            <v>דצמבר 2019</v>
          </cell>
          <cell r="D41202" t="str">
            <v>בנין - 360</v>
          </cell>
          <cell r="E41202" t="str">
            <v>DT16</v>
          </cell>
          <cell r="F41202">
            <v>45492.495000000003</v>
          </cell>
        </row>
        <row r="41203">
          <cell r="C41203" t="str">
            <v>דצמבר 2019</v>
          </cell>
          <cell r="D41203" t="str">
            <v>בנין - 360</v>
          </cell>
          <cell r="E41203" t="str">
            <v>DA9</v>
          </cell>
          <cell r="F41203">
            <v>215.34299999999999</v>
          </cell>
        </row>
        <row r="41204">
          <cell r="C41204" t="str">
            <v>דצמבר 2019</v>
          </cell>
          <cell r="D41204" t="str">
            <v>בנין - 360</v>
          </cell>
          <cell r="E41204" t="str">
            <v>DT400</v>
          </cell>
          <cell r="F41204">
            <v>738052.31</v>
          </cell>
        </row>
        <row r="41205">
          <cell r="C41205" t="str">
            <v>דצמבר 2019</v>
          </cell>
          <cell r="D41205" t="str">
            <v>בנין - 360</v>
          </cell>
          <cell r="E41205" t="str">
            <v>DT3</v>
          </cell>
          <cell r="F41205">
            <v>2127093.7220000001</v>
          </cell>
        </row>
        <row r="41206">
          <cell r="C41206" t="str">
            <v>דצמבר 2019</v>
          </cell>
          <cell r="D41206" t="str">
            <v>בנין - 360</v>
          </cell>
          <cell r="E41206" t="str">
            <v>DT301</v>
          </cell>
          <cell r="F41206">
            <v>14975.473</v>
          </cell>
        </row>
        <row r="41207">
          <cell r="C41207" t="str">
            <v>דצמבר 2019</v>
          </cell>
          <cell r="D41207" t="str">
            <v>בנין - 360</v>
          </cell>
          <cell r="E41207" t="str">
            <v>DT307</v>
          </cell>
          <cell r="F41207">
            <v>483.00799999999998</v>
          </cell>
        </row>
        <row r="41208">
          <cell r="C41208" t="str">
            <v>דצמבר 2019</v>
          </cell>
          <cell r="D41208" t="str">
            <v>בנין - 360</v>
          </cell>
          <cell r="E41208" t="str">
            <v>DT309</v>
          </cell>
          <cell r="F41208">
            <v>378.64400000000001</v>
          </cell>
        </row>
        <row r="41209">
          <cell r="C41209" t="str">
            <v>דצמבר 2019</v>
          </cell>
          <cell r="D41209" t="str">
            <v>בנין - 360</v>
          </cell>
          <cell r="E41209" t="str">
            <v>DC9</v>
          </cell>
          <cell r="F41209">
            <v>32396.695</v>
          </cell>
        </row>
        <row r="41210">
          <cell r="C41210" t="str">
            <v>דצמבר 2019</v>
          </cell>
          <cell r="D41210" t="str">
            <v>בנין - 360</v>
          </cell>
          <cell r="E41210" t="str">
            <v>DT360</v>
          </cell>
          <cell r="F41210">
            <v>59547.317999999999</v>
          </cell>
        </row>
        <row r="41211">
          <cell r="C41211" t="str">
            <v>דצמבר 2019</v>
          </cell>
          <cell r="D41211" t="str">
            <v>בנין - 360</v>
          </cell>
          <cell r="E41211" t="str">
            <v>DT362</v>
          </cell>
          <cell r="F41211">
            <v>32280.327000000001</v>
          </cell>
        </row>
        <row r="41212">
          <cell r="C41212" t="str">
            <v>דצמבר 2019</v>
          </cell>
          <cell r="D41212" t="str">
            <v>בנין - 360</v>
          </cell>
          <cell r="E41212" t="str">
            <v>DT366</v>
          </cell>
          <cell r="F41212">
            <v>296185.43199999997</v>
          </cell>
        </row>
        <row r="41213">
          <cell r="C41213" t="str">
            <v>דצמבר 2019</v>
          </cell>
          <cell r="D41213" t="str">
            <v>בנין - 360</v>
          </cell>
          <cell r="E41213" t="str">
            <v>DT503</v>
          </cell>
          <cell r="F41213">
            <v>0.42099999999999999</v>
          </cell>
        </row>
        <row r="41214">
          <cell r="C41214" t="str">
            <v>דצמבר 2019</v>
          </cell>
          <cell r="D41214" t="str">
            <v>בנין - 360</v>
          </cell>
          <cell r="E41214" t="str">
            <v>DT513</v>
          </cell>
          <cell r="F41214">
            <v>2946.57</v>
          </cell>
        </row>
        <row r="41215">
          <cell r="C41215" t="str">
            <v>דצמבר 2019</v>
          </cell>
          <cell r="D41215" t="str">
            <v>בנין - 360</v>
          </cell>
          <cell r="E41215" t="str">
            <v>DT111</v>
          </cell>
          <cell r="F41215">
            <v>36430.5</v>
          </cell>
        </row>
        <row r="41216">
          <cell r="C41216" t="str">
            <v>דצמבר 2019</v>
          </cell>
          <cell r="D41216" t="str">
            <v>בנין - 360</v>
          </cell>
          <cell r="E41216" t="str">
            <v>DT54</v>
          </cell>
          <cell r="F41216">
            <v>2476.0630000000001</v>
          </cell>
        </row>
        <row r="41217">
          <cell r="C41217" t="str">
            <v>דצמבר 2019</v>
          </cell>
          <cell r="D41217" t="str">
            <v>בנין - 360</v>
          </cell>
          <cell r="E41217" t="str">
            <v>DT55</v>
          </cell>
          <cell r="F41217">
            <v>-27730.798999999999</v>
          </cell>
        </row>
        <row r="41218">
          <cell r="C41218" t="str">
            <v>דצמבר 2019</v>
          </cell>
          <cell r="D41218" t="str">
            <v>בנין - 360</v>
          </cell>
          <cell r="E41218" t="str">
            <v>AT999</v>
          </cell>
          <cell r="F41218">
            <v>289620.88699999999</v>
          </cell>
        </row>
        <row r="41219">
          <cell r="C41219" t="str">
            <v>דצמבר 2019</v>
          </cell>
          <cell r="D41219" t="str">
            <v>בנין - 360</v>
          </cell>
          <cell r="E41219" t="str">
            <v>AT24</v>
          </cell>
          <cell r="F41219">
            <v>285053.663</v>
          </cell>
        </row>
        <row r="41220">
          <cell r="C41220" t="str">
            <v>דצמבר 2019</v>
          </cell>
          <cell r="D41220" t="str">
            <v>בנין - 360</v>
          </cell>
          <cell r="E41220" t="str">
            <v>AT301</v>
          </cell>
          <cell r="F41220">
            <v>6.7489999999999997</v>
          </cell>
        </row>
        <row r="41221">
          <cell r="C41221" t="str">
            <v>דצמבר 2019</v>
          </cell>
          <cell r="D41221" t="str">
            <v>בנין - 360</v>
          </cell>
          <cell r="E41221" t="str">
            <v>AT307</v>
          </cell>
          <cell r="F41221">
            <v>93.334000000000003</v>
          </cell>
        </row>
        <row r="41222">
          <cell r="C41222" t="str">
            <v>דצמבר 2019</v>
          </cell>
          <cell r="D41222" t="str">
            <v>בנין - 360</v>
          </cell>
          <cell r="E41222" t="str">
            <v>AT309</v>
          </cell>
          <cell r="F41222">
            <v>6.3479999999999999</v>
          </cell>
        </row>
        <row r="41223">
          <cell r="C41223" t="str">
            <v>דצמבר 2019</v>
          </cell>
          <cell r="D41223" t="str">
            <v>בנין - 360</v>
          </cell>
          <cell r="E41223" t="str">
            <v>AT360</v>
          </cell>
          <cell r="F41223">
            <v>8.3510000000000009</v>
          </cell>
        </row>
        <row r="41224">
          <cell r="C41224" t="str">
            <v>דצמבר 2019</v>
          </cell>
          <cell r="D41224" t="str">
            <v>בנין - 360</v>
          </cell>
          <cell r="E41224" t="str">
            <v>AT362</v>
          </cell>
          <cell r="F41224">
            <v>6.8310000000000004</v>
          </cell>
        </row>
        <row r="41225">
          <cell r="C41225" t="str">
            <v>דצמבר 2019</v>
          </cell>
          <cell r="D41225" t="str">
            <v>בנין - 360</v>
          </cell>
          <cell r="E41225" t="str">
            <v>AT366</v>
          </cell>
          <cell r="F41225">
            <v>4444.1130000000003</v>
          </cell>
        </row>
        <row r="41226">
          <cell r="C41226" t="str">
            <v>דצמבר 2019</v>
          </cell>
          <cell r="D41226" t="str">
            <v>בנין - 360</v>
          </cell>
          <cell r="E41226" t="str">
            <v>AT503</v>
          </cell>
          <cell r="F41226">
            <v>3.7999999999999999E-2</v>
          </cell>
        </row>
        <row r="41227">
          <cell r="C41227" t="str">
            <v>דצמבר 2019</v>
          </cell>
          <cell r="D41227" t="str">
            <v>בנין - 360</v>
          </cell>
          <cell r="E41227" t="str">
            <v>AT63</v>
          </cell>
          <cell r="F41227">
            <v>1.4610000000000001</v>
          </cell>
        </row>
        <row r="41228">
          <cell r="C41228" t="str">
            <v>דצמבר 2019</v>
          </cell>
          <cell r="D41228" t="str">
            <v>בנין - 360</v>
          </cell>
          <cell r="E41228" t="str">
            <v>BT999</v>
          </cell>
          <cell r="F41228">
            <v>513566.88099999999</v>
          </cell>
        </row>
        <row r="41229">
          <cell r="C41229" t="str">
            <v>דצמבר 2019</v>
          </cell>
          <cell r="D41229" t="str">
            <v>בנין - 360</v>
          </cell>
          <cell r="E41229" t="str">
            <v>BT34</v>
          </cell>
          <cell r="F41229">
            <v>436331.09499999997</v>
          </cell>
        </row>
        <row r="41230">
          <cell r="C41230" t="str">
            <v>דצמבר 2019</v>
          </cell>
          <cell r="D41230" t="str">
            <v>בנין - 360</v>
          </cell>
          <cell r="E41230" t="str">
            <v>BT420</v>
          </cell>
          <cell r="F41230">
            <v>36000</v>
          </cell>
        </row>
        <row r="41231">
          <cell r="C41231" t="str">
            <v>דצמבר 2019</v>
          </cell>
          <cell r="D41231" t="str">
            <v>בנין - 360</v>
          </cell>
          <cell r="E41231" t="str">
            <v>BT29</v>
          </cell>
          <cell r="F41231">
            <v>40347.96</v>
          </cell>
        </row>
        <row r="41232">
          <cell r="C41232" t="str">
            <v>דצמבר 2019</v>
          </cell>
          <cell r="D41232" t="str">
            <v>בנין - 360</v>
          </cell>
          <cell r="E41232" t="str">
            <v>BT301</v>
          </cell>
          <cell r="F41232">
            <v>840.19</v>
          </cell>
        </row>
        <row r="41233">
          <cell r="C41233" t="str">
            <v>דצמבר 2019</v>
          </cell>
          <cell r="D41233" t="str">
            <v>בנין - 360</v>
          </cell>
          <cell r="E41233" t="str">
            <v>BT72</v>
          </cell>
          <cell r="F41233">
            <v>47.636000000000003</v>
          </cell>
        </row>
        <row r="41234">
          <cell r="C41234" t="str">
            <v>דצמבר 2019</v>
          </cell>
          <cell r="D41234" t="str">
            <v>בנין - 360</v>
          </cell>
          <cell r="E41234" t="str">
            <v>A1</v>
          </cell>
          <cell r="F41234">
            <v>345854.74699999997</v>
          </cell>
        </row>
        <row r="41235">
          <cell r="C41235" t="str">
            <v>דצמבר 2019</v>
          </cell>
          <cell r="D41235" t="str">
            <v>בנין - 360</v>
          </cell>
          <cell r="E41235" t="str">
            <v>AT411</v>
          </cell>
          <cell r="F41235">
            <v>1066.0250000000001</v>
          </cell>
        </row>
        <row r="41236">
          <cell r="C41236" t="str">
            <v>דצמבר 2019</v>
          </cell>
          <cell r="D41236" t="str">
            <v>בנין - 360</v>
          </cell>
          <cell r="E41236" t="str">
            <v>AT255</v>
          </cell>
          <cell r="F41236">
            <v>45.854999999999997</v>
          </cell>
        </row>
        <row r="41237">
          <cell r="C41237" t="str">
            <v>דצמבר 2019</v>
          </cell>
          <cell r="D41237" t="str">
            <v>בנין - 360</v>
          </cell>
          <cell r="E41237" t="str">
            <v>AT92</v>
          </cell>
          <cell r="F41237">
            <v>3.077</v>
          </cell>
        </row>
        <row r="41238">
          <cell r="C41238" t="str">
            <v>דצמבר 2019</v>
          </cell>
          <cell r="D41238" t="str">
            <v>בנין - 360</v>
          </cell>
          <cell r="E41238" t="str">
            <v>AT108</v>
          </cell>
          <cell r="F41238">
            <v>1.016</v>
          </cell>
        </row>
        <row r="41239">
          <cell r="C41239" t="str">
            <v>דצמבר 2019</v>
          </cell>
          <cell r="D41239" t="str">
            <v>בנין - 360</v>
          </cell>
          <cell r="E41239" t="str">
            <v>AT72</v>
          </cell>
          <cell r="F41239">
            <v>722.16600000000005</v>
          </cell>
        </row>
        <row r="41240">
          <cell r="C41240" t="str">
            <v>דצמבר 2019</v>
          </cell>
          <cell r="D41240" t="str">
            <v>בנין - 360</v>
          </cell>
          <cell r="E41240" t="str">
            <v>AT576</v>
          </cell>
          <cell r="F41240">
            <v>344000</v>
          </cell>
        </row>
        <row r="41241">
          <cell r="C41241" t="str">
            <v>דצמבר 2019</v>
          </cell>
          <cell r="D41241" t="str">
            <v>בנין - 360</v>
          </cell>
          <cell r="E41241" t="str">
            <v>AT69</v>
          </cell>
          <cell r="F41241">
            <v>12.903</v>
          </cell>
        </row>
        <row r="41242">
          <cell r="C41242" t="str">
            <v>דצמבר 2019</v>
          </cell>
          <cell r="D41242" t="str">
            <v>בנין - 360</v>
          </cell>
          <cell r="E41242" t="str">
            <v>AT634</v>
          </cell>
          <cell r="F41242">
            <v>3.7040000000000002</v>
          </cell>
        </row>
        <row r="41243">
          <cell r="C41243" t="str">
            <v>דצמבר 2019</v>
          </cell>
          <cell r="D41243" t="str">
            <v>בנין - 360</v>
          </cell>
          <cell r="E41243" t="str">
            <v>B1</v>
          </cell>
          <cell r="F41243">
            <v>27504.003000000001</v>
          </cell>
        </row>
        <row r="41244">
          <cell r="C41244" t="str">
            <v>דצמבר 2019</v>
          </cell>
          <cell r="D41244" t="str">
            <v>בנין - 360</v>
          </cell>
          <cell r="E41244" t="str">
            <v>BT137</v>
          </cell>
          <cell r="F41244">
            <v>1122.617</v>
          </cell>
        </row>
        <row r="41245">
          <cell r="C41245" t="str">
            <v>דצמבר 2019</v>
          </cell>
          <cell r="D41245" t="str">
            <v>בנין - 360</v>
          </cell>
          <cell r="E41245" t="str">
            <v>BT98</v>
          </cell>
          <cell r="F41245">
            <v>377.49200000000002</v>
          </cell>
        </row>
        <row r="41246">
          <cell r="C41246" t="str">
            <v>דצמבר 2019</v>
          </cell>
          <cell r="D41246" t="str">
            <v>בנין - 360</v>
          </cell>
          <cell r="E41246" t="str">
            <v>BT6</v>
          </cell>
          <cell r="F41246">
            <v>12536.958000000001</v>
          </cell>
        </row>
        <row r="41247">
          <cell r="C41247" t="str">
            <v>דצמבר 2019</v>
          </cell>
          <cell r="D41247" t="str">
            <v>בנין - 360</v>
          </cell>
          <cell r="E41247" t="str">
            <v>BT7</v>
          </cell>
          <cell r="F41247">
            <v>206.96199999999999</v>
          </cell>
        </row>
        <row r="41248">
          <cell r="C41248" t="str">
            <v>דצמבר 2019</v>
          </cell>
          <cell r="D41248" t="str">
            <v>בנין - 360</v>
          </cell>
          <cell r="E41248" t="str">
            <v>BT8</v>
          </cell>
          <cell r="F41248">
            <v>9609.6659999999993</v>
          </cell>
        </row>
        <row r="41249">
          <cell r="C41249" t="str">
            <v>דצמבר 2019</v>
          </cell>
          <cell r="D41249" t="str">
            <v>בנין - 360</v>
          </cell>
          <cell r="E41249" t="str">
            <v>BT11</v>
          </cell>
          <cell r="F41249">
            <v>2520.3490000000002</v>
          </cell>
        </row>
        <row r="41250">
          <cell r="C41250" t="str">
            <v>דצמבר 2019</v>
          </cell>
          <cell r="D41250" t="str">
            <v>בנין - 360</v>
          </cell>
          <cell r="E41250" t="str">
            <v>BT84</v>
          </cell>
          <cell r="F41250">
            <v>1128.6980000000001</v>
          </cell>
        </row>
        <row r="41251">
          <cell r="C41251" t="str">
            <v>דצמבר 2019</v>
          </cell>
          <cell r="D41251" t="str">
            <v>בנין - 360</v>
          </cell>
          <cell r="E41251" t="str">
            <v>BT634</v>
          </cell>
          <cell r="F41251">
            <v>1.262</v>
          </cell>
        </row>
        <row r="41252">
          <cell r="C41252" t="str">
            <v>דצמבר 2019</v>
          </cell>
          <cell r="D41252" t="str">
            <v>בנין - 360</v>
          </cell>
          <cell r="E41252" t="str">
            <v>KT31</v>
          </cell>
          <cell r="F41252">
            <v>635</v>
          </cell>
        </row>
        <row r="41253">
          <cell r="C41253" t="str">
            <v>דצמבר 2019</v>
          </cell>
          <cell r="D41253" t="str">
            <v>בנין - 360</v>
          </cell>
          <cell r="E41253" t="str">
            <v>KT32</v>
          </cell>
          <cell r="F41253">
            <v>74004</v>
          </cell>
        </row>
        <row r="41254">
          <cell r="C41254" t="str">
            <v>דצמבר 2019</v>
          </cell>
          <cell r="D41254" t="str">
            <v>בנין - 360</v>
          </cell>
          <cell r="E41254" t="str">
            <v>KT33</v>
          </cell>
          <cell r="F41254">
            <v>4156</v>
          </cell>
        </row>
        <row r="41255">
          <cell r="C41255" t="str">
            <v>דצמבר 2019</v>
          </cell>
          <cell r="D41255" t="str">
            <v>בנין - 360</v>
          </cell>
          <cell r="E41255" t="str">
            <v>KT34</v>
          </cell>
          <cell r="F41255">
            <v>57</v>
          </cell>
        </row>
        <row r="41256">
          <cell r="C41256" t="str">
            <v>דצמבר 2019</v>
          </cell>
          <cell r="D41256" t="str">
            <v>בנין - 360</v>
          </cell>
          <cell r="E41256" t="str">
            <v>KT35</v>
          </cell>
          <cell r="F41256">
            <v>5048</v>
          </cell>
        </row>
        <row r="41257">
          <cell r="C41257" t="str">
            <v>דצמבר 2019</v>
          </cell>
          <cell r="D41257" t="str">
            <v>בנין - 360</v>
          </cell>
          <cell r="E41257" t="str">
            <v>KT601</v>
          </cell>
          <cell r="F41257">
            <v>4058110.5090000001</v>
          </cell>
        </row>
        <row r="41258">
          <cell r="C41258" t="str">
            <v>דצמבר 2019</v>
          </cell>
          <cell r="D41258" t="str">
            <v>בנין - 360</v>
          </cell>
          <cell r="E41258" t="str">
            <v>KT451</v>
          </cell>
          <cell r="F41258">
            <v>74.95</v>
          </cell>
        </row>
        <row r="41259">
          <cell r="C41259" t="str">
            <v>דצמבר 2019</v>
          </cell>
          <cell r="D41259" t="str">
            <v>בנין - 360</v>
          </cell>
          <cell r="E41259" t="str">
            <v>KT453</v>
          </cell>
          <cell r="F41259">
            <v>228.41800000000001</v>
          </cell>
        </row>
        <row r="41260">
          <cell r="C41260" t="str">
            <v>דצמבר 2019</v>
          </cell>
          <cell r="D41260" t="str">
            <v>בנין - 360</v>
          </cell>
          <cell r="E41260" t="str">
            <v>KT22</v>
          </cell>
          <cell r="F41260">
            <v>-8.6999999999999994E-2</v>
          </cell>
        </row>
        <row r="41261">
          <cell r="C41261" t="str">
            <v>דצמבר 2019</v>
          </cell>
          <cell r="D41261" t="str">
            <v>בנין - 360</v>
          </cell>
          <cell r="E41261" t="str">
            <v>KT51</v>
          </cell>
          <cell r="F41261">
            <v>7.3170000000000002</v>
          </cell>
        </row>
        <row r="41262">
          <cell r="C41262" t="str">
            <v>דצמבר 2019</v>
          </cell>
          <cell r="D41262" t="str">
            <v>בנין - 360</v>
          </cell>
          <cell r="E41262" t="str">
            <v>KT502</v>
          </cell>
          <cell r="F41262">
            <v>-3550.9859999999999</v>
          </cell>
        </row>
        <row r="41263">
          <cell r="C41263" t="str">
            <v>דצמבר 2019</v>
          </cell>
          <cell r="D41263" t="str">
            <v>בנין - 360</v>
          </cell>
          <cell r="E41263" t="str">
            <v>KT503</v>
          </cell>
          <cell r="F41263">
            <v>292803.41800000001</v>
          </cell>
        </row>
        <row r="41264">
          <cell r="C41264" t="str">
            <v>דצמבר 2019</v>
          </cell>
          <cell r="D41264" t="str">
            <v>בנין - 360</v>
          </cell>
          <cell r="E41264" t="str">
            <v>KT14</v>
          </cell>
          <cell r="F41264">
            <v>20174</v>
          </cell>
        </row>
        <row r="41265">
          <cell r="C41265" t="str">
            <v>דצמבר 2019</v>
          </cell>
          <cell r="D41265" t="str">
            <v>בנין - 360</v>
          </cell>
          <cell r="E41265" t="str">
            <v>KT761</v>
          </cell>
          <cell r="F41265">
            <v>388129.44500000001</v>
          </cell>
        </row>
        <row r="41266">
          <cell r="C41266" t="str">
            <v>דצמבר 2019</v>
          </cell>
          <cell r="D41266" t="str">
            <v>בנין - 360</v>
          </cell>
          <cell r="E41266" t="str">
            <v>KT762</v>
          </cell>
          <cell r="F41266">
            <v>305188.16600000003</v>
          </cell>
        </row>
        <row r="41267">
          <cell r="C41267" t="str">
            <v>דצמבר 2019</v>
          </cell>
          <cell r="D41267" t="str">
            <v>בנין - 360</v>
          </cell>
          <cell r="E41267" t="str">
            <v>KT763</v>
          </cell>
          <cell r="F41267">
            <v>296185.43199999997</v>
          </cell>
        </row>
        <row r="41268">
          <cell r="C41268" t="str">
            <v>דצמבר 2019</v>
          </cell>
          <cell r="D41268" t="str">
            <v>בנין - 360</v>
          </cell>
          <cell r="E41268" t="str">
            <v>KT943</v>
          </cell>
          <cell r="F41268">
            <v>394747.05900000001</v>
          </cell>
        </row>
        <row r="41269">
          <cell r="C41269" t="str">
            <v>דצמבר 2019</v>
          </cell>
          <cell r="D41269" t="str">
            <v>בנין - 360</v>
          </cell>
          <cell r="E41269" t="str">
            <v>KT944</v>
          </cell>
          <cell r="F41269">
            <v>302413.31</v>
          </cell>
        </row>
        <row r="41270">
          <cell r="C41270" t="str">
            <v>דצמבר 2019</v>
          </cell>
          <cell r="D41270" t="str">
            <v>בנין - 360</v>
          </cell>
          <cell r="E41270" t="str">
            <v>KT945</v>
          </cell>
          <cell r="F41270">
            <v>308175.81699999998</v>
          </cell>
        </row>
        <row r="41271">
          <cell r="C41271" t="str">
            <v>דצמבר 2019</v>
          </cell>
          <cell r="D41271" t="str">
            <v>בנין - 360</v>
          </cell>
          <cell r="E41271" t="str">
            <v>AT81</v>
          </cell>
          <cell r="F41271">
            <v>964.10699999999997</v>
          </cell>
        </row>
        <row r="41272">
          <cell r="C41272" t="str">
            <v>דצמבר 2019</v>
          </cell>
          <cell r="D41272" t="str">
            <v>בנין - 360</v>
          </cell>
          <cell r="E41272" t="str">
            <v>KT625</v>
          </cell>
          <cell r="F41272">
            <v>2329.9259999999999</v>
          </cell>
        </row>
        <row r="41273">
          <cell r="C41273" t="str">
            <v>דצמבר 2019</v>
          </cell>
          <cell r="D41273" t="str">
            <v>בנין - 360</v>
          </cell>
          <cell r="E41273" t="str">
            <v>KT650</v>
          </cell>
          <cell r="F41273">
            <v>79100122605</v>
          </cell>
        </row>
        <row r="41274">
          <cell r="C41274" t="str">
            <v>דצמבר 2019</v>
          </cell>
          <cell r="D41274" t="str">
            <v>בנין - 360</v>
          </cell>
          <cell r="E41274" t="str">
            <v>KT651</v>
          </cell>
          <cell r="F41274">
            <v>21195807017</v>
          </cell>
        </row>
        <row r="41275">
          <cell r="C41275" t="str">
            <v>דצמבר 2019</v>
          </cell>
          <cell r="D41275" t="str">
            <v>בנין - 360</v>
          </cell>
          <cell r="E41275" t="str">
            <v>KT652</v>
          </cell>
          <cell r="F41275">
            <v>95193571</v>
          </cell>
        </row>
        <row r="41276">
          <cell r="C41276" t="str">
            <v>דצמבר 2019</v>
          </cell>
          <cell r="D41276" t="str">
            <v>בנין - 360</v>
          </cell>
          <cell r="E41276" t="str">
            <v>KT653</v>
          </cell>
          <cell r="F41276">
            <v>95190502</v>
          </cell>
        </row>
        <row r="41277">
          <cell r="C41277" t="str">
            <v>דצמבר 2019</v>
          </cell>
          <cell r="D41277" t="str">
            <v>בנין - 360</v>
          </cell>
          <cell r="E41277" t="str">
            <v>KT654</v>
          </cell>
          <cell r="F41277">
            <v>29432870262</v>
          </cell>
        </row>
        <row r="41278">
          <cell r="C41278" t="str">
            <v>דצמבר 2019</v>
          </cell>
          <cell r="D41278" t="str">
            <v>בנין - 360</v>
          </cell>
          <cell r="E41278" t="str">
            <v>KT655</v>
          </cell>
          <cell r="F41278">
            <v>1006613430</v>
          </cell>
        </row>
        <row r="41279">
          <cell r="C41279" t="str">
            <v>דצמבר 2019</v>
          </cell>
          <cell r="D41279" t="str">
            <v>בנין - 360</v>
          </cell>
          <cell r="E41279" t="str">
            <v>KT656</v>
          </cell>
          <cell r="F41279">
            <v>22973080500</v>
          </cell>
        </row>
        <row r="41280">
          <cell r="C41280" t="str">
            <v>דצמבר 2019</v>
          </cell>
          <cell r="D41280" t="str">
            <v>בנין - 360</v>
          </cell>
          <cell r="E41280" t="str">
            <v>KT657</v>
          </cell>
          <cell r="F41280">
            <v>95130507</v>
          </cell>
        </row>
        <row r="41281">
          <cell r="C41281" t="str">
            <v>דצמבר 2019</v>
          </cell>
          <cell r="D41281" t="str">
            <v>בנין - 360</v>
          </cell>
          <cell r="E41281" t="str">
            <v>KT658</v>
          </cell>
          <cell r="F41281">
            <v>95124311</v>
          </cell>
        </row>
        <row r="41282">
          <cell r="C41282" t="str">
            <v>דצמבר 2019</v>
          </cell>
          <cell r="D41282" t="str">
            <v>בנין - 360</v>
          </cell>
          <cell r="E41282" t="str">
            <v>KT659</v>
          </cell>
          <cell r="F41282">
            <v>95124334</v>
          </cell>
        </row>
        <row r="41283">
          <cell r="C41283" t="str">
            <v>דצמבר 2019</v>
          </cell>
          <cell r="D41283" t="str">
            <v>בנין - 360</v>
          </cell>
          <cell r="E41283" t="str">
            <v>KT660</v>
          </cell>
          <cell r="F41283">
            <v>61234157801</v>
          </cell>
        </row>
        <row r="41284">
          <cell r="C41284" t="str">
            <v>דצמבר 2019</v>
          </cell>
          <cell r="D41284" t="str">
            <v>בנין - 360</v>
          </cell>
          <cell r="E41284" t="str">
            <v>KT661</v>
          </cell>
          <cell r="F41284">
            <v>21195637018</v>
          </cell>
        </row>
        <row r="41285">
          <cell r="C41285" t="str">
            <v>דצמבר 2019</v>
          </cell>
          <cell r="D41285" t="str">
            <v>בנין - 360</v>
          </cell>
          <cell r="E41285" t="str">
            <v>KT662</v>
          </cell>
          <cell r="F41285">
            <v>21195696014</v>
          </cell>
        </row>
        <row r="41286">
          <cell r="C41286" t="str">
            <v>דצמבר 2019</v>
          </cell>
          <cell r="D41286" t="str">
            <v>בנין - 360</v>
          </cell>
          <cell r="E41286" t="str">
            <v>KT663</v>
          </cell>
          <cell r="F41286">
            <v>95121853</v>
          </cell>
        </row>
        <row r="41287">
          <cell r="C41287" t="str">
            <v>דצמבר 2019</v>
          </cell>
          <cell r="D41287" t="str">
            <v>בנין - 360</v>
          </cell>
          <cell r="E41287" t="str">
            <v>KT664</v>
          </cell>
          <cell r="F41287">
            <v>40772870852</v>
          </cell>
        </row>
        <row r="41288">
          <cell r="C41288" t="str">
            <v>דצמבר 2019</v>
          </cell>
          <cell r="D41288" t="str">
            <v>בנין - 360</v>
          </cell>
          <cell r="E41288" t="str">
            <v>KT665</v>
          </cell>
          <cell r="F41288">
            <v>95130505</v>
          </cell>
        </row>
        <row r="41289">
          <cell r="C41289" t="str">
            <v>דצמבר 2019</v>
          </cell>
          <cell r="D41289" t="str">
            <v>בנין - 360</v>
          </cell>
          <cell r="E41289" t="str">
            <v>KT666</v>
          </cell>
          <cell r="F41289">
            <v>95192564</v>
          </cell>
        </row>
        <row r="41290">
          <cell r="C41290" t="str">
            <v>דצמבר 2019</v>
          </cell>
          <cell r="D41290" t="str">
            <v>בנין - 360</v>
          </cell>
          <cell r="E41290" t="str">
            <v>KT667</v>
          </cell>
          <cell r="F41290">
            <v>95124346</v>
          </cell>
        </row>
        <row r="41291">
          <cell r="C41291" t="str">
            <v>דצמבר 2019</v>
          </cell>
          <cell r="D41291" t="str">
            <v>בנין - 360</v>
          </cell>
          <cell r="E41291" t="str">
            <v>FT650</v>
          </cell>
          <cell r="F41291">
            <v>520018078</v>
          </cell>
        </row>
        <row r="41292">
          <cell r="C41292" t="str">
            <v>דצמבר 2019</v>
          </cell>
          <cell r="D41292" t="str">
            <v>בנין - 360</v>
          </cell>
          <cell r="E41292" t="str">
            <v>FT651</v>
          </cell>
          <cell r="F41292">
            <v>520000522</v>
          </cell>
        </row>
        <row r="41293">
          <cell r="C41293" t="str">
            <v>דצמבר 2019</v>
          </cell>
          <cell r="D41293" t="str">
            <v>בנין - 360</v>
          </cell>
          <cell r="E41293" t="str">
            <v>FT652</v>
          </cell>
          <cell r="F41293">
            <v>510657554</v>
          </cell>
        </row>
        <row r="41294">
          <cell r="C41294" t="str">
            <v>דצמבר 2019</v>
          </cell>
          <cell r="D41294" t="str">
            <v>בנין - 360</v>
          </cell>
          <cell r="E41294" t="str">
            <v>FT653</v>
          </cell>
          <cell r="F41294">
            <v>511974834</v>
          </cell>
        </row>
        <row r="41295">
          <cell r="C41295" t="str">
            <v>דצמבר 2019</v>
          </cell>
          <cell r="D41295" t="str">
            <v>בנין - 360</v>
          </cell>
          <cell r="E41295" t="str">
            <v>FT654</v>
          </cell>
          <cell r="F41295">
            <v>520029084</v>
          </cell>
        </row>
        <row r="41296">
          <cell r="C41296" t="str">
            <v>דצמבר 2019</v>
          </cell>
          <cell r="D41296" t="str">
            <v>בנין - 360</v>
          </cell>
          <cell r="E41296" t="str">
            <v>FT655</v>
          </cell>
          <cell r="F41296">
            <v>520007030</v>
          </cell>
        </row>
        <row r="41297">
          <cell r="C41297" t="str">
            <v>דצמבר 2019</v>
          </cell>
          <cell r="D41297" t="str">
            <v>בנין - 360</v>
          </cell>
          <cell r="E41297" t="str">
            <v>FT656</v>
          </cell>
          <cell r="F41297">
            <v>520000118</v>
          </cell>
        </row>
        <row r="41298">
          <cell r="C41298" t="str">
            <v>דצמבר 2019</v>
          </cell>
          <cell r="D41298" t="str">
            <v>בנין - 360</v>
          </cell>
          <cell r="E41298" t="str">
            <v>FT657</v>
          </cell>
          <cell r="F41298">
            <v>510528276</v>
          </cell>
        </row>
        <row r="41299">
          <cell r="C41299" t="str">
            <v>דצמבר 2019</v>
          </cell>
          <cell r="D41299" t="str">
            <v>בנין - 360</v>
          </cell>
          <cell r="E41299" t="str">
            <v>FT658</v>
          </cell>
          <cell r="F41299">
            <v>513765396</v>
          </cell>
        </row>
        <row r="41300">
          <cell r="C41300" t="str">
            <v>דצמבר 2019</v>
          </cell>
          <cell r="D41300" t="str">
            <v>בנין - 360</v>
          </cell>
          <cell r="E41300" t="str">
            <v>FT659</v>
          </cell>
          <cell r="F41300">
            <v>513765396</v>
          </cell>
        </row>
        <row r="41301">
          <cell r="C41301" t="str">
            <v>דצמבר 2019</v>
          </cell>
          <cell r="D41301" t="str">
            <v>בנין - 360</v>
          </cell>
          <cell r="E41301" t="str">
            <v>FT660</v>
          </cell>
          <cell r="F41301">
            <v>520018078</v>
          </cell>
        </row>
        <row r="41302">
          <cell r="C41302" t="str">
            <v>דצמבר 2019</v>
          </cell>
          <cell r="D41302" t="str">
            <v>בנין - 360</v>
          </cell>
          <cell r="E41302" t="str">
            <v>FT661</v>
          </cell>
          <cell r="F41302">
            <v>520000522</v>
          </cell>
        </row>
        <row r="41303">
          <cell r="C41303" t="str">
            <v>דצמבר 2019</v>
          </cell>
          <cell r="D41303" t="str">
            <v>בנין - 360</v>
          </cell>
          <cell r="E41303" t="str">
            <v>FT662</v>
          </cell>
          <cell r="F41303">
            <v>520000522</v>
          </cell>
        </row>
        <row r="41304">
          <cell r="C41304" t="str">
            <v>דצמבר 2019</v>
          </cell>
          <cell r="D41304" t="str">
            <v>בנין - 360</v>
          </cell>
          <cell r="E41304" t="str">
            <v>FT663</v>
          </cell>
          <cell r="F41304">
            <v>510657554</v>
          </cell>
        </row>
        <row r="41305">
          <cell r="C41305" t="str">
            <v>דצמבר 2019</v>
          </cell>
          <cell r="D41305" t="str">
            <v>בנין - 360</v>
          </cell>
          <cell r="E41305" t="str">
            <v>FT664</v>
          </cell>
          <cell r="F41305">
            <v>520029084</v>
          </cell>
        </row>
        <row r="41306">
          <cell r="C41306" t="str">
            <v>דצמבר 2019</v>
          </cell>
          <cell r="D41306" t="str">
            <v>בנין - 360</v>
          </cell>
          <cell r="E41306" t="str">
            <v>FT665</v>
          </cell>
          <cell r="F41306">
            <v>510528276</v>
          </cell>
        </row>
        <row r="41307">
          <cell r="C41307" t="str">
            <v>דצמבר 2019</v>
          </cell>
          <cell r="D41307" t="str">
            <v>בנין - 360</v>
          </cell>
          <cell r="E41307" t="str">
            <v>FT666</v>
          </cell>
          <cell r="F41307">
            <v>512199381</v>
          </cell>
        </row>
        <row r="41308">
          <cell r="C41308" t="str">
            <v>דצמבר 2019</v>
          </cell>
          <cell r="D41308" t="str">
            <v>בנין - 360</v>
          </cell>
          <cell r="E41308" t="str">
            <v>FT667</v>
          </cell>
          <cell r="F41308">
            <v>513765396</v>
          </cell>
        </row>
        <row r="41309">
          <cell r="C41309" t="str">
            <v>דצמבר 2019</v>
          </cell>
          <cell r="D41309" t="str">
            <v>בנין - 360</v>
          </cell>
          <cell r="E41309" t="str">
            <v>KT770</v>
          </cell>
          <cell r="F41309">
            <v>3</v>
          </cell>
        </row>
        <row r="41310">
          <cell r="C41310" t="str">
            <v>דצמבר 2019</v>
          </cell>
          <cell r="D41310" t="str">
            <v>בנין - 360</v>
          </cell>
          <cell r="E41310" t="str">
            <v>KT772</v>
          </cell>
          <cell r="F41310">
            <v>7</v>
          </cell>
        </row>
        <row r="41311">
          <cell r="C41311" t="str">
            <v>דצמבר 2019</v>
          </cell>
          <cell r="D41311" t="str">
            <v>בנין - 360</v>
          </cell>
          <cell r="E41311" t="str">
            <v>KT773</v>
          </cell>
          <cell r="F41311">
            <v>5</v>
          </cell>
        </row>
        <row r="41312">
          <cell r="C41312" t="str">
            <v>דצמבר 2019</v>
          </cell>
          <cell r="D41312" t="str">
            <v>בנין - 360</v>
          </cell>
          <cell r="E41312" t="str">
            <v>KT774</v>
          </cell>
          <cell r="F41312">
            <v>5</v>
          </cell>
        </row>
        <row r="41313">
          <cell r="C41313" t="str">
            <v>דצמבר 2019</v>
          </cell>
          <cell r="D41313" t="str">
            <v>בנין - 360</v>
          </cell>
          <cell r="E41313" t="str">
            <v>KT775</v>
          </cell>
          <cell r="F41313">
            <v>4</v>
          </cell>
        </row>
        <row r="41314">
          <cell r="C41314" t="str">
            <v>דצמבר 2019</v>
          </cell>
          <cell r="D41314" t="str">
            <v>בנין - 360</v>
          </cell>
          <cell r="E41314" t="str">
            <v>KT776</v>
          </cell>
          <cell r="F41314">
            <v>4</v>
          </cell>
        </row>
        <row r="41315">
          <cell r="C41315" t="str">
            <v>דצמבר 2019</v>
          </cell>
          <cell r="D41315" t="str">
            <v>בנין - 360</v>
          </cell>
          <cell r="E41315" t="str">
            <v>KT777</v>
          </cell>
          <cell r="F41315">
            <v>7</v>
          </cell>
        </row>
        <row r="41316">
          <cell r="C41316" t="str">
            <v>דצמבר 2019</v>
          </cell>
          <cell r="D41316" t="str">
            <v>בנין - 360</v>
          </cell>
          <cell r="E41316" t="str">
            <v>KT778</v>
          </cell>
          <cell r="F41316">
            <v>2</v>
          </cell>
        </row>
        <row r="41317">
          <cell r="C41317" t="str">
            <v>דצמבר 2019</v>
          </cell>
          <cell r="D41317" t="str">
            <v>בנין - 360</v>
          </cell>
          <cell r="E41317" t="str">
            <v>KT779</v>
          </cell>
          <cell r="F41317">
            <v>4</v>
          </cell>
        </row>
        <row r="41318">
          <cell r="C41318" t="str">
            <v>דצמבר 2019</v>
          </cell>
          <cell r="D41318" t="str">
            <v>בנין - 360</v>
          </cell>
          <cell r="E41318" t="str">
            <v>KT780</v>
          </cell>
          <cell r="F41318">
            <v>3</v>
          </cell>
        </row>
        <row r="41319">
          <cell r="C41319" t="str">
            <v>דצמבר 2019</v>
          </cell>
          <cell r="D41319" t="str">
            <v>בנין - 360</v>
          </cell>
          <cell r="E41319" t="str">
            <v>KT783</v>
          </cell>
          <cell r="F41319">
            <v>6</v>
          </cell>
        </row>
        <row r="41320">
          <cell r="C41320" t="str">
            <v>דצמבר 2019</v>
          </cell>
          <cell r="D41320" t="str">
            <v>בנין - 360</v>
          </cell>
          <cell r="E41320" t="str">
            <v>KT784</v>
          </cell>
          <cell r="F41320">
            <v>7</v>
          </cell>
        </row>
        <row r="41321">
          <cell r="C41321" t="str">
            <v>דצמבר 2019</v>
          </cell>
          <cell r="D41321" t="str">
            <v>בנין - 360</v>
          </cell>
          <cell r="E41321" t="str">
            <v>KT785</v>
          </cell>
          <cell r="F41321">
            <v>1</v>
          </cell>
        </row>
        <row r="41322">
          <cell r="C41322" t="str">
            <v>דצמבר 2019</v>
          </cell>
          <cell r="D41322" t="str">
            <v>בנין - 360</v>
          </cell>
          <cell r="E41322" t="str">
            <v>KT786</v>
          </cell>
          <cell r="F41322">
            <v>3</v>
          </cell>
        </row>
        <row r="41323">
          <cell r="C41323" t="str">
            <v>דצמבר 2019</v>
          </cell>
          <cell r="D41323" t="str">
            <v>בנין - 360</v>
          </cell>
          <cell r="E41323" t="str">
            <v>KT787</v>
          </cell>
          <cell r="F41323">
            <v>8</v>
          </cell>
        </row>
        <row r="41324">
          <cell r="C41324" t="str">
            <v>דצמבר 2019</v>
          </cell>
          <cell r="D41324" t="str">
            <v>בנין - 360</v>
          </cell>
          <cell r="E41324" t="str">
            <v>KT800</v>
          </cell>
          <cell r="F41324">
            <v>1</v>
          </cell>
        </row>
        <row r="41325">
          <cell r="C41325" t="str">
            <v>דצמבר 2019</v>
          </cell>
          <cell r="D41325" t="str">
            <v>בנין - 360</v>
          </cell>
          <cell r="E41325" t="str">
            <v>KT801</v>
          </cell>
          <cell r="F41325">
            <v>1</v>
          </cell>
        </row>
        <row r="41326">
          <cell r="C41326" t="str">
            <v>דצמבר 2019</v>
          </cell>
          <cell r="D41326" t="str">
            <v>בנין - 360</v>
          </cell>
          <cell r="E41326" t="str">
            <v>KT802</v>
          </cell>
          <cell r="F41326">
            <v>1</v>
          </cell>
        </row>
        <row r="41327">
          <cell r="C41327" t="str">
            <v>דצמבר 2019</v>
          </cell>
          <cell r="D41327" t="str">
            <v>בנין - 360</v>
          </cell>
          <cell r="E41327" t="str">
            <v>KT803</v>
          </cell>
          <cell r="F41327">
            <v>1</v>
          </cell>
        </row>
        <row r="41328">
          <cell r="C41328" t="str">
            <v>דצמבר 2019</v>
          </cell>
          <cell r="D41328" t="str">
            <v>בנין - 360</v>
          </cell>
          <cell r="E41328" t="str">
            <v>KT804</v>
          </cell>
          <cell r="F41328">
            <v>1</v>
          </cell>
        </row>
        <row r="41329">
          <cell r="C41329" t="str">
            <v>דצמבר 2019</v>
          </cell>
          <cell r="D41329" t="str">
            <v>בנין - 360</v>
          </cell>
          <cell r="E41329" t="str">
            <v>KT805</v>
          </cell>
          <cell r="F41329">
            <v>1</v>
          </cell>
        </row>
        <row r="41330">
          <cell r="C41330" t="str">
            <v>דצמבר 2019</v>
          </cell>
          <cell r="D41330" t="str">
            <v>בנין - 360</v>
          </cell>
          <cell r="E41330" t="str">
            <v>KT806</v>
          </cell>
          <cell r="F41330">
            <v>1</v>
          </cell>
        </row>
        <row r="41331">
          <cell r="C41331" t="str">
            <v>דצמבר 2019</v>
          </cell>
          <cell r="D41331" t="str">
            <v>בנין - 360</v>
          </cell>
          <cell r="E41331" t="str">
            <v>KT807</v>
          </cell>
          <cell r="F41331">
            <v>1</v>
          </cell>
        </row>
        <row r="41332">
          <cell r="C41332" t="str">
            <v>דצמבר 2019</v>
          </cell>
          <cell r="D41332" t="str">
            <v>בנין - 360</v>
          </cell>
          <cell r="E41332" t="str">
            <v>KT808</v>
          </cell>
          <cell r="F41332">
            <v>1</v>
          </cell>
        </row>
        <row r="41333">
          <cell r="C41333" t="str">
            <v>דצמבר 2019</v>
          </cell>
          <cell r="D41333" t="str">
            <v>בנין - 360</v>
          </cell>
          <cell r="E41333" t="str">
            <v>KT809</v>
          </cell>
          <cell r="F41333">
            <v>1</v>
          </cell>
        </row>
        <row r="41334">
          <cell r="C41334" t="str">
            <v>דצמבר 2019</v>
          </cell>
          <cell r="D41334" t="str">
            <v>בנין - 360</v>
          </cell>
          <cell r="E41334" t="str">
            <v>RT100</v>
          </cell>
          <cell r="F41334">
            <v>3046922.5109999999</v>
          </cell>
        </row>
        <row r="41335">
          <cell r="C41335" t="str">
            <v>דצמבר 2019</v>
          </cell>
          <cell r="D41335" t="str">
            <v>בנין - 360</v>
          </cell>
          <cell r="E41335" t="str">
            <v>RT101</v>
          </cell>
          <cell r="F41335">
            <v>237067.69200000001</v>
          </cell>
        </row>
        <row r="41336">
          <cell r="C41336" t="str">
            <v>דצמבר 2019</v>
          </cell>
          <cell r="D41336" t="str">
            <v>בנין - 360</v>
          </cell>
          <cell r="E41336" t="str">
            <v>RT200</v>
          </cell>
          <cell r="F41336">
            <v>15458.481</v>
          </cell>
        </row>
        <row r="41337">
          <cell r="C41337" t="str">
            <v>דצמבר 2019</v>
          </cell>
          <cell r="D41337" t="str">
            <v>בנין - 360</v>
          </cell>
          <cell r="E41337" t="str">
            <v>RT201</v>
          </cell>
          <cell r="F41337">
            <v>378.64400000000001</v>
          </cell>
        </row>
        <row r="41338">
          <cell r="C41338" t="str">
            <v>דצמבר 2019</v>
          </cell>
          <cell r="D41338" t="str">
            <v>בנין - 360</v>
          </cell>
          <cell r="E41338" t="str">
            <v>RT301</v>
          </cell>
          <cell r="F41338">
            <v>32396.695</v>
          </cell>
        </row>
        <row r="41339">
          <cell r="C41339" t="str">
            <v>דצמבר 2019</v>
          </cell>
          <cell r="D41339" t="str">
            <v>בנין - 360</v>
          </cell>
          <cell r="E41339" t="str">
            <v>RT401</v>
          </cell>
          <cell r="F41339">
            <v>91827.645000000004</v>
          </cell>
        </row>
        <row r="41340">
          <cell r="C41340" t="str">
            <v>דצמבר 2019</v>
          </cell>
          <cell r="D41340" t="str">
            <v>בנין - 360</v>
          </cell>
          <cell r="E41340" t="str">
            <v>RT402</v>
          </cell>
          <cell r="F41340">
            <v>296185.43199999997</v>
          </cell>
        </row>
        <row r="41341">
          <cell r="C41341" t="str">
            <v>דצמבר 2019</v>
          </cell>
          <cell r="D41341" t="str">
            <v>בנין - 360</v>
          </cell>
          <cell r="E41341" t="str">
            <v>RT601</v>
          </cell>
          <cell r="F41341">
            <v>36430.5</v>
          </cell>
        </row>
        <row r="41342">
          <cell r="C41342" t="str">
            <v>דצמבר 2019</v>
          </cell>
          <cell r="D41342" t="str">
            <v>בנין - 360</v>
          </cell>
          <cell r="E41342" t="str">
            <v>RT700</v>
          </cell>
          <cell r="F41342">
            <v>0.42099999999999999</v>
          </cell>
        </row>
        <row r="41343">
          <cell r="C41343" t="str">
            <v>דצמבר 2019</v>
          </cell>
          <cell r="D41343" t="str">
            <v>בנין - 360</v>
          </cell>
          <cell r="E41343" t="str">
            <v>RT701</v>
          </cell>
          <cell r="F41343">
            <v>317694.49099999998</v>
          </cell>
        </row>
        <row r="41344">
          <cell r="C41344" t="str">
            <v>דצמבר 2019</v>
          </cell>
          <cell r="D41344" t="str">
            <v>בנין - 360</v>
          </cell>
          <cell r="E41344" t="str">
            <v>RT702</v>
          </cell>
          <cell r="F41344">
            <v>9002.7340000000004</v>
          </cell>
        </row>
        <row r="41345">
          <cell r="C41345" t="str">
            <v>דצמבר 2019</v>
          </cell>
          <cell r="D41345" t="str">
            <v>בנין - 360</v>
          </cell>
          <cell r="E41345" t="str">
            <v>RT800</v>
          </cell>
          <cell r="F41345">
            <v>3062381.4130000002</v>
          </cell>
        </row>
        <row r="41346">
          <cell r="C41346" t="str">
            <v>דצמבר 2019</v>
          </cell>
          <cell r="D41346" t="str">
            <v>בנין - 360</v>
          </cell>
          <cell r="E41346" t="str">
            <v>RT801</v>
          </cell>
          <cell r="F41346">
            <v>715795.66700000002</v>
          </cell>
        </row>
        <row r="41347">
          <cell r="C41347" t="str">
            <v>דצמבר 2019</v>
          </cell>
          <cell r="D41347" t="str">
            <v>בנין - 360</v>
          </cell>
          <cell r="E41347" t="str">
            <v>RT802</v>
          </cell>
          <cell r="F41347">
            <v>305188.16600000003</v>
          </cell>
        </row>
        <row r="41348">
          <cell r="C41348" t="str">
            <v>דצמבר 2019</v>
          </cell>
          <cell r="D41348" t="str">
            <v>בנין - 360</v>
          </cell>
          <cell r="E41348" t="str">
            <v>GT100</v>
          </cell>
          <cell r="F41348">
            <v>3283990.202</v>
          </cell>
        </row>
        <row r="41349">
          <cell r="C41349" t="str">
            <v>דצמבר 2019</v>
          </cell>
          <cell r="D41349" t="str">
            <v>בנין - 360</v>
          </cell>
          <cell r="E41349" t="str">
            <v>GT200</v>
          </cell>
          <cell r="F41349">
            <v>15837.126</v>
          </cell>
        </row>
        <row r="41350">
          <cell r="C41350" t="str">
            <v>דצמבר 2019</v>
          </cell>
          <cell r="D41350" t="str">
            <v>בנין - 360</v>
          </cell>
          <cell r="E41350" t="str">
            <v>GT300</v>
          </cell>
          <cell r="F41350">
            <v>32396.695</v>
          </cell>
        </row>
        <row r="41351">
          <cell r="C41351" t="str">
            <v>דצמבר 2019</v>
          </cell>
          <cell r="D41351" t="str">
            <v>בנין - 360</v>
          </cell>
          <cell r="E41351" t="str">
            <v>GT400</v>
          </cell>
          <cell r="F41351">
            <v>91827.645000000004</v>
          </cell>
        </row>
        <row r="41352">
          <cell r="C41352" t="str">
            <v>דצמבר 2019</v>
          </cell>
          <cell r="D41352" t="str">
            <v>בנין - 360</v>
          </cell>
          <cell r="E41352" t="str">
            <v>GT417</v>
          </cell>
          <cell r="F41352">
            <v>266099.39500000002</v>
          </cell>
        </row>
        <row r="41353">
          <cell r="C41353" t="str">
            <v>דצמבר 2019</v>
          </cell>
          <cell r="D41353" t="str">
            <v>בנין - 360</v>
          </cell>
          <cell r="E41353" t="str">
            <v>PT400</v>
          </cell>
          <cell r="F41353">
            <v>30086.038</v>
          </cell>
        </row>
        <row r="41354">
          <cell r="C41354" t="str">
            <v>דצמבר 2019</v>
          </cell>
          <cell r="D41354" t="str">
            <v>בנין - 360</v>
          </cell>
          <cell r="E41354" t="str">
            <v>GT600</v>
          </cell>
          <cell r="F41354">
            <v>36430.5</v>
          </cell>
        </row>
        <row r="41355">
          <cell r="C41355" t="str">
            <v>דצמבר 2019</v>
          </cell>
          <cell r="D41355" t="str">
            <v>בנין - 360</v>
          </cell>
          <cell r="E41355" t="str">
            <v>GT700</v>
          </cell>
          <cell r="F41355">
            <v>326697.64600000001</v>
          </cell>
        </row>
        <row r="41356">
          <cell r="C41356" t="str">
            <v>דצמבר 2019</v>
          </cell>
          <cell r="D41356" t="str">
            <v>בנין - 360</v>
          </cell>
          <cell r="E41356" t="str">
            <v>GT800</v>
          </cell>
          <cell r="F41356">
            <v>3787179.8139999998</v>
          </cell>
        </row>
        <row r="41357">
          <cell r="C41357" t="str">
            <v>דצמבר 2019</v>
          </cell>
          <cell r="D41357" t="str">
            <v>בנין - 360</v>
          </cell>
          <cell r="E41357" t="str">
            <v>GT817</v>
          </cell>
          <cell r="F41357">
            <v>266099.39500000002</v>
          </cell>
        </row>
        <row r="41358">
          <cell r="C41358" t="str">
            <v>דצמבר 2019</v>
          </cell>
          <cell r="D41358" t="str">
            <v>בנין - 360</v>
          </cell>
          <cell r="E41358" t="str">
            <v>PT800</v>
          </cell>
          <cell r="F41358">
            <v>30086.038</v>
          </cell>
        </row>
        <row r="41359">
          <cell r="C41359" t="str">
            <v>דצמבר 2019</v>
          </cell>
          <cell r="D41359" t="str">
            <v>חקלאים - 307</v>
          </cell>
          <cell r="E41359" t="str">
            <v>DE1</v>
          </cell>
          <cell r="F41359">
            <v>3188765.18</v>
          </cell>
        </row>
        <row r="41360">
          <cell r="C41360" t="str">
            <v>דצמבר 2019</v>
          </cell>
          <cell r="D41360" t="str">
            <v>חקלאים - 307</v>
          </cell>
          <cell r="E41360" t="str">
            <v>DA12</v>
          </cell>
          <cell r="F41360">
            <v>51778.455999999998</v>
          </cell>
        </row>
        <row r="41361">
          <cell r="C41361" t="str">
            <v>דצמבר 2019</v>
          </cell>
          <cell r="D41361" t="str">
            <v>חקלאים - 307</v>
          </cell>
          <cell r="E41361" t="str">
            <v>DT11</v>
          </cell>
          <cell r="F41361">
            <v>5699.8149999999996</v>
          </cell>
        </row>
        <row r="41362">
          <cell r="C41362" t="str">
            <v>דצמבר 2019</v>
          </cell>
          <cell r="D41362" t="str">
            <v>חקלאים - 307</v>
          </cell>
          <cell r="E41362" t="str">
            <v>DA10</v>
          </cell>
          <cell r="F41362">
            <v>97232.043000000005</v>
          </cell>
        </row>
        <row r="41363">
          <cell r="C41363" t="str">
            <v>דצמבר 2019</v>
          </cell>
          <cell r="D41363" t="str">
            <v>חקלאים - 307</v>
          </cell>
          <cell r="E41363" t="str">
            <v>DT420</v>
          </cell>
          <cell r="F41363">
            <v>18000.18</v>
          </cell>
        </row>
        <row r="41364">
          <cell r="C41364" t="str">
            <v>דצמבר 2019</v>
          </cell>
          <cell r="D41364" t="str">
            <v>חקלאים - 307</v>
          </cell>
          <cell r="E41364" t="str">
            <v>DT13</v>
          </cell>
          <cell r="F41364">
            <v>113726.516</v>
          </cell>
        </row>
        <row r="41365">
          <cell r="C41365" t="str">
            <v>דצמבר 2019</v>
          </cell>
          <cell r="D41365" t="str">
            <v>חקלאים - 307</v>
          </cell>
          <cell r="E41365" t="str">
            <v>DT15</v>
          </cell>
          <cell r="F41365">
            <v>14717.742</v>
          </cell>
        </row>
        <row r="41366">
          <cell r="C41366" t="str">
            <v>דצמבר 2019</v>
          </cell>
          <cell r="D41366" t="str">
            <v>חקלאים - 307</v>
          </cell>
          <cell r="E41366" t="str">
            <v>DT16</v>
          </cell>
          <cell r="F41366">
            <v>32961.845000000001</v>
          </cell>
        </row>
        <row r="41367">
          <cell r="C41367" t="str">
            <v>דצמבר 2019</v>
          </cell>
          <cell r="D41367" t="str">
            <v>חקלאים - 307</v>
          </cell>
          <cell r="E41367" t="str">
            <v>DA9</v>
          </cell>
          <cell r="F41367">
            <v>115.85</v>
          </cell>
        </row>
        <row r="41368">
          <cell r="C41368" t="str">
            <v>דצמבר 2019</v>
          </cell>
          <cell r="D41368" t="str">
            <v>חקלאים - 307</v>
          </cell>
          <cell r="E41368" t="str">
            <v>DT400</v>
          </cell>
          <cell r="F41368">
            <v>353414.05699999997</v>
          </cell>
        </row>
        <row r="41369">
          <cell r="C41369" t="str">
            <v>דצמבר 2019</v>
          </cell>
          <cell r="D41369" t="str">
            <v>חקלאים - 307</v>
          </cell>
          <cell r="E41369" t="str">
            <v>DT3</v>
          </cell>
          <cell r="F41369">
            <v>2268985.1439999999</v>
          </cell>
        </row>
        <row r="41370">
          <cell r="C41370" t="str">
            <v>דצמבר 2019</v>
          </cell>
          <cell r="D41370" t="str">
            <v>חקלאים - 307</v>
          </cell>
          <cell r="E41370" t="str">
            <v>DT301</v>
          </cell>
          <cell r="F41370">
            <v>4414.47</v>
          </cell>
        </row>
        <row r="41371">
          <cell r="C41371" t="str">
            <v>דצמבר 2019</v>
          </cell>
          <cell r="D41371" t="str">
            <v>חקלאים - 307</v>
          </cell>
          <cell r="E41371" t="str">
            <v>DT309</v>
          </cell>
          <cell r="F41371">
            <v>1135.93</v>
          </cell>
        </row>
        <row r="41372">
          <cell r="C41372" t="str">
            <v>דצמבר 2019</v>
          </cell>
          <cell r="D41372" t="str">
            <v>חקלאים - 307</v>
          </cell>
          <cell r="E41372" t="str">
            <v>DC9</v>
          </cell>
          <cell r="F41372">
            <v>1E-3</v>
          </cell>
        </row>
        <row r="41373">
          <cell r="C41373" t="str">
            <v>דצמבר 2019</v>
          </cell>
          <cell r="D41373" t="str">
            <v>חקלאים - 307</v>
          </cell>
          <cell r="E41373" t="str">
            <v>DT360</v>
          </cell>
          <cell r="F41373">
            <v>32242.580999999998</v>
          </cell>
        </row>
        <row r="41374">
          <cell r="C41374" t="str">
            <v>דצמבר 2019</v>
          </cell>
          <cell r="D41374" t="str">
            <v>חקלאים - 307</v>
          </cell>
          <cell r="E41374" t="str">
            <v>DT362</v>
          </cell>
          <cell r="F41374">
            <v>5572.6869999999999</v>
          </cell>
        </row>
        <row r="41375">
          <cell r="C41375" t="str">
            <v>דצמבר 2019</v>
          </cell>
          <cell r="D41375" t="str">
            <v>חקלאים - 307</v>
          </cell>
          <cell r="E41375" t="str">
            <v>DT366</v>
          </cell>
          <cell r="F41375">
            <v>165312.421</v>
          </cell>
        </row>
        <row r="41376">
          <cell r="C41376" t="str">
            <v>דצמבר 2019</v>
          </cell>
          <cell r="D41376" t="str">
            <v>חקלאים - 307</v>
          </cell>
          <cell r="E41376" t="str">
            <v>DT503</v>
          </cell>
          <cell r="F41376">
            <v>0.156</v>
          </cell>
        </row>
        <row r="41377">
          <cell r="C41377" t="str">
            <v>דצמבר 2019</v>
          </cell>
          <cell r="D41377" t="str">
            <v>חקלאים - 307</v>
          </cell>
          <cell r="E41377" t="str">
            <v>DT513</v>
          </cell>
          <cell r="F41377">
            <v>3017.72</v>
          </cell>
        </row>
        <row r="41378">
          <cell r="C41378" t="str">
            <v>דצמבר 2019</v>
          </cell>
          <cell r="D41378" t="str">
            <v>חקלאים - 307</v>
          </cell>
          <cell r="E41378" t="str">
            <v>DT54</v>
          </cell>
          <cell r="F41378">
            <v>2644.0439999999999</v>
          </cell>
        </row>
        <row r="41379">
          <cell r="C41379" t="str">
            <v>דצמבר 2019</v>
          </cell>
          <cell r="D41379" t="str">
            <v>חקלאים - 307</v>
          </cell>
          <cell r="E41379" t="str">
            <v>DT55</v>
          </cell>
          <cell r="F41379">
            <v>-13206.477999999999</v>
          </cell>
        </row>
        <row r="41380">
          <cell r="C41380" t="str">
            <v>דצמבר 2019</v>
          </cell>
          <cell r="D41380" t="str">
            <v>חקלאים - 307</v>
          </cell>
          <cell r="E41380" t="str">
            <v>DT546</v>
          </cell>
          <cell r="F41380">
            <v>31000</v>
          </cell>
        </row>
        <row r="41381">
          <cell r="C41381" t="str">
            <v>דצמבר 2019</v>
          </cell>
          <cell r="D41381" t="str">
            <v>חקלאים - 307</v>
          </cell>
          <cell r="E41381" t="str">
            <v>AT999</v>
          </cell>
          <cell r="F41381">
            <v>130117.183</v>
          </cell>
        </row>
        <row r="41382">
          <cell r="C41382" t="str">
            <v>דצמבר 2019</v>
          </cell>
          <cell r="D41382" t="str">
            <v>חקלאים - 307</v>
          </cell>
          <cell r="E41382" t="str">
            <v>AT24</v>
          </cell>
          <cell r="F41382">
            <v>125600.80100000001</v>
          </cell>
        </row>
        <row r="41383">
          <cell r="C41383" t="str">
            <v>דצמבר 2019</v>
          </cell>
          <cell r="D41383" t="str">
            <v>חקלאים - 307</v>
          </cell>
          <cell r="E41383" t="str">
            <v>AT21</v>
          </cell>
          <cell r="F41383">
            <v>2000</v>
          </cell>
        </row>
        <row r="41384">
          <cell r="C41384" t="str">
            <v>דצמבר 2019</v>
          </cell>
          <cell r="D41384" t="str">
            <v>חקלאים - 307</v>
          </cell>
          <cell r="E41384" t="str">
            <v>AT301</v>
          </cell>
          <cell r="F41384">
            <v>5.2969999999999997</v>
          </cell>
        </row>
        <row r="41385">
          <cell r="C41385" t="str">
            <v>דצמבר 2019</v>
          </cell>
          <cell r="D41385" t="str">
            <v>חקלאים - 307</v>
          </cell>
          <cell r="E41385" t="str">
            <v>AT309</v>
          </cell>
          <cell r="F41385">
            <v>19.042999999999999</v>
          </cell>
        </row>
        <row r="41386">
          <cell r="C41386" t="str">
            <v>דצמבר 2019</v>
          </cell>
          <cell r="D41386" t="str">
            <v>חקלאים - 307</v>
          </cell>
          <cell r="E41386" t="str">
            <v>AT360</v>
          </cell>
          <cell r="F41386">
            <v>10.634</v>
          </cell>
        </row>
        <row r="41387">
          <cell r="C41387" t="str">
            <v>דצמבר 2019</v>
          </cell>
          <cell r="D41387" t="str">
            <v>חקלאים - 307</v>
          </cell>
          <cell r="E41387" t="str">
            <v>AT362</v>
          </cell>
          <cell r="F41387">
            <v>0.16300000000000001</v>
          </cell>
        </row>
        <row r="41388">
          <cell r="C41388" t="str">
            <v>דצמבר 2019</v>
          </cell>
          <cell r="D41388" t="str">
            <v>חקלאים - 307</v>
          </cell>
          <cell r="E41388" t="str">
            <v>AT366</v>
          </cell>
          <cell r="F41388">
            <v>2480.2249999999999</v>
          </cell>
        </row>
        <row r="41389">
          <cell r="C41389" t="str">
            <v>דצמבר 2019</v>
          </cell>
          <cell r="D41389" t="str">
            <v>חקלאים - 307</v>
          </cell>
          <cell r="E41389" t="str">
            <v>AT503</v>
          </cell>
          <cell r="F41389">
            <v>1.2999999999999999E-2</v>
          </cell>
        </row>
        <row r="41390">
          <cell r="C41390" t="str">
            <v>דצמבר 2019</v>
          </cell>
          <cell r="D41390" t="str">
            <v>חקלאים - 307</v>
          </cell>
          <cell r="E41390" t="str">
            <v>AT63</v>
          </cell>
          <cell r="F41390">
            <v>1.006</v>
          </cell>
        </row>
        <row r="41391">
          <cell r="C41391" t="str">
            <v>דצמבר 2019</v>
          </cell>
          <cell r="D41391" t="str">
            <v>חקלאים - 307</v>
          </cell>
          <cell r="E41391" t="str">
            <v>BT999</v>
          </cell>
          <cell r="F41391">
            <v>221734.80300000001</v>
          </cell>
        </row>
        <row r="41392">
          <cell r="C41392" t="str">
            <v>דצמבר 2019</v>
          </cell>
          <cell r="D41392" t="str">
            <v>חקלאים - 307</v>
          </cell>
          <cell r="E41392" t="str">
            <v>BT34</v>
          </cell>
          <cell r="F41392">
            <v>203044.83199999999</v>
          </cell>
        </row>
        <row r="41393">
          <cell r="C41393" t="str">
            <v>דצמבר 2019</v>
          </cell>
          <cell r="D41393" t="str">
            <v>חקלאים - 307</v>
          </cell>
          <cell r="E41393" t="str">
            <v>BT420</v>
          </cell>
          <cell r="F41393">
            <v>18000</v>
          </cell>
        </row>
        <row r="41394">
          <cell r="C41394" t="str">
            <v>דצמבר 2019</v>
          </cell>
          <cell r="D41394" t="str">
            <v>חקלאים - 307</v>
          </cell>
          <cell r="E41394" t="str">
            <v>BT301</v>
          </cell>
          <cell r="F41394">
            <v>659.51599999999996</v>
          </cell>
        </row>
        <row r="41395">
          <cell r="C41395" t="str">
            <v>דצמבר 2019</v>
          </cell>
          <cell r="D41395" t="str">
            <v>חקלאים - 307</v>
          </cell>
          <cell r="E41395" t="str">
            <v>BT72</v>
          </cell>
          <cell r="F41395">
            <v>30.454000000000001</v>
          </cell>
        </row>
        <row r="41396">
          <cell r="C41396" t="str">
            <v>דצמבר 2019</v>
          </cell>
          <cell r="D41396" t="str">
            <v>חקלאים - 307</v>
          </cell>
          <cell r="E41396" t="str">
            <v>A1</v>
          </cell>
          <cell r="F41396">
            <v>154459.87299999999</v>
          </cell>
        </row>
        <row r="41397">
          <cell r="C41397" t="str">
            <v>דצמבר 2019</v>
          </cell>
          <cell r="D41397" t="str">
            <v>חקלאים - 307</v>
          </cell>
          <cell r="E41397" t="str">
            <v>AT411</v>
          </cell>
          <cell r="F41397">
            <v>1339.316</v>
          </cell>
        </row>
        <row r="41398">
          <cell r="C41398" t="str">
            <v>דצמבר 2019</v>
          </cell>
          <cell r="D41398" t="str">
            <v>חקלאים - 307</v>
          </cell>
          <cell r="E41398" t="str">
            <v>AT255</v>
          </cell>
          <cell r="F41398">
            <v>20.390999999999998</v>
          </cell>
        </row>
        <row r="41399">
          <cell r="C41399" t="str">
            <v>דצמבר 2019</v>
          </cell>
          <cell r="D41399" t="str">
            <v>חקלאים - 307</v>
          </cell>
          <cell r="E41399" t="str">
            <v>AT92</v>
          </cell>
          <cell r="F41399">
            <v>5.2889999999999997</v>
          </cell>
        </row>
        <row r="41400">
          <cell r="C41400" t="str">
            <v>דצמבר 2019</v>
          </cell>
          <cell r="D41400" t="str">
            <v>חקלאים - 307</v>
          </cell>
          <cell r="E41400" t="str">
            <v>AT88</v>
          </cell>
          <cell r="F41400">
            <v>141.239</v>
          </cell>
        </row>
        <row r="41401">
          <cell r="C41401" t="str">
            <v>דצמבר 2019</v>
          </cell>
          <cell r="D41401" t="str">
            <v>חקלאים - 307</v>
          </cell>
          <cell r="E41401" t="str">
            <v>AT102</v>
          </cell>
          <cell r="F41401">
            <v>4.7249999999999996</v>
          </cell>
        </row>
        <row r="41402">
          <cell r="C41402" t="str">
            <v>דצמבר 2019</v>
          </cell>
          <cell r="D41402" t="str">
            <v>חקלאים - 307</v>
          </cell>
          <cell r="E41402" t="str">
            <v>AT72</v>
          </cell>
          <cell r="F41402">
            <v>813.971</v>
          </cell>
        </row>
        <row r="41403">
          <cell r="C41403" t="str">
            <v>דצמבר 2019</v>
          </cell>
          <cell r="D41403" t="str">
            <v>חקלאים - 307</v>
          </cell>
          <cell r="E41403" t="str">
            <v>AT576</v>
          </cell>
          <cell r="F41403">
            <v>152000</v>
          </cell>
        </row>
        <row r="41404">
          <cell r="C41404" t="str">
            <v>דצמבר 2019</v>
          </cell>
          <cell r="D41404" t="str">
            <v>חקלאים - 307</v>
          </cell>
          <cell r="E41404" t="str">
            <v>AT69</v>
          </cell>
          <cell r="F41404">
            <v>130.648</v>
          </cell>
        </row>
        <row r="41405">
          <cell r="C41405" t="str">
            <v>דצמבר 2019</v>
          </cell>
          <cell r="D41405" t="str">
            <v>חקלאים - 307</v>
          </cell>
          <cell r="E41405" t="str">
            <v>AT634</v>
          </cell>
          <cell r="F41405">
            <v>4.2949999999999999</v>
          </cell>
        </row>
        <row r="41406">
          <cell r="C41406" t="str">
            <v>דצמבר 2019</v>
          </cell>
          <cell r="D41406" t="str">
            <v>חקלאים - 307</v>
          </cell>
          <cell r="E41406" t="str">
            <v>B1</v>
          </cell>
          <cell r="F41406">
            <v>15368.355</v>
          </cell>
        </row>
        <row r="41407">
          <cell r="C41407" t="str">
            <v>דצמבר 2019</v>
          </cell>
          <cell r="D41407" t="str">
            <v>חקלאים - 307</v>
          </cell>
          <cell r="E41407" t="str">
            <v>BT137</v>
          </cell>
          <cell r="F41407">
            <v>974.86599999999999</v>
          </cell>
        </row>
        <row r="41408">
          <cell r="C41408" t="str">
            <v>דצמבר 2019</v>
          </cell>
          <cell r="D41408" t="str">
            <v>חקלאים - 307</v>
          </cell>
          <cell r="E41408" t="str">
            <v>BT98</v>
          </cell>
          <cell r="F41408">
            <v>122.91500000000001</v>
          </cell>
        </row>
        <row r="41409">
          <cell r="C41409" t="str">
            <v>דצמבר 2019</v>
          </cell>
          <cell r="D41409" t="str">
            <v>חקלאים - 307</v>
          </cell>
          <cell r="E41409" t="str">
            <v>BT6</v>
          </cell>
          <cell r="F41409">
            <v>7500.4539999999997</v>
          </cell>
        </row>
        <row r="41410">
          <cell r="C41410" t="str">
            <v>דצמבר 2019</v>
          </cell>
          <cell r="D41410" t="str">
            <v>חקלאים - 307</v>
          </cell>
          <cell r="E41410" t="str">
            <v>BT7</v>
          </cell>
          <cell r="F41410">
            <v>150.58799999999999</v>
          </cell>
        </row>
        <row r="41411">
          <cell r="C41411" t="str">
            <v>דצמבר 2019</v>
          </cell>
          <cell r="D41411" t="str">
            <v>חקלאים - 307</v>
          </cell>
          <cell r="E41411" t="str">
            <v>BT8</v>
          </cell>
          <cell r="F41411">
            <v>2490.66</v>
          </cell>
        </row>
        <row r="41412">
          <cell r="C41412" t="str">
            <v>דצמבר 2019</v>
          </cell>
          <cell r="D41412" t="str">
            <v>חקלאים - 307</v>
          </cell>
          <cell r="E41412" t="str">
            <v>BT11</v>
          </cell>
          <cell r="F41412">
            <v>2737.88</v>
          </cell>
        </row>
        <row r="41413">
          <cell r="C41413" t="str">
            <v>דצמבר 2019</v>
          </cell>
          <cell r="D41413" t="str">
            <v>חקלאים - 307</v>
          </cell>
          <cell r="E41413" t="str">
            <v>BT84</v>
          </cell>
          <cell r="F41413">
            <v>1389.835</v>
          </cell>
        </row>
        <row r="41414">
          <cell r="C41414" t="str">
            <v>דצמבר 2019</v>
          </cell>
          <cell r="D41414" t="str">
            <v>חקלאים - 307</v>
          </cell>
          <cell r="E41414" t="str">
            <v>BT634</v>
          </cell>
          <cell r="F41414">
            <v>1.1579999999999999</v>
          </cell>
        </row>
        <row r="41415">
          <cell r="C41415" t="str">
            <v>דצמבר 2019</v>
          </cell>
          <cell r="D41415" t="str">
            <v>חקלאים - 307</v>
          </cell>
          <cell r="E41415" t="str">
            <v>KT31</v>
          </cell>
          <cell r="F41415">
            <v>1013</v>
          </cell>
        </row>
        <row r="41416">
          <cell r="C41416" t="str">
            <v>דצמבר 2019</v>
          </cell>
          <cell r="D41416" t="str">
            <v>חקלאים - 307</v>
          </cell>
          <cell r="E41416" t="str">
            <v>KT32</v>
          </cell>
          <cell r="F41416">
            <v>136406</v>
          </cell>
        </row>
        <row r="41417">
          <cell r="C41417" t="str">
            <v>דצמבר 2019</v>
          </cell>
          <cell r="D41417" t="str">
            <v>חקלאים - 307</v>
          </cell>
          <cell r="E41417" t="str">
            <v>KT33</v>
          </cell>
          <cell r="F41417">
            <v>3010</v>
          </cell>
        </row>
        <row r="41418">
          <cell r="C41418" t="str">
            <v>דצמבר 2019</v>
          </cell>
          <cell r="D41418" t="str">
            <v>חקלאים - 307</v>
          </cell>
          <cell r="E41418" t="str">
            <v>KT34</v>
          </cell>
          <cell r="F41418">
            <v>39</v>
          </cell>
        </row>
        <row r="41419">
          <cell r="C41419" t="str">
            <v>דצמבר 2019</v>
          </cell>
          <cell r="D41419" t="str">
            <v>חקלאים - 307</v>
          </cell>
          <cell r="E41419" t="str">
            <v>KT35</v>
          </cell>
          <cell r="F41419">
            <v>1853</v>
          </cell>
        </row>
        <row r="41420">
          <cell r="C41420" t="str">
            <v>דצמבר 2019</v>
          </cell>
          <cell r="D41420" t="str">
            <v>חקלאים - 307</v>
          </cell>
          <cell r="E41420" t="str">
            <v>KT601</v>
          </cell>
          <cell r="F41420">
            <v>3188765.18</v>
          </cell>
        </row>
        <row r="41421">
          <cell r="C41421" t="str">
            <v>דצמבר 2019</v>
          </cell>
          <cell r="D41421" t="str">
            <v>חקלאים - 307</v>
          </cell>
          <cell r="E41421" t="str">
            <v>KT451</v>
          </cell>
          <cell r="F41421">
            <v>17.326000000000001</v>
          </cell>
        </row>
        <row r="41422">
          <cell r="C41422" t="str">
            <v>דצמבר 2019</v>
          </cell>
          <cell r="D41422" t="str">
            <v>חקלאים - 307</v>
          </cell>
          <cell r="E41422" t="str">
            <v>KT453</v>
          </cell>
          <cell r="F41422">
            <v>223.358</v>
          </cell>
        </row>
        <row r="41423">
          <cell r="C41423" t="str">
            <v>דצמבר 2019</v>
          </cell>
          <cell r="D41423" t="str">
            <v>חקלאים - 307</v>
          </cell>
          <cell r="E41423" t="str">
            <v>KT22</v>
          </cell>
          <cell r="F41423">
            <v>4.2999999999999997E-2</v>
          </cell>
        </row>
        <row r="41424">
          <cell r="C41424" t="str">
            <v>דצמבר 2019</v>
          </cell>
          <cell r="D41424" t="str">
            <v>חקלאים - 307</v>
          </cell>
          <cell r="E41424" t="str">
            <v>KT51</v>
          </cell>
          <cell r="F41424">
            <v>10.253</v>
          </cell>
        </row>
        <row r="41425">
          <cell r="C41425" t="str">
            <v>דצמבר 2019</v>
          </cell>
          <cell r="D41425" t="str">
            <v>חקלאים - 307</v>
          </cell>
          <cell r="E41425" t="str">
            <v>KT502</v>
          </cell>
          <cell r="F41425">
            <v>1369.2439999999999</v>
          </cell>
        </row>
        <row r="41426">
          <cell r="C41426" t="str">
            <v>דצמבר 2019</v>
          </cell>
          <cell r="D41426" t="str">
            <v>חקלאים - 307</v>
          </cell>
          <cell r="E41426" t="str">
            <v>KT503</v>
          </cell>
          <cell r="F41426">
            <v>301877.32900000003</v>
          </cell>
        </row>
        <row r="41427">
          <cell r="C41427" t="str">
            <v>דצמבר 2019</v>
          </cell>
          <cell r="D41427" t="str">
            <v>חקלאים - 307</v>
          </cell>
          <cell r="E41427" t="str">
            <v>KT761</v>
          </cell>
          <cell r="F41427">
            <v>197555.00399999999</v>
          </cell>
        </row>
        <row r="41428">
          <cell r="C41428" t="str">
            <v>דצמבר 2019</v>
          </cell>
          <cell r="D41428" t="str">
            <v>חקלאים - 307</v>
          </cell>
          <cell r="E41428" t="str">
            <v>KT762</v>
          </cell>
          <cell r="F41428">
            <v>171012.236</v>
          </cell>
        </row>
        <row r="41429">
          <cell r="C41429" t="str">
            <v>דצמבר 2019</v>
          </cell>
          <cell r="D41429" t="str">
            <v>חקלאים - 307</v>
          </cell>
          <cell r="E41429" t="str">
            <v>KT763</v>
          </cell>
          <cell r="F41429">
            <v>165312.421</v>
          </cell>
        </row>
        <row r="41430">
          <cell r="C41430" t="str">
            <v>דצמבר 2019</v>
          </cell>
          <cell r="D41430" t="str">
            <v>חקלאים - 307</v>
          </cell>
          <cell r="E41430" t="str">
            <v>KT943</v>
          </cell>
          <cell r="F41430">
            <v>201198.696</v>
          </cell>
        </row>
        <row r="41431">
          <cell r="C41431" t="str">
            <v>דצמבר 2019</v>
          </cell>
          <cell r="D41431" t="str">
            <v>חקלאים - 307</v>
          </cell>
          <cell r="E41431" t="str">
            <v>KT944</v>
          </cell>
          <cell r="F41431">
            <v>168778.117</v>
          </cell>
        </row>
        <row r="41432">
          <cell r="C41432" t="str">
            <v>דצמבר 2019</v>
          </cell>
          <cell r="D41432" t="str">
            <v>חקלאים - 307</v>
          </cell>
          <cell r="E41432" t="str">
            <v>KT945</v>
          </cell>
          <cell r="F41432">
            <v>172675.24799999999</v>
          </cell>
        </row>
        <row r="41433">
          <cell r="C41433" t="str">
            <v>דצמבר 2019</v>
          </cell>
          <cell r="D41433" t="str">
            <v>חקלאים - 307</v>
          </cell>
          <cell r="E41433" t="str">
            <v>AT81</v>
          </cell>
          <cell r="F41433">
            <v>1205.655</v>
          </cell>
        </row>
        <row r="41434">
          <cell r="C41434" t="str">
            <v>דצמבר 2019</v>
          </cell>
          <cell r="D41434" t="str">
            <v>חקלאים - 307</v>
          </cell>
          <cell r="E41434" t="str">
            <v>KT625</v>
          </cell>
          <cell r="F41434">
            <v>2913.6660000000002</v>
          </cell>
        </row>
        <row r="41435">
          <cell r="C41435" t="str">
            <v>דצמבר 2019</v>
          </cell>
          <cell r="D41435" t="str">
            <v>חקלאים - 307</v>
          </cell>
          <cell r="E41435" t="str">
            <v>KT650</v>
          </cell>
          <cell r="F41435">
            <v>79100122605</v>
          </cell>
        </row>
        <row r="41436">
          <cell r="C41436" t="str">
            <v>דצמבר 2019</v>
          </cell>
          <cell r="D41436" t="str">
            <v>חקלאים - 307</v>
          </cell>
          <cell r="E41436" t="str">
            <v>KT651</v>
          </cell>
          <cell r="F41436">
            <v>21195807017</v>
          </cell>
        </row>
        <row r="41437">
          <cell r="C41437" t="str">
            <v>דצמבר 2019</v>
          </cell>
          <cell r="D41437" t="str">
            <v>חקלאים - 307</v>
          </cell>
          <cell r="E41437" t="str">
            <v>KT652</v>
          </cell>
          <cell r="F41437">
            <v>95193571</v>
          </cell>
        </row>
        <row r="41438">
          <cell r="C41438" t="str">
            <v>דצמבר 2019</v>
          </cell>
          <cell r="D41438" t="str">
            <v>חקלאים - 307</v>
          </cell>
          <cell r="E41438" t="str">
            <v>KT653</v>
          </cell>
          <cell r="F41438">
            <v>95190502</v>
          </cell>
        </row>
        <row r="41439">
          <cell r="C41439" t="str">
            <v>דצמבר 2019</v>
          </cell>
          <cell r="D41439" t="str">
            <v>חקלאים - 307</v>
          </cell>
          <cell r="E41439" t="str">
            <v>KT654</v>
          </cell>
          <cell r="F41439">
            <v>29432870262</v>
          </cell>
        </row>
        <row r="41440">
          <cell r="C41440" t="str">
            <v>דצמבר 2019</v>
          </cell>
          <cell r="D41440" t="str">
            <v>חקלאים - 307</v>
          </cell>
          <cell r="E41440" t="str">
            <v>KT655</v>
          </cell>
          <cell r="F41440">
            <v>1006613430</v>
          </cell>
        </row>
        <row r="41441">
          <cell r="C41441" t="str">
            <v>דצמבר 2019</v>
          </cell>
          <cell r="D41441" t="str">
            <v>חקלאים - 307</v>
          </cell>
          <cell r="E41441" t="str">
            <v>KT656</v>
          </cell>
          <cell r="F41441">
            <v>22973080500</v>
          </cell>
        </row>
        <row r="41442">
          <cell r="C41442" t="str">
            <v>דצמבר 2019</v>
          </cell>
          <cell r="D41442" t="str">
            <v>חקלאים - 307</v>
          </cell>
          <cell r="E41442" t="str">
            <v>KT657</v>
          </cell>
          <cell r="F41442">
            <v>95130507</v>
          </cell>
        </row>
        <row r="41443">
          <cell r="C41443" t="str">
            <v>דצמבר 2019</v>
          </cell>
          <cell r="D41443" t="str">
            <v>חקלאים - 307</v>
          </cell>
          <cell r="E41443" t="str">
            <v>KT658</v>
          </cell>
          <cell r="F41443">
            <v>95124311</v>
          </cell>
        </row>
        <row r="41444">
          <cell r="C41444" t="str">
            <v>דצמבר 2019</v>
          </cell>
          <cell r="D41444" t="str">
            <v>חקלאים - 307</v>
          </cell>
          <cell r="E41444" t="str">
            <v>KT659</v>
          </cell>
          <cell r="F41444">
            <v>95124334</v>
          </cell>
        </row>
        <row r="41445">
          <cell r="C41445" t="str">
            <v>דצמבר 2019</v>
          </cell>
          <cell r="D41445" t="str">
            <v>חקלאים - 307</v>
          </cell>
          <cell r="E41445" t="str">
            <v>KT660</v>
          </cell>
          <cell r="F41445">
            <v>95121851</v>
          </cell>
        </row>
        <row r="41446">
          <cell r="C41446" t="str">
            <v>דצמבר 2019</v>
          </cell>
          <cell r="D41446" t="str">
            <v>חקלאים - 307</v>
          </cell>
          <cell r="E41446" t="str">
            <v>KT661</v>
          </cell>
          <cell r="F41446">
            <v>43442870852</v>
          </cell>
        </row>
        <row r="41447">
          <cell r="C41447" t="str">
            <v>דצמבר 2019</v>
          </cell>
          <cell r="D41447" t="str">
            <v>חקלאים - 307</v>
          </cell>
          <cell r="E41447" t="str">
            <v>KT662</v>
          </cell>
          <cell r="F41447">
            <v>95130509</v>
          </cell>
        </row>
        <row r="41448">
          <cell r="C41448" t="str">
            <v>דצמבר 2019</v>
          </cell>
          <cell r="D41448" t="str">
            <v>חקלאים - 307</v>
          </cell>
          <cell r="E41448" t="str">
            <v>KT663</v>
          </cell>
          <cell r="F41448">
            <v>95192519</v>
          </cell>
        </row>
        <row r="41449">
          <cell r="C41449" t="str">
            <v>דצמבר 2019</v>
          </cell>
          <cell r="D41449" t="str">
            <v>חקלאים - 307</v>
          </cell>
          <cell r="E41449" t="str">
            <v>KT664</v>
          </cell>
          <cell r="F41449">
            <v>95124342</v>
          </cell>
        </row>
        <row r="41450">
          <cell r="C41450" t="str">
            <v>דצמבר 2019</v>
          </cell>
          <cell r="D41450" t="str">
            <v>חקלאים - 307</v>
          </cell>
          <cell r="E41450" t="str">
            <v>KT665</v>
          </cell>
          <cell r="F41450">
            <v>76641392009</v>
          </cell>
        </row>
        <row r="41451">
          <cell r="C41451" t="str">
            <v>דצמבר 2019</v>
          </cell>
          <cell r="D41451" t="str">
            <v>חקלאים - 307</v>
          </cell>
          <cell r="E41451" t="str">
            <v>KT666</v>
          </cell>
          <cell r="F41451">
            <v>21195548017</v>
          </cell>
        </row>
        <row r="41452">
          <cell r="C41452" t="str">
            <v>דצמבר 2019</v>
          </cell>
          <cell r="D41452" t="str">
            <v>חקלאים - 307</v>
          </cell>
          <cell r="E41452" t="str">
            <v>KT667</v>
          </cell>
          <cell r="F41452">
            <v>21195645011</v>
          </cell>
        </row>
        <row r="41453">
          <cell r="C41453" t="str">
            <v>דצמבר 2019</v>
          </cell>
          <cell r="D41453" t="str">
            <v>חקלאים - 307</v>
          </cell>
          <cell r="E41453" t="str">
            <v>FT650</v>
          </cell>
          <cell r="F41453">
            <v>520018078</v>
          </cell>
        </row>
        <row r="41454">
          <cell r="C41454" t="str">
            <v>דצמבר 2019</v>
          </cell>
          <cell r="D41454" t="str">
            <v>חקלאים - 307</v>
          </cell>
          <cell r="E41454" t="str">
            <v>FT651</v>
          </cell>
          <cell r="F41454">
            <v>520000522</v>
          </cell>
        </row>
        <row r="41455">
          <cell r="C41455" t="str">
            <v>דצמבר 2019</v>
          </cell>
          <cell r="D41455" t="str">
            <v>חקלאים - 307</v>
          </cell>
          <cell r="E41455" t="str">
            <v>FT652</v>
          </cell>
          <cell r="F41455">
            <v>510657554</v>
          </cell>
        </row>
        <row r="41456">
          <cell r="C41456" t="str">
            <v>דצמבר 2019</v>
          </cell>
          <cell r="D41456" t="str">
            <v>חקלאים - 307</v>
          </cell>
          <cell r="E41456" t="str">
            <v>FT653</v>
          </cell>
          <cell r="F41456">
            <v>511974834</v>
          </cell>
        </row>
        <row r="41457">
          <cell r="C41457" t="str">
            <v>דצמבר 2019</v>
          </cell>
          <cell r="D41457" t="str">
            <v>חקלאים - 307</v>
          </cell>
          <cell r="E41457" t="str">
            <v>FT654</v>
          </cell>
          <cell r="F41457">
            <v>520029084</v>
          </cell>
        </row>
        <row r="41458">
          <cell r="C41458" t="str">
            <v>דצמבר 2019</v>
          </cell>
          <cell r="D41458" t="str">
            <v>חקלאים - 307</v>
          </cell>
          <cell r="E41458" t="str">
            <v>FT655</v>
          </cell>
          <cell r="F41458">
            <v>520007030</v>
          </cell>
        </row>
        <row r="41459">
          <cell r="C41459" t="str">
            <v>דצמבר 2019</v>
          </cell>
          <cell r="D41459" t="str">
            <v>חקלאים - 307</v>
          </cell>
          <cell r="E41459" t="str">
            <v>FT656</v>
          </cell>
          <cell r="F41459">
            <v>520000118</v>
          </cell>
        </row>
        <row r="41460">
          <cell r="C41460" t="str">
            <v>דצמבר 2019</v>
          </cell>
          <cell r="D41460" t="str">
            <v>חקלאים - 307</v>
          </cell>
          <cell r="E41460" t="str">
            <v>FT657</v>
          </cell>
          <cell r="F41460">
            <v>510528276</v>
          </cell>
        </row>
        <row r="41461">
          <cell r="C41461" t="str">
            <v>דצמבר 2019</v>
          </cell>
          <cell r="D41461" t="str">
            <v>חקלאים - 307</v>
          </cell>
          <cell r="E41461" t="str">
            <v>FT658</v>
          </cell>
          <cell r="F41461">
            <v>513765396</v>
          </cell>
        </row>
        <row r="41462">
          <cell r="C41462" t="str">
            <v>דצמבר 2019</v>
          </cell>
          <cell r="D41462" t="str">
            <v>חקלאים - 307</v>
          </cell>
          <cell r="E41462" t="str">
            <v>FT659</v>
          </cell>
          <cell r="F41462">
            <v>513765396</v>
          </cell>
        </row>
        <row r="41463">
          <cell r="C41463" t="str">
            <v>דצמבר 2019</v>
          </cell>
          <cell r="D41463" t="str">
            <v>חקלאים - 307</v>
          </cell>
          <cell r="E41463" t="str">
            <v>FT660</v>
          </cell>
          <cell r="F41463">
            <v>510657554</v>
          </cell>
        </row>
        <row r="41464">
          <cell r="C41464" t="str">
            <v>דצמבר 2019</v>
          </cell>
          <cell r="D41464" t="str">
            <v>חקלאים - 307</v>
          </cell>
          <cell r="E41464" t="str">
            <v>FT661</v>
          </cell>
          <cell r="F41464">
            <v>520029084</v>
          </cell>
        </row>
        <row r="41465">
          <cell r="C41465" t="str">
            <v>דצמבר 2019</v>
          </cell>
          <cell r="D41465" t="str">
            <v>חקלאים - 307</v>
          </cell>
          <cell r="E41465" t="str">
            <v>FT662</v>
          </cell>
          <cell r="F41465">
            <v>510528276</v>
          </cell>
        </row>
        <row r="41466">
          <cell r="C41466" t="str">
            <v>דצמבר 2019</v>
          </cell>
          <cell r="D41466" t="str">
            <v>חקלאים - 307</v>
          </cell>
          <cell r="E41466" t="str">
            <v>FT663</v>
          </cell>
          <cell r="F41466">
            <v>512199381</v>
          </cell>
        </row>
        <row r="41467">
          <cell r="C41467" t="str">
            <v>דצמבר 2019</v>
          </cell>
          <cell r="D41467" t="str">
            <v>חקלאים - 307</v>
          </cell>
          <cell r="E41467" t="str">
            <v>FT664</v>
          </cell>
          <cell r="F41467">
            <v>513765396</v>
          </cell>
        </row>
        <row r="41468">
          <cell r="C41468" t="str">
            <v>דצמבר 2019</v>
          </cell>
          <cell r="D41468" t="str">
            <v>חקלאים - 307</v>
          </cell>
          <cell r="E41468" t="str">
            <v>FT665</v>
          </cell>
          <cell r="F41468">
            <v>520018078</v>
          </cell>
        </row>
        <row r="41469">
          <cell r="C41469" t="str">
            <v>דצמבר 2019</v>
          </cell>
          <cell r="D41469" t="str">
            <v>חקלאים - 307</v>
          </cell>
          <cell r="E41469" t="str">
            <v>FT666</v>
          </cell>
          <cell r="F41469">
            <v>520000522</v>
          </cell>
        </row>
        <row r="41470">
          <cell r="C41470" t="str">
            <v>דצמבר 2019</v>
          </cell>
          <cell r="D41470" t="str">
            <v>חקלאים - 307</v>
          </cell>
          <cell r="E41470" t="str">
            <v>FT667</v>
          </cell>
          <cell r="F41470">
            <v>520000522</v>
          </cell>
        </row>
        <row r="41471">
          <cell r="C41471" t="str">
            <v>דצמבר 2019</v>
          </cell>
          <cell r="D41471" t="str">
            <v>חקלאים - 307</v>
          </cell>
          <cell r="E41471" t="str">
            <v>KT770</v>
          </cell>
          <cell r="F41471">
            <v>3</v>
          </cell>
        </row>
        <row r="41472">
          <cell r="C41472" t="str">
            <v>דצמבר 2019</v>
          </cell>
          <cell r="D41472" t="str">
            <v>חקלאים - 307</v>
          </cell>
          <cell r="E41472" t="str">
            <v>KT772</v>
          </cell>
          <cell r="F41472">
            <v>7</v>
          </cell>
        </row>
        <row r="41473">
          <cell r="C41473" t="str">
            <v>דצמבר 2019</v>
          </cell>
          <cell r="D41473" t="str">
            <v>חקלאים - 307</v>
          </cell>
          <cell r="E41473" t="str">
            <v>KT773</v>
          </cell>
          <cell r="F41473">
            <v>5</v>
          </cell>
        </row>
        <row r="41474">
          <cell r="C41474" t="str">
            <v>דצמבר 2019</v>
          </cell>
          <cell r="D41474" t="str">
            <v>חקלאים - 307</v>
          </cell>
          <cell r="E41474" t="str">
            <v>KT774</v>
          </cell>
          <cell r="F41474">
            <v>5</v>
          </cell>
        </row>
        <row r="41475">
          <cell r="C41475" t="str">
            <v>דצמבר 2019</v>
          </cell>
          <cell r="D41475" t="str">
            <v>חקלאים - 307</v>
          </cell>
          <cell r="E41475" t="str">
            <v>KT775</v>
          </cell>
          <cell r="F41475">
            <v>4</v>
          </cell>
        </row>
        <row r="41476">
          <cell r="C41476" t="str">
            <v>דצמבר 2019</v>
          </cell>
          <cell r="D41476" t="str">
            <v>חקלאים - 307</v>
          </cell>
          <cell r="E41476" t="str">
            <v>KT776</v>
          </cell>
          <cell r="F41476">
            <v>4</v>
          </cell>
        </row>
        <row r="41477">
          <cell r="C41477" t="str">
            <v>דצמבר 2019</v>
          </cell>
          <cell r="D41477" t="str">
            <v>חקלאים - 307</v>
          </cell>
          <cell r="E41477" t="str">
            <v>KT777</v>
          </cell>
          <cell r="F41477">
            <v>7</v>
          </cell>
        </row>
        <row r="41478">
          <cell r="C41478" t="str">
            <v>דצמבר 2019</v>
          </cell>
          <cell r="D41478" t="str">
            <v>חקלאים - 307</v>
          </cell>
          <cell r="E41478" t="str">
            <v>KT778</v>
          </cell>
          <cell r="F41478">
            <v>2</v>
          </cell>
        </row>
        <row r="41479">
          <cell r="C41479" t="str">
            <v>דצמבר 2019</v>
          </cell>
          <cell r="D41479" t="str">
            <v>חקלאים - 307</v>
          </cell>
          <cell r="E41479" t="str">
            <v>KT779</v>
          </cell>
          <cell r="F41479">
            <v>4</v>
          </cell>
        </row>
        <row r="41480">
          <cell r="C41480" t="str">
            <v>דצמבר 2019</v>
          </cell>
          <cell r="D41480" t="str">
            <v>חקלאים - 307</v>
          </cell>
          <cell r="E41480" t="str">
            <v>KT781</v>
          </cell>
          <cell r="F41480">
            <v>4</v>
          </cell>
        </row>
        <row r="41481">
          <cell r="C41481" t="str">
            <v>דצמבר 2019</v>
          </cell>
          <cell r="D41481" t="str">
            <v>חקלאים - 307</v>
          </cell>
          <cell r="E41481" t="str">
            <v>KT782</v>
          </cell>
          <cell r="F41481">
            <v>3</v>
          </cell>
        </row>
        <row r="41482">
          <cell r="C41482" t="str">
            <v>דצמבר 2019</v>
          </cell>
          <cell r="D41482" t="str">
            <v>חקלאים - 307</v>
          </cell>
          <cell r="E41482" t="str">
            <v>KT783</v>
          </cell>
          <cell r="F41482">
            <v>7</v>
          </cell>
        </row>
        <row r="41483">
          <cell r="C41483" t="str">
            <v>דצמבר 2019</v>
          </cell>
          <cell r="D41483" t="str">
            <v>חקלאים - 307</v>
          </cell>
          <cell r="E41483" t="str">
            <v>KT784</v>
          </cell>
          <cell r="F41483">
            <v>7</v>
          </cell>
        </row>
        <row r="41484">
          <cell r="C41484" t="str">
            <v>דצמבר 2019</v>
          </cell>
          <cell r="D41484" t="str">
            <v>חקלאים - 307</v>
          </cell>
          <cell r="E41484" t="str">
            <v>KT785</v>
          </cell>
          <cell r="F41484">
            <v>7</v>
          </cell>
        </row>
        <row r="41485">
          <cell r="C41485" t="str">
            <v>דצמבר 2019</v>
          </cell>
          <cell r="D41485" t="str">
            <v>חקלאים - 307</v>
          </cell>
          <cell r="E41485" t="str">
            <v>KT800</v>
          </cell>
          <cell r="F41485">
            <v>1</v>
          </cell>
        </row>
        <row r="41486">
          <cell r="C41486" t="str">
            <v>דצמבר 2019</v>
          </cell>
          <cell r="D41486" t="str">
            <v>חקלאים - 307</v>
          </cell>
          <cell r="E41486" t="str">
            <v>KT801</v>
          </cell>
          <cell r="F41486">
            <v>1</v>
          </cell>
        </row>
        <row r="41487">
          <cell r="C41487" t="str">
            <v>דצמבר 2019</v>
          </cell>
          <cell r="D41487" t="str">
            <v>חקלאים - 307</v>
          </cell>
          <cell r="E41487" t="str">
            <v>KT802</v>
          </cell>
          <cell r="F41487">
            <v>1</v>
          </cell>
        </row>
        <row r="41488">
          <cell r="C41488" t="str">
            <v>דצמבר 2019</v>
          </cell>
          <cell r="D41488" t="str">
            <v>חקלאים - 307</v>
          </cell>
          <cell r="E41488" t="str">
            <v>KT803</v>
          </cell>
          <cell r="F41488">
            <v>1</v>
          </cell>
        </row>
        <row r="41489">
          <cell r="C41489" t="str">
            <v>דצמבר 2019</v>
          </cell>
          <cell r="D41489" t="str">
            <v>חקלאים - 307</v>
          </cell>
          <cell r="E41489" t="str">
            <v>KT804</v>
          </cell>
          <cell r="F41489">
            <v>1</v>
          </cell>
        </row>
        <row r="41490">
          <cell r="C41490" t="str">
            <v>דצמבר 2019</v>
          </cell>
          <cell r="D41490" t="str">
            <v>חקלאים - 307</v>
          </cell>
          <cell r="E41490" t="str">
            <v>KT805</v>
          </cell>
          <cell r="F41490">
            <v>1</v>
          </cell>
        </row>
        <row r="41491">
          <cell r="C41491" t="str">
            <v>דצמבר 2019</v>
          </cell>
          <cell r="D41491" t="str">
            <v>חקלאים - 307</v>
          </cell>
          <cell r="E41491" t="str">
            <v>KT806</v>
          </cell>
          <cell r="F41491">
            <v>1</v>
          </cell>
        </row>
        <row r="41492">
          <cell r="C41492" t="str">
            <v>דצמבר 2019</v>
          </cell>
          <cell r="D41492" t="str">
            <v>חקלאים - 307</v>
          </cell>
          <cell r="E41492" t="str">
            <v>KT807</v>
          </cell>
          <cell r="F41492">
            <v>1</v>
          </cell>
        </row>
        <row r="41493">
          <cell r="C41493" t="str">
            <v>דצמבר 2019</v>
          </cell>
          <cell r="D41493" t="str">
            <v>חקלאים - 307</v>
          </cell>
          <cell r="E41493" t="str">
            <v>KT808</v>
          </cell>
          <cell r="F41493">
            <v>1</v>
          </cell>
        </row>
        <row r="41494">
          <cell r="C41494" t="str">
            <v>דצמבר 2019</v>
          </cell>
          <cell r="D41494" t="str">
            <v>חקלאים - 307</v>
          </cell>
          <cell r="E41494" t="str">
            <v>KT809</v>
          </cell>
          <cell r="F41494">
            <v>1</v>
          </cell>
        </row>
        <row r="41495">
          <cell r="C41495" t="str">
            <v>דצמבר 2019</v>
          </cell>
          <cell r="D41495" t="str">
            <v>חקלאים - 307</v>
          </cell>
          <cell r="E41495" t="str">
            <v>RT100</v>
          </cell>
          <cell r="F41495">
            <v>2736125.7170000002</v>
          </cell>
        </row>
        <row r="41496">
          <cell r="C41496" t="str">
            <v>דצמבר 2019</v>
          </cell>
          <cell r="D41496" t="str">
            <v>חקלאים - 307</v>
          </cell>
          <cell r="E41496" t="str">
            <v>RT101</v>
          </cell>
          <cell r="F41496">
            <v>47795.436999999998</v>
          </cell>
        </row>
        <row r="41497">
          <cell r="C41497" t="str">
            <v>דצמבר 2019</v>
          </cell>
          <cell r="D41497" t="str">
            <v>חקלאים - 307</v>
          </cell>
          <cell r="E41497" t="str">
            <v>RT200</v>
          </cell>
          <cell r="F41497">
            <v>4414.47</v>
          </cell>
        </row>
        <row r="41498">
          <cell r="C41498" t="str">
            <v>דצמבר 2019</v>
          </cell>
          <cell r="D41498" t="str">
            <v>חקלאים - 307</v>
          </cell>
          <cell r="E41498" t="str">
            <v>RT201</v>
          </cell>
          <cell r="F41498">
            <v>1135.93</v>
          </cell>
        </row>
        <row r="41499">
          <cell r="C41499" t="str">
            <v>דצמבר 2019</v>
          </cell>
          <cell r="D41499" t="str">
            <v>חקלאים - 307</v>
          </cell>
          <cell r="E41499" t="str">
            <v>RT301</v>
          </cell>
          <cell r="F41499">
            <v>1E-3</v>
          </cell>
        </row>
        <row r="41500">
          <cell r="C41500" t="str">
            <v>דצמבר 2019</v>
          </cell>
          <cell r="D41500" t="str">
            <v>חקלאים - 307</v>
          </cell>
          <cell r="E41500" t="str">
            <v>RT401</v>
          </cell>
          <cell r="F41500">
            <v>37815.267999999996</v>
          </cell>
        </row>
        <row r="41501">
          <cell r="C41501" t="str">
            <v>דצמבר 2019</v>
          </cell>
          <cell r="D41501" t="str">
            <v>חקלאים - 307</v>
          </cell>
          <cell r="E41501" t="str">
            <v>RT402</v>
          </cell>
          <cell r="F41501">
            <v>165312.421</v>
          </cell>
        </row>
        <row r="41502">
          <cell r="C41502" t="str">
            <v>דצמבר 2019</v>
          </cell>
          <cell r="D41502" t="str">
            <v>חקלאים - 307</v>
          </cell>
          <cell r="E41502" t="str">
            <v>RT700</v>
          </cell>
          <cell r="F41502">
            <v>0.156</v>
          </cell>
        </row>
        <row r="41503">
          <cell r="C41503" t="str">
            <v>דצמבר 2019</v>
          </cell>
          <cell r="D41503" t="str">
            <v>חקלאים - 307</v>
          </cell>
          <cell r="E41503" t="str">
            <v>RT701</v>
          </cell>
          <cell r="F41503">
            <v>170028.399</v>
          </cell>
        </row>
        <row r="41504">
          <cell r="C41504" t="str">
            <v>דצמבר 2019</v>
          </cell>
          <cell r="D41504" t="str">
            <v>חקלאים - 307</v>
          </cell>
          <cell r="E41504" t="str">
            <v>RT702</v>
          </cell>
          <cell r="F41504">
            <v>5699.8149999999996</v>
          </cell>
        </row>
        <row r="41505">
          <cell r="C41505" t="str">
            <v>דצמבר 2019</v>
          </cell>
          <cell r="D41505" t="str">
            <v>חקלאים - 307</v>
          </cell>
          <cell r="E41505" t="str">
            <v>RT800</v>
          </cell>
          <cell r="F41505">
            <v>2740540.3429999999</v>
          </cell>
        </row>
        <row r="41506">
          <cell r="C41506" t="str">
            <v>דצמבר 2019</v>
          </cell>
          <cell r="D41506" t="str">
            <v>חקלאים - 307</v>
          </cell>
          <cell r="E41506" t="str">
            <v>RT801</v>
          </cell>
          <cell r="F41506">
            <v>256775.035</v>
          </cell>
        </row>
        <row r="41507">
          <cell r="C41507" t="str">
            <v>דצמבר 2019</v>
          </cell>
          <cell r="D41507" t="str">
            <v>חקלאים - 307</v>
          </cell>
          <cell r="E41507" t="str">
            <v>RT802</v>
          </cell>
          <cell r="F41507">
            <v>171012.236</v>
          </cell>
        </row>
        <row r="41508">
          <cell r="C41508" t="str">
            <v>דצמבר 2019</v>
          </cell>
          <cell r="D41508" t="str">
            <v>חקלאים - 307</v>
          </cell>
          <cell r="E41508" t="str">
            <v>GT100</v>
          </cell>
          <cell r="F41508">
            <v>2783921.1540000001</v>
          </cell>
        </row>
        <row r="41509">
          <cell r="C41509" t="str">
            <v>דצמבר 2019</v>
          </cell>
          <cell r="D41509" t="str">
            <v>חקלאים - 307</v>
          </cell>
          <cell r="E41509" t="str">
            <v>GT200</v>
          </cell>
          <cell r="F41509">
            <v>5550.4</v>
          </cell>
        </row>
        <row r="41510">
          <cell r="C41510" t="str">
            <v>דצמבר 2019</v>
          </cell>
          <cell r="D41510" t="str">
            <v>חקלאים - 307</v>
          </cell>
          <cell r="E41510" t="str">
            <v>GT300</v>
          </cell>
          <cell r="F41510">
            <v>1E-3</v>
          </cell>
        </row>
        <row r="41511">
          <cell r="C41511" t="str">
            <v>דצמבר 2019</v>
          </cell>
          <cell r="D41511" t="str">
            <v>חקלאים - 307</v>
          </cell>
          <cell r="E41511" t="str">
            <v>GT400</v>
          </cell>
          <cell r="F41511">
            <v>37815.267999999996</v>
          </cell>
        </row>
        <row r="41512">
          <cell r="C41512" t="str">
            <v>דצמבר 2019</v>
          </cell>
          <cell r="D41512" t="str">
            <v>חקלאים - 307</v>
          </cell>
          <cell r="E41512" t="str">
            <v>GT417</v>
          </cell>
          <cell r="F41512">
            <v>148317.56299999999</v>
          </cell>
        </row>
        <row r="41513">
          <cell r="C41513" t="str">
            <v>דצמבר 2019</v>
          </cell>
          <cell r="D41513" t="str">
            <v>חקלאים - 307</v>
          </cell>
          <cell r="E41513" t="str">
            <v>PT400</v>
          </cell>
          <cell r="F41513">
            <v>16994.859</v>
          </cell>
        </row>
        <row r="41514">
          <cell r="C41514" t="str">
            <v>דצמבר 2019</v>
          </cell>
          <cell r="D41514" t="str">
            <v>חקלאים - 307</v>
          </cell>
          <cell r="E41514" t="str">
            <v>GT700</v>
          </cell>
          <cell r="F41514">
            <v>175728.36900000001</v>
          </cell>
        </row>
        <row r="41515">
          <cell r="C41515" t="str">
            <v>דצמבר 2019</v>
          </cell>
          <cell r="D41515" t="str">
            <v>חקלאים - 307</v>
          </cell>
          <cell r="E41515" t="str">
            <v>GT800</v>
          </cell>
          <cell r="F41515">
            <v>3003015.1919999998</v>
          </cell>
        </row>
        <row r="41516">
          <cell r="C41516" t="str">
            <v>דצמבר 2019</v>
          </cell>
          <cell r="D41516" t="str">
            <v>חקלאים - 307</v>
          </cell>
          <cell r="E41516" t="str">
            <v>GT817</v>
          </cell>
          <cell r="F41516">
            <v>148317.56299999999</v>
          </cell>
        </row>
        <row r="41517">
          <cell r="C41517" t="str">
            <v>דצמבר 2019</v>
          </cell>
          <cell r="D41517" t="str">
            <v>חקלאים - 307</v>
          </cell>
          <cell r="E41517" t="str">
            <v>PT800</v>
          </cell>
          <cell r="F41517">
            <v>16994.859</v>
          </cell>
        </row>
        <row r="41518">
          <cell r="C41518" t="str">
            <v>דצמבר 2019</v>
          </cell>
          <cell r="D41518" t="str">
            <v>אגד - 212</v>
          </cell>
          <cell r="E41518" t="str">
            <v>DE1</v>
          </cell>
          <cell r="F41518">
            <v>7016987.3059999999</v>
          </cell>
        </row>
        <row r="41519">
          <cell r="C41519" t="str">
            <v>דצמבר 2019</v>
          </cell>
          <cell r="D41519" t="str">
            <v>אגד - 212</v>
          </cell>
          <cell r="E41519" t="str">
            <v>DA12</v>
          </cell>
          <cell r="F41519">
            <v>123604.01700000001</v>
          </cell>
        </row>
        <row r="41520">
          <cell r="C41520" t="str">
            <v>דצמבר 2019</v>
          </cell>
          <cell r="D41520" t="str">
            <v>אגד - 212</v>
          </cell>
          <cell r="E41520" t="str">
            <v>DT11</v>
          </cell>
          <cell r="F41520">
            <v>15519.815000000001</v>
          </cell>
        </row>
        <row r="41521">
          <cell r="C41521" t="str">
            <v>דצמבר 2019</v>
          </cell>
          <cell r="D41521" t="str">
            <v>אגד - 212</v>
          </cell>
          <cell r="E41521" t="str">
            <v>DA10</v>
          </cell>
          <cell r="F41521">
            <v>205626.079</v>
          </cell>
        </row>
        <row r="41522">
          <cell r="C41522" t="str">
            <v>דצמבר 2019</v>
          </cell>
          <cell r="D41522" t="str">
            <v>אגד - 212</v>
          </cell>
          <cell r="E41522" t="str">
            <v>DT420</v>
          </cell>
          <cell r="F41522">
            <v>104501.933</v>
          </cell>
        </row>
        <row r="41523">
          <cell r="C41523" t="str">
            <v>דצמבר 2019</v>
          </cell>
          <cell r="D41523" t="str">
            <v>אגד - 212</v>
          </cell>
          <cell r="E41523" t="str">
            <v>DT13</v>
          </cell>
          <cell r="F41523">
            <v>129763.715</v>
          </cell>
        </row>
        <row r="41524">
          <cell r="C41524" t="str">
            <v>דצמבר 2019</v>
          </cell>
          <cell r="D41524" t="str">
            <v>אגד - 212</v>
          </cell>
          <cell r="E41524" t="str">
            <v>DT15</v>
          </cell>
          <cell r="F41524">
            <v>153611.546</v>
          </cell>
        </row>
        <row r="41525">
          <cell r="C41525" t="str">
            <v>דצמבר 2019</v>
          </cell>
          <cell r="D41525" t="str">
            <v>אגד - 212</v>
          </cell>
          <cell r="E41525" t="str">
            <v>DT16</v>
          </cell>
          <cell r="F41525">
            <v>2184.5140000000001</v>
          </cell>
        </row>
        <row r="41526">
          <cell r="C41526" t="str">
            <v>דצמבר 2019</v>
          </cell>
          <cell r="D41526" t="str">
            <v>אגד - 212</v>
          </cell>
          <cell r="E41526" t="str">
            <v>DA9</v>
          </cell>
          <cell r="F41526">
            <v>41507.404000000002</v>
          </cell>
        </row>
        <row r="41527">
          <cell r="C41527" t="str">
            <v>דצמבר 2019</v>
          </cell>
          <cell r="D41527" t="str">
            <v>אגד - 212</v>
          </cell>
          <cell r="E41527" t="str">
            <v>DT1</v>
          </cell>
          <cell r="F41527">
            <v>123371.827</v>
          </cell>
        </row>
        <row r="41528">
          <cell r="C41528" t="str">
            <v>דצמבר 2019</v>
          </cell>
          <cell r="D41528" t="str">
            <v>אגד - 212</v>
          </cell>
          <cell r="E41528" t="str">
            <v>DT400</v>
          </cell>
          <cell r="F41528">
            <v>562430.23400000005</v>
          </cell>
        </row>
        <row r="41529">
          <cell r="C41529" t="str">
            <v>דצמבר 2019</v>
          </cell>
          <cell r="D41529" t="str">
            <v>אגד - 212</v>
          </cell>
          <cell r="E41529" t="str">
            <v>DT3</v>
          </cell>
          <cell r="F41529">
            <v>5215586.3830000004</v>
          </cell>
        </row>
        <row r="41530">
          <cell r="C41530" t="str">
            <v>דצמבר 2019</v>
          </cell>
          <cell r="D41530" t="str">
            <v>אגד - 212</v>
          </cell>
          <cell r="E41530" t="str">
            <v>DT17</v>
          </cell>
          <cell r="F41530">
            <v>4494.2860000000001</v>
          </cell>
        </row>
        <row r="41531">
          <cell r="C41531" t="str">
            <v>דצמבר 2019</v>
          </cell>
          <cell r="D41531" t="str">
            <v>אגד - 212</v>
          </cell>
          <cell r="E41531" t="str">
            <v>DT301</v>
          </cell>
          <cell r="F41531">
            <v>16100.374</v>
          </cell>
        </row>
        <row r="41532">
          <cell r="C41532" t="str">
            <v>דצמבר 2019</v>
          </cell>
          <cell r="D41532" t="str">
            <v>אגד - 212</v>
          </cell>
          <cell r="E41532" t="str">
            <v>DT303</v>
          </cell>
          <cell r="F41532">
            <v>756.976</v>
          </cell>
        </row>
        <row r="41533">
          <cell r="C41533" t="str">
            <v>דצמבר 2019</v>
          </cell>
          <cell r="D41533" t="str">
            <v>אגד - 212</v>
          </cell>
          <cell r="E41533" t="str">
            <v>DT307</v>
          </cell>
          <cell r="F41533">
            <v>1339.423</v>
          </cell>
        </row>
        <row r="41534">
          <cell r="C41534" t="str">
            <v>דצמבר 2019</v>
          </cell>
          <cell r="D41534" t="str">
            <v>אגד - 212</v>
          </cell>
          <cell r="E41534" t="str">
            <v>DT309</v>
          </cell>
          <cell r="F41534">
            <v>3086.1129999999998</v>
          </cell>
        </row>
        <row r="41535">
          <cell r="C41535" t="str">
            <v>דצמבר 2019</v>
          </cell>
          <cell r="D41535" t="str">
            <v>אגד - 212</v>
          </cell>
          <cell r="E41535" t="str">
            <v>DT308</v>
          </cell>
          <cell r="F41535">
            <v>45.448</v>
          </cell>
        </row>
        <row r="41536">
          <cell r="C41536" t="str">
            <v>דצמבר 2019</v>
          </cell>
          <cell r="D41536" t="str">
            <v>אגד - 212</v>
          </cell>
          <cell r="E41536" t="str">
            <v>DT319</v>
          </cell>
          <cell r="F41536">
            <v>5718.183</v>
          </cell>
        </row>
        <row r="41537">
          <cell r="C41537" t="str">
            <v>דצמבר 2019</v>
          </cell>
          <cell r="D41537" t="str">
            <v>אגד - 212</v>
          </cell>
          <cell r="E41537" t="str">
            <v>DT338</v>
          </cell>
          <cell r="F41537">
            <v>138.16399999999999</v>
          </cell>
        </row>
        <row r="41538">
          <cell r="C41538" t="str">
            <v>דצמבר 2019</v>
          </cell>
          <cell r="D41538" t="str">
            <v>אגד - 212</v>
          </cell>
          <cell r="E41538" t="str">
            <v>DT458</v>
          </cell>
          <cell r="F41538">
            <v>218.75</v>
          </cell>
        </row>
        <row r="41539">
          <cell r="C41539" t="str">
            <v>דצמבר 2019</v>
          </cell>
          <cell r="D41539" t="str">
            <v>אגד - 212</v>
          </cell>
          <cell r="E41539" t="str">
            <v>DT463</v>
          </cell>
          <cell r="F41539">
            <v>1460.74</v>
          </cell>
        </row>
        <row r="41540">
          <cell r="C41540" t="str">
            <v>דצמבר 2019</v>
          </cell>
          <cell r="D41540" t="str">
            <v>אגד - 212</v>
          </cell>
          <cell r="E41540" t="str">
            <v>DT465</v>
          </cell>
          <cell r="F41540">
            <v>2339.4899999999998</v>
          </cell>
        </row>
        <row r="41541">
          <cell r="C41541" t="str">
            <v>דצמבר 2019</v>
          </cell>
          <cell r="D41541" t="str">
            <v>אגד - 212</v>
          </cell>
          <cell r="E41541" t="str">
            <v>DT402</v>
          </cell>
          <cell r="F41541">
            <v>10764.056</v>
          </cell>
        </row>
        <row r="41542">
          <cell r="C41542" t="str">
            <v>דצמבר 2019</v>
          </cell>
          <cell r="D41542" t="str">
            <v>אגד - 212</v>
          </cell>
          <cell r="E41542" t="str">
            <v>DT403</v>
          </cell>
          <cell r="F41542">
            <v>270.53800000000001</v>
          </cell>
        </row>
        <row r="41543">
          <cell r="C41543" t="str">
            <v>דצמבר 2019</v>
          </cell>
          <cell r="D41543" t="str">
            <v>אגד - 212</v>
          </cell>
          <cell r="E41543" t="str">
            <v>DT404</v>
          </cell>
          <cell r="F41543">
            <v>13.14</v>
          </cell>
        </row>
        <row r="41544">
          <cell r="C41544" t="str">
            <v>דצמבר 2019</v>
          </cell>
          <cell r="D41544" t="str">
            <v>אגד - 212</v>
          </cell>
          <cell r="E41544" t="str">
            <v>DC9</v>
          </cell>
          <cell r="F41544">
            <v>62.65</v>
          </cell>
        </row>
        <row r="41545">
          <cell r="C41545" t="str">
            <v>דצמבר 2019</v>
          </cell>
          <cell r="D41545" t="str">
            <v>אגד - 212</v>
          </cell>
          <cell r="E41545" t="str">
            <v>DT28</v>
          </cell>
          <cell r="F41545">
            <v>552.14099999999996</v>
          </cell>
        </row>
        <row r="41546">
          <cell r="C41546" t="str">
            <v>דצמבר 2019</v>
          </cell>
          <cell r="D41546" t="str">
            <v>אגד - 212</v>
          </cell>
          <cell r="E41546" t="str">
            <v>DT30</v>
          </cell>
          <cell r="F41546">
            <v>1322.229</v>
          </cell>
        </row>
        <row r="41547">
          <cell r="C41547" t="str">
            <v>דצמבר 2019</v>
          </cell>
          <cell r="D41547" t="str">
            <v>אגד - 212</v>
          </cell>
          <cell r="E41547" t="str">
            <v>DT360</v>
          </cell>
          <cell r="F41547">
            <v>74880.53</v>
          </cell>
        </row>
        <row r="41548">
          <cell r="C41548" t="str">
            <v>דצמבר 2019</v>
          </cell>
          <cell r="D41548" t="str">
            <v>אגד - 212</v>
          </cell>
          <cell r="E41548" t="str">
            <v>DT362</v>
          </cell>
          <cell r="F41548">
            <v>12664.156000000001</v>
          </cell>
        </row>
        <row r="41549">
          <cell r="C41549" t="str">
            <v>דצמבר 2019</v>
          </cell>
          <cell r="D41549" t="str">
            <v>אגד - 212</v>
          </cell>
          <cell r="E41549" t="str">
            <v>DT366</v>
          </cell>
          <cell r="F41549">
            <v>452638.81</v>
          </cell>
        </row>
        <row r="41550">
          <cell r="C41550" t="str">
            <v>דצמבר 2019</v>
          </cell>
          <cell r="D41550" t="str">
            <v>אגד - 212</v>
          </cell>
          <cell r="E41550" t="str">
            <v>DT367</v>
          </cell>
          <cell r="F41550">
            <v>1623.279</v>
          </cell>
        </row>
        <row r="41551">
          <cell r="C41551" t="str">
            <v>דצמבר 2019</v>
          </cell>
          <cell r="D41551" t="str">
            <v>אגד - 212</v>
          </cell>
          <cell r="E41551" t="str">
            <v>DT701</v>
          </cell>
          <cell r="F41551">
            <v>974.65</v>
          </cell>
        </row>
        <row r="41552">
          <cell r="C41552" t="str">
            <v>דצמבר 2019</v>
          </cell>
          <cell r="D41552" t="str">
            <v>אגד - 212</v>
          </cell>
          <cell r="E41552" t="str">
            <v>DT703</v>
          </cell>
          <cell r="F41552">
            <v>13219.873</v>
          </cell>
        </row>
        <row r="41553">
          <cell r="C41553" t="str">
            <v>דצמבר 2019</v>
          </cell>
          <cell r="D41553" t="str">
            <v>אגד - 212</v>
          </cell>
          <cell r="E41553" t="str">
            <v>DT52</v>
          </cell>
          <cell r="F41553">
            <v>4526.0510000000004</v>
          </cell>
        </row>
        <row r="41554">
          <cell r="C41554" t="str">
            <v>דצמבר 2019</v>
          </cell>
          <cell r="D41554" t="str">
            <v>אגד - 212</v>
          </cell>
          <cell r="E41554" t="str">
            <v>DT442</v>
          </cell>
          <cell r="F41554">
            <v>1269.645</v>
          </cell>
        </row>
        <row r="41555">
          <cell r="C41555" t="str">
            <v>דצמבר 2019</v>
          </cell>
          <cell r="D41555" t="str">
            <v>אגד - 212</v>
          </cell>
          <cell r="E41555" t="str">
            <v>DT444</v>
          </cell>
          <cell r="F41555">
            <v>508.91199999999998</v>
          </cell>
        </row>
        <row r="41556">
          <cell r="C41556" t="str">
            <v>דצמבר 2019</v>
          </cell>
          <cell r="D41556" t="str">
            <v>אגד - 212</v>
          </cell>
          <cell r="E41556" t="str">
            <v>DT669</v>
          </cell>
          <cell r="F41556">
            <v>1119.876</v>
          </cell>
        </row>
        <row r="41557">
          <cell r="C41557" t="str">
            <v>דצמבר 2019</v>
          </cell>
          <cell r="D41557" t="str">
            <v>אגד - 212</v>
          </cell>
          <cell r="E41557" t="str">
            <v>DT506</v>
          </cell>
          <cell r="F41557">
            <v>758.64</v>
          </cell>
        </row>
        <row r="41558">
          <cell r="C41558" t="str">
            <v>דצמבר 2019</v>
          </cell>
          <cell r="D41558" t="str">
            <v>אגד - 212</v>
          </cell>
          <cell r="E41558" t="str">
            <v>DT513</v>
          </cell>
          <cell r="F41558">
            <v>11525.92</v>
          </cell>
        </row>
        <row r="41559">
          <cell r="C41559" t="str">
            <v>דצמבר 2019</v>
          </cell>
          <cell r="D41559" t="str">
            <v>אגד - 212</v>
          </cell>
          <cell r="E41559" t="str">
            <v>DT516</v>
          </cell>
          <cell r="F41559">
            <v>6884.12</v>
          </cell>
        </row>
        <row r="41560">
          <cell r="C41560" t="str">
            <v>דצמבר 2019</v>
          </cell>
          <cell r="D41560" t="str">
            <v>אגד - 212</v>
          </cell>
          <cell r="E41560" t="str">
            <v>DT517</v>
          </cell>
          <cell r="F41560">
            <v>5357</v>
          </cell>
        </row>
        <row r="41561">
          <cell r="C41561" t="str">
            <v>דצמבר 2019</v>
          </cell>
          <cell r="D41561" t="str">
            <v>אגד - 212</v>
          </cell>
          <cell r="E41561" t="str">
            <v>DT54</v>
          </cell>
          <cell r="F41561">
            <v>195901.31299999999</v>
          </cell>
        </row>
        <row r="41562">
          <cell r="C41562" t="str">
            <v>דצמבר 2019</v>
          </cell>
          <cell r="D41562" t="str">
            <v>אגד - 212</v>
          </cell>
          <cell r="E41562" t="str">
            <v>DT55</v>
          </cell>
          <cell r="F41562">
            <v>-493255.63500000001</v>
          </cell>
        </row>
        <row r="41563">
          <cell r="C41563" t="str">
            <v>דצמבר 2019</v>
          </cell>
          <cell r="D41563" t="str">
            <v>אגד - 212</v>
          </cell>
          <cell r="E41563" t="str">
            <v>AT999</v>
          </cell>
          <cell r="F41563">
            <v>644408.35</v>
          </cell>
        </row>
        <row r="41564">
          <cell r="C41564" t="str">
            <v>דצמבר 2019</v>
          </cell>
          <cell r="D41564" t="str">
            <v>אגד - 212</v>
          </cell>
          <cell r="E41564" t="str">
            <v>AT24</v>
          </cell>
          <cell r="F41564">
            <v>312647.52399999998</v>
          </cell>
        </row>
        <row r="41565">
          <cell r="C41565" t="str">
            <v>דצמבר 2019</v>
          </cell>
          <cell r="D41565" t="str">
            <v>אגד - 212</v>
          </cell>
          <cell r="E41565" t="str">
            <v>AT420</v>
          </cell>
          <cell r="F41565">
            <v>298512.57199999999</v>
          </cell>
        </row>
        <row r="41566">
          <cell r="C41566" t="str">
            <v>דצמבר 2019</v>
          </cell>
          <cell r="D41566" t="str">
            <v>אגד - 212</v>
          </cell>
          <cell r="E41566" t="str">
            <v>AT21</v>
          </cell>
          <cell r="F41566">
            <v>18180</v>
          </cell>
        </row>
        <row r="41567">
          <cell r="C41567" t="str">
            <v>דצמבר 2019</v>
          </cell>
          <cell r="D41567" t="str">
            <v>אגד - 212</v>
          </cell>
          <cell r="E41567" t="str">
            <v>AT8</v>
          </cell>
          <cell r="F41567">
            <v>2985.5630000000001</v>
          </cell>
        </row>
        <row r="41568">
          <cell r="C41568" t="str">
            <v>דצמבר 2019</v>
          </cell>
          <cell r="D41568" t="str">
            <v>אגד - 212</v>
          </cell>
          <cell r="E41568" t="str">
            <v>AT400</v>
          </cell>
          <cell r="F41568">
            <v>1583.1410000000001</v>
          </cell>
        </row>
        <row r="41569">
          <cell r="C41569" t="str">
            <v>דצמבר 2019</v>
          </cell>
          <cell r="D41569" t="str">
            <v>אגד - 212</v>
          </cell>
          <cell r="E41569" t="str">
            <v>AT301</v>
          </cell>
          <cell r="F41569">
            <v>132.45099999999999</v>
          </cell>
        </row>
        <row r="41570">
          <cell r="C41570" t="str">
            <v>דצמבר 2019</v>
          </cell>
          <cell r="D41570" t="str">
            <v>אגד - 212</v>
          </cell>
          <cell r="E41570" t="str">
            <v>AT303</v>
          </cell>
          <cell r="F41570">
            <v>12.891</v>
          </cell>
        </row>
        <row r="41571">
          <cell r="C41571" t="str">
            <v>דצמבר 2019</v>
          </cell>
          <cell r="D41571" t="str">
            <v>אגד - 212</v>
          </cell>
          <cell r="E41571" t="str">
            <v>AT307</v>
          </cell>
          <cell r="F41571">
            <v>111.755</v>
          </cell>
        </row>
        <row r="41572">
          <cell r="C41572" t="str">
            <v>דצמבר 2019</v>
          </cell>
          <cell r="D41572" t="str">
            <v>אגד - 212</v>
          </cell>
          <cell r="E41572" t="str">
            <v>AT309</v>
          </cell>
          <cell r="F41572">
            <v>50.783000000000001</v>
          </cell>
        </row>
        <row r="41573">
          <cell r="C41573" t="str">
            <v>דצמבר 2019</v>
          </cell>
          <cell r="D41573" t="str">
            <v>אגד - 212</v>
          </cell>
          <cell r="E41573" t="str">
            <v>AT319</v>
          </cell>
          <cell r="F41573">
            <v>11.91</v>
          </cell>
        </row>
        <row r="41574">
          <cell r="C41574" t="str">
            <v>דצמבר 2019</v>
          </cell>
          <cell r="D41574" t="str">
            <v>אגד - 212</v>
          </cell>
          <cell r="E41574" t="str">
            <v>AT338</v>
          </cell>
          <cell r="F41574">
            <v>5.8390000000000004</v>
          </cell>
        </row>
        <row r="41575">
          <cell r="C41575" t="str">
            <v>דצמבר 2019</v>
          </cell>
          <cell r="D41575" t="str">
            <v>אגד - 212</v>
          </cell>
          <cell r="E41575" t="str">
            <v>AT402</v>
          </cell>
          <cell r="F41575">
            <v>272.04300000000001</v>
          </cell>
        </row>
        <row r="41576">
          <cell r="C41576" t="str">
            <v>דצמבר 2019</v>
          </cell>
          <cell r="D41576" t="str">
            <v>אגד - 212</v>
          </cell>
          <cell r="E41576" t="str">
            <v>AT403</v>
          </cell>
          <cell r="F41576">
            <v>44.615000000000002</v>
          </cell>
        </row>
        <row r="41577">
          <cell r="C41577" t="str">
            <v>דצמבר 2019</v>
          </cell>
          <cell r="D41577" t="str">
            <v>אגד - 212</v>
          </cell>
          <cell r="E41577" t="str">
            <v>AT35</v>
          </cell>
          <cell r="F41577">
            <v>145.01400000000001</v>
          </cell>
        </row>
        <row r="41578">
          <cell r="C41578" t="str">
            <v>דצמבר 2019</v>
          </cell>
          <cell r="D41578" t="str">
            <v>אגד - 212</v>
          </cell>
          <cell r="E41578" t="str">
            <v>AT37</v>
          </cell>
          <cell r="F41578">
            <v>24.202000000000002</v>
          </cell>
        </row>
        <row r="41579">
          <cell r="C41579" t="str">
            <v>דצמבר 2019</v>
          </cell>
          <cell r="D41579" t="str">
            <v>אגד - 212</v>
          </cell>
          <cell r="E41579" t="str">
            <v>AT360</v>
          </cell>
          <cell r="F41579">
            <v>21.837</v>
          </cell>
        </row>
        <row r="41580">
          <cell r="C41580" t="str">
            <v>דצמבר 2019</v>
          </cell>
          <cell r="D41580" t="str">
            <v>אגד - 212</v>
          </cell>
          <cell r="E41580" t="str">
            <v>AT362</v>
          </cell>
          <cell r="F41580">
            <v>0.371</v>
          </cell>
        </row>
        <row r="41581">
          <cell r="C41581" t="str">
            <v>דצמבר 2019</v>
          </cell>
          <cell r="D41581" t="str">
            <v>אגד - 212</v>
          </cell>
          <cell r="E41581" t="str">
            <v>AT366</v>
          </cell>
          <cell r="F41581">
            <v>8331.2980000000007</v>
          </cell>
        </row>
        <row r="41582">
          <cell r="C41582" t="str">
            <v>דצמבר 2019</v>
          </cell>
          <cell r="D41582" t="str">
            <v>אגד - 212</v>
          </cell>
          <cell r="E41582" t="str">
            <v>AT367</v>
          </cell>
          <cell r="F41582">
            <v>13.615</v>
          </cell>
        </row>
        <row r="41583">
          <cell r="C41583" t="str">
            <v>דצמבר 2019</v>
          </cell>
          <cell r="D41583" t="str">
            <v>אגד - 212</v>
          </cell>
          <cell r="E41583" t="str">
            <v>AT703</v>
          </cell>
          <cell r="F41583">
            <v>1118.1199999999999</v>
          </cell>
        </row>
        <row r="41584">
          <cell r="C41584" t="str">
            <v>דצמבר 2019</v>
          </cell>
          <cell r="D41584" t="str">
            <v>אגד - 212</v>
          </cell>
          <cell r="E41584" t="str">
            <v>AT442</v>
          </cell>
          <cell r="F41584">
            <v>82.11</v>
          </cell>
        </row>
        <row r="41585">
          <cell r="C41585" t="str">
            <v>דצמבר 2019</v>
          </cell>
          <cell r="D41585" t="str">
            <v>אגד - 212</v>
          </cell>
          <cell r="E41585" t="str">
            <v>AT444</v>
          </cell>
          <cell r="F41585">
            <v>11.481</v>
          </cell>
        </row>
        <row r="41586">
          <cell r="C41586" t="str">
            <v>דצמבר 2019</v>
          </cell>
          <cell r="D41586" t="str">
            <v>אגד - 212</v>
          </cell>
          <cell r="E41586" t="str">
            <v>AT506</v>
          </cell>
          <cell r="F41586">
            <v>109.21599999999999</v>
          </cell>
        </row>
        <row r="41587">
          <cell r="C41587" t="str">
            <v>דצמבר 2019</v>
          </cell>
          <cell r="D41587" t="str">
            <v>אגד - 212</v>
          </cell>
          <cell r="E41587" t="str">
            <v>BT999</v>
          </cell>
          <cell r="F41587">
            <v>796800.33700000006</v>
          </cell>
        </row>
        <row r="41588">
          <cell r="C41588" t="str">
            <v>דצמבר 2019</v>
          </cell>
          <cell r="D41588" t="str">
            <v>אגד - 212</v>
          </cell>
          <cell r="E41588" t="str">
            <v>BT34</v>
          </cell>
          <cell r="F41588">
            <v>439800.18300000002</v>
          </cell>
        </row>
        <row r="41589">
          <cell r="C41589" t="str">
            <v>דצמבר 2019</v>
          </cell>
          <cell r="D41589" t="str">
            <v>אגד - 212</v>
          </cell>
          <cell r="E41589" t="str">
            <v>BT420</v>
          </cell>
          <cell r="F41589">
            <v>353500</v>
          </cell>
        </row>
        <row r="41590">
          <cell r="C41590" t="str">
            <v>דצמבר 2019</v>
          </cell>
          <cell r="D41590" t="str">
            <v>אגד - 212</v>
          </cell>
          <cell r="E41590" t="str">
            <v>BT301</v>
          </cell>
          <cell r="F41590">
            <v>1463.3789999999999</v>
          </cell>
        </row>
        <row r="41591">
          <cell r="C41591" t="str">
            <v>דצמבר 2019</v>
          </cell>
          <cell r="D41591" t="str">
            <v>אגד - 212</v>
          </cell>
          <cell r="E41591" t="str">
            <v>BT402</v>
          </cell>
          <cell r="F41591">
            <v>223.70400000000001</v>
          </cell>
        </row>
        <row r="41592">
          <cell r="C41592" t="str">
            <v>דצמבר 2019</v>
          </cell>
          <cell r="D41592" t="str">
            <v>אגד - 212</v>
          </cell>
          <cell r="E41592" t="str">
            <v>BT403</v>
          </cell>
          <cell r="F41592">
            <v>58.064</v>
          </cell>
        </row>
        <row r="41593">
          <cell r="C41593" t="str">
            <v>דצמבר 2019</v>
          </cell>
          <cell r="D41593" t="str">
            <v>אגד - 212</v>
          </cell>
          <cell r="E41593" t="str">
            <v>BT404</v>
          </cell>
          <cell r="F41593">
            <v>12.504</v>
          </cell>
        </row>
        <row r="41594">
          <cell r="C41594" t="str">
            <v>דצמבר 2019</v>
          </cell>
          <cell r="D41594" t="str">
            <v>אגד - 212</v>
          </cell>
          <cell r="E41594" t="str">
            <v>BT44</v>
          </cell>
          <cell r="F41594">
            <v>43.878999999999998</v>
          </cell>
        </row>
        <row r="41595">
          <cell r="C41595" t="str">
            <v>דצמבר 2019</v>
          </cell>
          <cell r="D41595" t="str">
            <v>אגד - 212</v>
          </cell>
          <cell r="E41595" t="str">
            <v>BT46</v>
          </cell>
          <cell r="F41595">
            <v>92.908000000000001</v>
          </cell>
        </row>
        <row r="41596">
          <cell r="C41596" t="str">
            <v>דצמבר 2019</v>
          </cell>
          <cell r="D41596" t="str">
            <v>אגד - 212</v>
          </cell>
          <cell r="E41596" t="str">
            <v>BT366</v>
          </cell>
          <cell r="F41596">
            <v>386.976</v>
          </cell>
        </row>
        <row r="41597">
          <cell r="C41597" t="str">
            <v>דצמבר 2019</v>
          </cell>
          <cell r="D41597" t="str">
            <v>אגד - 212</v>
          </cell>
          <cell r="E41597" t="str">
            <v>BT703</v>
          </cell>
          <cell r="F41597">
            <v>1118.2829999999999</v>
          </cell>
        </row>
        <row r="41598">
          <cell r="C41598" t="str">
            <v>דצמבר 2019</v>
          </cell>
          <cell r="D41598" t="str">
            <v>אגד - 212</v>
          </cell>
          <cell r="E41598" t="str">
            <v>BT444</v>
          </cell>
          <cell r="F41598">
            <v>11.625999999999999</v>
          </cell>
        </row>
        <row r="41599">
          <cell r="C41599" t="str">
            <v>דצמבר 2019</v>
          </cell>
          <cell r="D41599" t="str">
            <v>אגד - 212</v>
          </cell>
          <cell r="E41599" t="str">
            <v>BT72</v>
          </cell>
          <cell r="F41599">
            <v>74.004999999999995</v>
          </cell>
        </row>
        <row r="41600">
          <cell r="C41600" t="str">
            <v>דצמבר 2019</v>
          </cell>
          <cell r="D41600" t="str">
            <v>אגד - 212</v>
          </cell>
          <cell r="E41600" t="str">
            <v>BT119</v>
          </cell>
          <cell r="F41600">
            <v>14.827</v>
          </cell>
        </row>
        <row r="41601">
          <cell r="C41601" t="str">
            <v>דצמבר 2019</v>
          </cell>
          <cell r="D41601" t="str">
            <v>אגד - 212</v>
          </cell>
          <cell r="E41601" t="str">
            <v>A1</v>
          </cell>
          <cell r="F41601">
            <v>295390.5</v>
          </cell>
        </row>
        <row r="41602">
          <cell r="C41602" t="str">
            <v>דצמבר 2019</v>
          </cell>
          <cell r="D41602" t="str">
            <v>אגד - 212</v>
          </cell>
          <cell r="E41602" t="str">
            <v>AT411</v>
          </cell>
          <cell r="F41602">
            <v>1452.3030000000001</v>
          </cell>
        </row>
        <row r="41603">
          <cell r="C41603" t="str">
            <v>דצמבר 2019</v>
          </cell>
          <cell r="D41603" t="str">
            <v>אגד - 212</v>
          </cell>
          <cell r="E41603" t="str">
            <v>AT255</v>
          </cell>
          <cell r="F41603">
            <v>0.65500000000000003</v>
          </cell>
        </row>
        <row r="41604">
          <cell r="C41604" t="str">
            <v>דצמבר 2019</v>
          </cell>
          <cell r="D41604" t="str">
            <v>אגד - 212</v>
          </cell>
          <cell r="E41604" t="str">
            <v>AT88</v>
          </cell>
          <cell r="F41604">
            <v>1925.0920000000001</v>
          </cell>
        </row>
        <row r="41605">
          <cell r="C41605" t="str">
            <v>דצמבר 2019</v>
          </cell>
          <cell r="D41605" t="str">
            <v>אגד - 212</v>
          </cell>
          <cell r="E41605" t="str">
            <v>AT66</v>
          </cell>
          <cell r="F41605">
            <v>1012.076</v>
          </cell>
        </row>
        <row r="41606">
          <cell r="C41606" t="str">
            <v>דצמבר 2019</v>
          </cell>
          <cell r="D41606" t="str">
            <v>אגד - 212</v>
          </cell>
          <cell r="E41606" t="str">
            <v>AT576</v>
          </cell>
          <cell r="F41606">
            <v>291000</v>
          </cell>
        </row>
        <row r="41607">
          <cell r="C41607" t="str">
            <v>דצמבר 2019</v>
          </cell>
          <cell r="D41607" t="str">
            <v>אגד - 212</v>
          </cell>
          <cell r="E41607" t="str">
            <v>AT634</v>
          </cell>
          <cell r="F41607">
            <v>0.374</v>
          </cell>
        </row>
        <row r="41608">
          <cell r="C41608" t="str">
            <v>דצמבר 2019</v>
          </cell>
          <cell r="D41608" t="str">
            <v>אגד - 212</v>
          </cell>
          <cell r="E41608" t="str">
            <v>B1</v>
          </cell>
          <cell r="F41608">
            <v>34937.552000000003</v>
          </cell>
        </row>
        <row r="41609">
          <cell r="C41609" t="str">
            <v>דצמבר 2019</v>
          </cell>
          <cell r="D41609" t="str">
            <v>אגד - 212</v>
          </cell>
          <cell r="E41609" t="str">
            <v>BT6</v>
          </cell>
          <cell r="F41609">
            <v>25978.397000000001</v>
          </cell>
        </row>
        <row r="41610">
          <cell r="C41610" t="str">
            <v>דצמבר 2019</v>
          </cell>
          <cell r="D41610" t="str">
            <v>אגד - 212</v>
          </cell>
          <cell r="E41610" t="str">
            <v>BT7</v>
          </cell>
          <cell r="F41610">
            <v>272.33</v>
          </cell>
        </row>
        <row r="41611">
          <cell r="C41611" t="str">
            <v>דצמבר 2019</v>
          </cell>
          <cell r="D41611" t="str">
            <v>אגד - 212</v>
          </cell>
          <cell r="E41611" t="str">
            <v>BT8</v>
          </cell>
          <cell r="F41611">
            <v>8294.8719999999994</v>
          </cell>
        </row>
        <row r="41612">
          <cell r="C41612" t="str">
            <v>דצמבר 2019</v>
          </cell>
          <cell r="D41612" t="str">
            <v>אגד - 212</v>
          </cell>
          <cell r="E41612" t="str">
            <v>BF4</v>
          </cell>
          <cell r="F41612">
            <v>110.786</v>
          </cell>
        </row>
        <row r="41613">
          <cell r="C41613" t="str">
            <v>דצמבר 2019</v>
          </cell>
          <cell r="D41613" t="str">
            <v>אגד - 212</v>
          </cell>
          <cell r="E41613" t="str">
            <v>BT84</v>
          </cell>
          <cell r="F41613">
            <v>273.40199999999999</v>
          </cell>
        </row>
        <row r="41614">
          <cell r="C41614" t="str">
            <v>דצמבר 2019</v>
          </cell>
          <cell r="D41614" t="str">
            <v>אגד - 212</v>
          </cell>
          <cell r="E41614" t="str">
            <v>BT634</v>
          </cell>
          <cell r="F41614">
            <v>7.7649999999999997</v>
          </cell>
        </row>
        <row r="41615">
          <cell r="C41615" t="str">
            <v>דצמבר 2019</v>
          </cell>
          <cell r="D41615" t="str">
            <v>אגד - 212</v>
          </cell>
          <cell r="E41615" t="str">
            <v>KT31</v>
          </cell>
          <cell r="F41615">
            <v>600</v>
          </cell>
        </row>
        <row r="41616">
          <cell r="C41616" t="str">
            <v>דצמבר 2019</v>
          </cell>
          <cell r="D41616" t="str">
            <v>אגד - 212</v>
          </cell>
          <cell r="E41616" t="str">
            <v>KT32</v>
          </cell>
          <cell r="F41616">
            <v>722</v>
          </cell>
        </row>
        <row r="41617">
          <cell r="C41617" t="str">
            <v>דצמבר 2019</v>
          </cell>
          <cell r="D41617" t="str">
            <v>אגד - 212</v>
          </cell>
          <cell r="E41617" t="str">
            <v>KT33</v>
          </cell>
          <cell r="F41617">
            <v>3124</v>
          </cell>
        </row>
        <row r="41618">
          <cell r="C41618" t="str">
            <v>דצמבר 2019</v>
          </cell>
          <cell r="D41618" t="str">
            <v>אגד - 212</v>
          </cell>
          <cell r="E41618" t="str">
            <v>KT34</v>
          </cell>
          <cell r="F41618">
            <v>36</v>
          </cell>
        </row>
        <row r="41619">
          <cell r="C41619" t="str">
            <v>דצמבר 2019</v>
          </cell>
          <cell r="D41619" t="str">
            <v>אגד - 212</v>
          </cell>
          <cell r="E41619" t="str">
            <v>KT35</v>
          </cell>
          <cell r="F41619">
            <v>1650</v>
          </cell>
        </row>
        <row r="41620">
          <cell r="C41620" t="str">
            <v>דצמבר 2019</v>
          </cell>
          <cell r="D41620" t="str">
            <v>אגד - 212</v>
          </cell>
          <cell r="E41620" t="str">
            <v>KT601</v>
          </cell>
          <cell r="F41620">
            <v>7016987.3059999999</v>
          </cell>
        </row>
        <row r="41621">
          <cell r="C41621" t="str">
            <v>דצמבר 2019</v>
          </cell>
          <cell r="D41621" t="str">
            <v>אגד - 212</v>
          </cell>
          <cell r="E41621" t="str">
            <v>KT451</v>
          </cell>
          <cell r="F41621">
            <v>2.9000000000000001E-2</v>
          </cell>
        </row>
        <row r="41622">
          <cell r="C41622" t="str">
            <v>דצמבר 2019</v>
          </cell>
          <cell r="D41622" t="str">
            <v>אגד - 212</v>
          </cell>
          <cell r="E41622" t="str">
            <v>KT453</v>
          </cell>
          <cell r="F41622">
            <v>9.2650000000000006</v>
          </cell>
        </row>
        <row r="41623">
          <cell r="C41623" t="str">
            <v>דצמבר 2019</v>
          </cell>
          <cell r="D41623" t="str">
            <v>אגד - 212</v>
          </cell>
          <cell r="E41623" t="str">
            <v>KT22</v>
          </cell>
          <cell r="F41623">
            <v>0.51500000000000001</v>
          </cell>
        </row>
        <row r="41624">
          <cell r="C41624" t="str">
            <v>דצמבר 2019</v>
          </cell>
          <cell r="D41624" t="str">
            <v>אגד - 212</v>
          </cell>
          <cell r="E41624" t="str">
            <v>KT51</v>
          </cell>
          <cell r="F41624">
            <v>13.95</v>
          </cell>
        </row>
        <row r="41625">
          <cell r="C41625" t="str">
            <v>דצמבר 2019</v>
          </cell>
          <cell r="D41625" t="str">
            <v>אגד - 212</v>
          </cell>
          <cell r="E41625" t="str">
            <v>KT502</v>
          </cell>
          <cell r="F41625">
            <v>35941.197999999997</v>
          </cell>
        </row>
        <row r="41626">
          <cell r="C41626" t="str">
            <v>דצמבר 2019</v>
          </cell>
          <cell r="D41626" t="str">
            <v>אגד - 212</v>
          </cell>
          <cell r="E41626" t="str">
            <v>KT503</v>
          </cell>
          <cell r="F41626">
            <v>880097.15599999996</v>
          </cell>
        </row>
        <row r="41627">
          <cell r="C41627" t="str">
            <v>דצמבר 2019</v>
          </cell>
          <cell r="D41627" t="str">
            <v>אגד - 212</v>
          </cell>
          <cell r="E41627" t="str">
            <v>KT305</v>
          </cell>
          <cell r="F41627">
            <v>-10630.329</v>
          </cell>
        </row>
        <row r="41628">
          <cell r="C41628" t="str">
            <v>דצמבר 2019</v>
          </cell>
          <cell r="D41628" t="str">
            <v>אגד - 212</v>
          </cell>
          <cell r="E41628" t="str">
            <v>KT717</v>
          </cell>
          <cell r="F41628">
            <v>1</v>
          </cell>
        </row>
        <row r="41629">
          <cell r="C41629" t="str">
            <v>דצמבר 2019</v>
          </cell>
          <cell r="D41629" t="str">
            <v>אגד - 212</v>
          </cell>
          <cell r="E41629" t="str">
            <v>KT761</v>
          </cell>
          <cell r="F41629">
            <v>554843.84199999995</v>
          </cell>
        </row>
        <row r="41630">
          <cell r="C41630" t="str">
            <v>דצמבר 2019</v>
          </cell>
          <cell r="D41630" t="str">
            <v>אגד - 212</v>
          </cell>
          <cell r="E41630" t="str">
            <v>KT762</v>
          </cell>
          <cell r="F41630">
            <v>492969.783</v>
          </cell>
        </row>
        <row r="41631">
          <cell r="C41631" t="str">
            <v>דצמבר 2019</v>
          </cell>
          <cell r="D41631" t="str">
            <v>אגד - 212</v>
          </cell>
          <cell r="E41631" t="str">
            <v>KT763</v>
          </cell>
          <cell r="F41631">
            <v>474959.42099999997</v>
          </cell>
        </row>
        <row r="41632">
          <cell r="C41632" t="str">
            <v>דצמבר 2019</v>
          </cell>
          <cell r="D41632" t="str">
            <v>אגד - 212</v>
          </cell>
          <cell r="E41632" t="str">
            <v>KT943</v>
          </cell>
          <cell r="F41632">
            <v>566211.19099999999</v>
          </cell>
        </row>
        <row r="41633">
          <cell r="C41633" t="str">
            <v>דצמבר 2019</v>
          </cell>
          <cell r="D41633" t="str">
            <v>אגד - 212</v>
          </cell>
          <cell r="E41633" t="str">
            <v>KT944</v>
          </cell>
          <cell r="F41633">
            <v>485996.29399999999</v>
          </cell>
        </row>
        <row r="41634">
          <cell r="C41634" t="str">
            <v>דצמבר 2019</v>
          </cell>
          <cell r="D41634" t="str">
            <v>אגד - 212</v>
          </cell>
          <cell r="E41634" t="str">
            <v>KT945</v>
          </cell>
          <cell r="F41634">
            <v>498371.989</v>
          </cell>
        </row>
        <row r="41635">
          <cell r="C41635" t="str">
            <v>דצמבר 2019</v>
          </cell>
          <cell r="D41635" t="str">
            <v>אגד - 212</v>
          </cell>
          <cell r="E41635" t="str">
            <v>KT934</v>
          </cell>
          <cell r="F41635">
            <v>900.24199999999996</v>
          </cell>
        </row>
        <row r="41636">
          <cell r="C41636" t="str">
            <v>דצמבר 2019</v>
          </cell>
          <cell r="D41636" t="str">
            <v>אגד - 212</v>
          </cell>
          <cell r="E41636" t="str">
            <v>KT935</v>
          </cell>
          <cell r="F41636">
            <v>4526.0510000000004</v>
          </cell>
        </row>
        <row r="41637">
          <cell r="C41637" t="str">
            <v>דצמבר 2019</v>
          </cell>
          <cell r="D41637" t="str">
            <v>אגד - 212</v>
          </cell>
          <cell r="E41637" t="str">
            <v>AT81</v>
          </cell>
          <cell r="F41637">
            <v>1789.9359999999999</v>
          </cell>
        </row>
        <row r="41638">
          <cell r="C41638" t="str">
            <v>דצמבר 2019</v>
          </cell>
          <cell r="D41638" t="str">
            <v>אגד - 212</v>
          </cell>
          <cell r="E41638" t="str">
            <v>KT625</v>
          </cell>
          <cell r="F41638">
            <v>3115.7339999999999</v>
          </cell>
        </row>
        <row r="41639">
          <cell r="C41639" t="str">
            <v>דצמבר 2019</v>
          </cell>
          <cell r="D41639" t="str">
            <v>אגד - 212</v>
          </cell>
          <cell r="E41639" t="str">
            <v>KT650</v>
          </cell>
          <cell r="F41639">
            <v>95121857</v>
          </cell>
        </row>
        <row r="41640">
          <cell r="C41640" t="str">
            <v>דצמבר 2019</v>
          </cell>
          <cell r="D41640" t="str">
            <v>אגד - 212</v>
          </cell>
          <cell r="E41640" t="str">
            <v>KT651</v>
          </cell>
          <cell r="F41640">
            <v>95121858</v>
          </cell>
        </row>
        <row r="41641">
          <cell r="C41641" t="str">
            <v>דצמבר 2019</v>
          </cell>
          <cell r="D41641" t="str">
            <v>אגד - 212</v>
          </cell>
          <cell r="E41641" t="str">
            <v>KT652</v>
          </cell>
          <cell r="F41641">
            <v>95193571</v>
          </cell>
        </row>
        <row r="41642">
          <cell r="C41642" t="str">
            <v>דצמבר 2019</v>
          </cell>
          <cell r="D41642" t="str">
            <v>אגד - 212</v>
          </cell>
          <cell r="E41642" t="str">
            <v>KT653</v>
          </cell>
          <cell r="F41642">
            <v>95190502</v>
          </cell>
        </row>
        <row r="41643">
          <cell r="C41643" t="str">
            <v>דצמבר 2019</v>
          </cell>
          <cell r="D41643" t="str">
            <v>אגד - 212</v>
          </cell>
          <cell r="E41643" t="str">
            <v>KT654</v>
          </cell>
          <cell r="F41643">
            <v>29432870262</v>
          </cell>
        </row>
        <row r="41644">
          <cell r="C41644" t="str">
            <v>דצמבר 2019</v>
          </cell>
          <cell r="D41644" t="str">
            <v>אגד - 212</v>
          </cell>
          <cell r="E41644" t="str">
            <v>KT655</v>
          </cell>
          <cell r="F41644">
            <v>44682870852</v>
          </cell>
        </row>
        <row r="41645">
          <cell r="C41645" t="str">
            <v>דצמבר 2019</v>
          </cell>
          <cell r="D41645" t="str">
            <v>אגד - 212</v>
          </cell>
          <cell r="E41645" t="str">
            <v>KT656</v>
          </cell>
          <cell r="F41645">
            <v>48672870852</v>
          </cell>
        </row>
        <row r="41646">
          <cell r="C41646" t="str">
            <v>דצמבר 2019</v>
          </cell>
          <cell r="D41646" t="str">
            <v>אגד - 212</v>
          </cell>
          <cell r="E41646" t="str">
            <v>KT657</v>
          </cell>
          <cell r="F41646">
            <v>78822519803</v>
          </cell>
        </row>
        <row r="41647">
          <cell r="C41647" t="str">
            <v>דצמבר 2019</v>
          </cell>
          <cell r="D41647" t="str">
            <v>אגד - 212</v>
          </cell>
          <cell r="E41647" t="str">
            <v>KT658</v>
          </cell>
          <cell r="F41647">
            <v>99085948504</v>
          </cell>
        </row>
        <row r="41648">
          <cell r="C41648" t="str">
            <v>דצמבר 2019</v>
          </cell>
          <cell r="D41648" t="str">
            <v>אגד - 212</v>
          </cell>
          <cell r="E41648" t="str">
            <v>KT659</v>
          </cell>
          <cell r="F41648">
            <v>1006613430</v>
          </cell>
        </row>
        <row r="41649">
          <cell r="C41649" t="str">
            <v>דצמבר 2019</v>
          </cell>
          <cell r="D41649" t="str">
            <v>אגד - 212</v>
          </cell>
          <cell r="E41649" t="str">
            <v>KT660</v>
          </cell>
          <cell r="F41649">
            <v>109912430</v>
          </cell>
        </row>
        <row r="41650">
          <cell r="C41650" t="str">
            <v>דצמבר 2019</v>
          </cell>
          <cell r="D41650" t="str">
            <v>אגד - 212</v>
          </cell>
          <cell r="E41650" t="str">
            <v>KT661</v>
          </cell>
          <cell r="F41650">
            <v>1005532430</v>
          </cell>
        </row>
        <row r="41651">
          <cell r="C41651" t="str">
            <v>דצמבר 2019</v>
          </cell>
          <cell r="D41651" t="str">
            <v>אגד - 212</v>
          </cell>
          <cell r="E41651" t="str">
            <v>KT662</v>
          </cell>
          <cell r="F41651">
            <v>76641384409</v>
          </cell>
        </row>
        <row r="41652">
          <cell r="C41652" t="str">
            <v>דצמבר 2019</v>
          </cell>
          <cell r="D41652" t="str">
            <v>אגד - 212</v>
          </cell>
          <cell r="E41652" t="str">
            <v>KT663</v>
          </cell>
          <cell r="F41652">
            <v>30324248907</v>
          </cell>
        </row>
        <row r="41653">
          <cell r="C41653" t="str">
            <v>דצמבר 2019</v>
          </cell>
          <cell r="D41653" t="str">
            <v>אגד - 212</v>
          </cell>
          <cell r="E41653" t="str">
            <v>KT664</v>
          </cell>
          <cell r="F41653">
            <v>21596699013</v>
          </cell>
        </row>
        <row r="41654">
          <cell r="C41654" t="str">
            <v>דצמבר 2019</v>
          </cell>
          <cell r="D41654" t="str">
            <v>אגד - 212</v>
          </cell>
          <cell r="E41654" t="str">
            <v>KT665</v>
          </cell>
          <cell r="F41654">
            <v>21597766019</v>
          </cell>
        </row>
        <row r="41655">
          <cell r="C41655" t="str">
            <v>דצמבר 2019</v>
          </cell>
          <cell r="D41655" t="str">
            <v>אגד - 212</v>
          </cell>
          <cell r="E41655" t="str">
            <v>KT666</v>
          </cell>
          <cell r="F41655">
            <v>21195807017</v>
          </cell>
        </row>
        <row r="41656">
          <cell r="C41656" t="str">
            <v>דצמבר 2019</v>
          </cell>
          <cell r="D41656" t="str">
            <v>אגד - 212</v>
          </cell>
          <cell r="E41656" t="str">
            <v>KT667</v>
          </cell>
          <cell r="F41656">
            <v>22973080500</v>
          </cell>
        </row>
        <row r="41657">
          <cell r="C41657" t="str">
            <v>דצמבר 2019</v>
          </cell>
          <cell r="D41657" t="str">
            <v>אגד - 212</v>
          </cell>
          <cell r="E41657" t="str">
            <v>KT668</v>
          </cell>
          <cell r="F41657">
            <v>45081036600</v>
          </cell>
        </row>
        <row r="41658">
          <cell r="C41658" t="str">
            <v>דצמבר 2019</v>
          </cell>
          <cell r="D41658" t="str">
            <v>אגד - 212</v>
          </cell>
          <cell r="E41658" t="str">
            <v>KT669</v>
          </cell>
          <cell r="F41658">
            <v>64032036600</v>
          </cell>
        </row>
        <row r="41659">
          <cell r="C41659" t="str">
            <v>דצמבר 2019</v>
          </cell>
          <cell r="D41659" t="str">
            <v>אגד - 212</v>
          </cell>
          <cell r="E41659" t="str">
            <v>KT670</v>
          </cell>
          <cell r="F41659">
            <v>113</v>
          </cell>
        </row>
        <row r="41660">
          <cell r="C41660" t="str">
            <v>דצמבר 2019</v>
          </cell>
          <cell r="D41660" t="str">
            <v>אגד - 212</v>
          </cell>
          <cell r="E41660" t="str">
            <v>KT671</v>
          </cell>
          <cell r="F41660">
            <v>95130507</v>
          </cell>
        </row>
        <row r="41661">
          <cell r="C41661" t="str">
            <v>דצמבר 2019</v>
          </cell>
          <cell r="D41661" t="str">
            <v>אגד - 212</v>
          </cell>
          <cell r="E41661" t="str">
            <v>KT672</v>
          </cell>
          <cell r="F41661">
            <v>95190502</v>
          </cell>
        </row>
        <row r="41662">
          <cell r="C41662" t="str">
            <v>דצמבר 2019</v>
          </cell>
          <cell r="D41662" t="str">
            <v>אגד - 212</v>
          </cell>
          <cell r="E41662" t="str">
            <v>KT673</v>
          </cell>
          <cell r="F41662">
            <v>95194946</v>
          </cell>
        </row>
        <row r="41663">
          <cell r="C41663" t="str">
            <v>דצמבר 2019</v>
          </cell>
          <cell r="D41663" t="str">
            <v>אגד - 212</v>
          </cell>
          <cell r="E41663" t="str">
            <v>KT674</v>
          </cell>
          <cell r="F41663">
            <v>95194658</v>
          </cell>
        </row>
        <row r="41664">
          <cell r="C41664" t="str">
            <v>דצמבר 2019</v>
          </cell>
          <cell r="D41664" t="str">
            <v>אגד - 212</v>
          </cell>
          <cell r="E41664" t="str">
            <v>KT675</v>
          </cell>
          <cell r="F41664">
            <v>95124345</v>
          </cell>
        </row>
        <row r="41665">
          <cell r="C41665" t="str">
            <v>דצמבר 2019</v>
          </cell>
          <cell r="D41665" t="str">
            <v>אגד - 212</v>
          </cell>
          <cell r="E41665" t="str">
            <v>KT676</v>
          </cell>
          <cell r="F41665">
            <v>95124311</v>
          </cell>
        </row>
        <row r="41666">
          <cell r="C41666" t="str">
            <v>דצמבר 2019</v>
          </cell>
          <cell r="D41666" t="str">
            <v>אגד - 212</v>
          </cell>
          <cell r="E41666" t="str">
            <v>KT677</v>
          </cell>
          <cell r="F41666">
            <v>95124334</v>
          </cell>
        </row>
        <row r="41667">
          <cell r="C41667" t="str">
            <v>דצמבר 2019</v>
          </cell>
          <cell r="D41667" t="str">
            <v>אגד - 212</v>
          </cell>
          <cell r="E41667" t="str">
            <v>FT650</v>
          </cell>
          <cell r="F41667">
            <v>510657554</v>
          </cell>
        </row>
        <row r="41668">
          <cell r="C41668" t="str">
            <v>דצמבר 2019</v>
          </cell>
          <cell r="D41668" t="str">
            <v>אגד - 212</v>
          </cell>
          <cell r="E41668" t="str">
            <v>FT651</v>
          </cell>
          <cell r="F41668">
            <v>510657554</v>
          </cell>
        </row>
        <row r="41669">
          <cell r="C41669" t="str">
            <v>דצמבר 2019</v>
          </cell>
          <cell r="D41669" t="str">
            <v>אגד - 212</v>
          </cell>
          <cell r="E41669" t="str">
            <v>FT652</v>
          </cell>
          <cell r="F41669">
            <v>510657554</v>
          </cell>
        </row>
        <row r="41670">
          <cell r="C41670" t="str">
            <v>דצמבר 2019</v>
          </cell>
          <cell r="D41670" t="str">
            <v>אגד - 212</v>
          </cell>
          <cell r="E41670" t="str">
            <v>FT653</v>
          </cell>
          <cell r="F41670">
            <v>511974834</v>
          </cell>
        </row>
        <row r="41671">
          <cell r="C41671" t="str">
            <v>דצמבר 2019</v>
          </cell>
          <cell r="D41671" t="str">
            <v>אגד - 212</v>
          </cell>
          <cell r="E41671" t="str">
            <v>FT654</v>
          </cell>
          <cell r="F41671">
            <v>520029084</v>
          </cell>
        </row>
        <row r="41672">
          <cell r="C41672" t="str">
            <v>דצמבר 2019</v>
          </cell>
          <cell r="D41672" t="str">
            <v>אגד - 212</v>
          </cell>
          <cell r="E41672" t="str">
            <v>FT655</v>
          </cell>
          <cell r="F41672">
            <v>520029084</v>
          </cell>
        </row>
        <row r="41673">
          <cell r="C41673" t="str">
            <v>דצמבר 2019</v>
          </cell>
          <cell r="D41673" t="str">
            <v>אגד - 212</v>
          </cell>
          <cell r="E41673" t="str">
            <v>FT656</v>
          </cell>
          <cell r="F41673">
            <v>520029084</v>
          </cell>
        </row>
        <row r="41674">
          <cell r="C41674" t="str">
            <v>דצמבר 2019</v>
          </cell>
          <cell r="D41674" t="str">
            <v>אגד - 212</v>
          </cell>
          <cell r="E41674" t="str">
            <v>FT657</v>
          </cell>
          <cell r="F41674">
            <v>513765396</v>
          </cell>
        </row>
        <row r="41675">
          <cell r="C41675" t="str">
            <v>דצמבר 2019</v>
          </cell>
          <cell r="D41675" t="str">
            <v>אגד - 212</v>
          </cell>
          <cell r="E41675" t="str">
            <v>FT658</v>
          </cell>
          <cell r="F41675">
            <v>513765396</v>
          </cell>
        </row>
        <row r="41676">
          <cell r="C41676" t="str">
            <v>דצמבר 2019</v>
          </cell>
          <cell r="D41676" t="str">
            <v>אגד - 212</v>
          </cell>
          <cell r="E41676" t="str">
            <v>FT659</v>
          </cell>
          <cell r="F41676">
            <v>520007030</v>
          </cell>
        </row>
        <row r="41677">
          <cell r="C41677" t="str">
            <v>דצמבר 2019</v>
          </cell>
          <cell r="D41677" t="str">
            <v>אגד - 212</v>
          </cell>
          <cell r="E41677" t="str">
            <v>FT660</v>
          </cell>
          <cell r="F41677">
            <v>520007030</v>
          </cell>
        </row>
        <row r="41678">
          <cell r="C41678" t="str">
            <v>דצמבר 2019</v>
          </cell>
          <cell r="D41678" t="str">
            <v>אגד - 212</v>
          </cell>
          <cell r="E41678" t="str">
            <v>FT661</v>
          </cell>
          <cell r="F41678">
            <v>520007030</v>
          </cell>
        </row>
        <row r="41679">
          <cell r="C41679" t="str">
            <v>דצמבר 2019</v>
          </cell>
          <cell r="D41679" t="str">
            <v>אגד - 212</v>
          </cell>
          <cell r="E41679" t="str">
            <v>FT662</v>
          </cell>
          <cell r="F41679">
            <v>520018078</v>
          </cell>
        </row>
        <row r="41680">
          <cell r="C41680" t="str">
            <v>דצמבר 2019</v>
          </cell>
          <cell r="D41680" t="str">
            <v>אגד - 212</v>
          </cell>
          <cell r="E41680" t="str">
            <v>FT663</v>
          </cell>
          <cell r="F41680">
            <v>520018078</v>
          </cell>
        </row>
        <row r="41681">
          <cell r="C41681" t="str">
            <v>דצמבר 2019</v>
          </cell>
          <cell r="D41681" t="str">
            <v>אגד - 212</v>
          </cell>
          <cell r="E41681" t="str">
            <v>FT664</v>
          </cell>
          <cell r="F41681">
            <v>520000522</v>
          </cell>
        </row>
        <row r="41682">
          <cell r="C41682" t="str">
            <v>דצמבר 2019</v>
          </cell>
          <cell r="D41682" t="str">
            <v>אגד - 212</v>
          </cell>
          <cell r="E41682" t="str">
            <v>FT665</v>
          </cell>
          <cell r="F41682">
            <v>520000522</v>
          </cell>
        </row>
        <row r="41683">
          <cell r="C41683" t="str">
            <v>דצמבר 2019</v>
          </cell>
          <cell r="D41683" t="str">
            <v>אגד - 212</v>
          </cell>
          <cell r="E41683" t="str">
            <v>FT666</v>
          </cell>
          <cell r="F41683">
            <v>520000522</v>
          </cell>
        </row>
        <row r="41684">
          <cell r="C41684" t="str">
            <v>דצמבר 2019</v>
          </cell>
          <cell r="D41684" t="str">
            <v>אגד - 212</v>
          </cell>
          <cell r="E41684" t="str">
            <v>FT667</v>
          </cell>
          <cell r="F41684">
            <v>520000118</v>
          </cell>
        </row>
        <row r="41685">
          <cell r="C41685" t="str">
            <v>דצמבר 2019</v>
          </cell>
          <cell r="D41685" t="str">
            <v>אגד - 212</v>
          </cell>
          <cell r="E41685" t="str">
            <v>FT668</v>
          </cell>
          <cell r="F41685">
            <v>520000118</v>
          </cell>
        </row>
        <row r="41686">
          <cell r="C41686" t="str">
            <v>דצמבר 2019</v>
          </cell>
          <cell r="D41686" t="str">
            <v>אגד - 212</v>
          </cell>
          <cell r="E41686" t="str">
            <v>FT669</v>
          </cell>
          <cell r="F41686">
            <v>520000118</v>
          </cell>
        </row>
        <row r="41687">
          <cell r="C41687" t="str">
            <v>דצמבר 2019</v>
          </cell>
          <cell r="D41687" t="str">
            <v>אגד - 212</v>
          </cell>
          <cell r="E41687" t="str">
            <v>FT670</v>
          </cell>
          <cell r="F41687">
            <v>512515081</v>
          </cell>
        </row>
        <row r="41688">
          <cell r="C41688" t="str">
            <v>דצמבר 2019</v>
          </cell>
          <cell r="D41688" t="str">
            <v>אגד - 212</v>
          </cell>
          <cell r="E41688" t="str">
            <v>FT671</v>
          </cell>
          <cell r="F41688">
            <v>510528276</v>
          </cell>
        </row>
        <row r="41689">
          <cell r="C41689" t="str">
            <v>דצמבר 2019</v>
          </cell>
          <cell r="D41689" t="str">
            <v>אגד - 212</v>
          </cell>
          <cell r="E41689" t="str">
            <v>FT672</v>
          </cell>
          <cell r="F41689">
            <v>510528276</v>
          </cell>
        </row>
        <row r="41690">
          <cell r="C41690" t="str">
            <v>דצמבר 2019</v>
          </cell>
          <cell r="D41690" t="str">
            <v>אגד - 212</v>
          </cell>
          <cell r="E41690" t="str">
            <v>FT673</v>
          </cell>
          <cell r="F41690">
            <v>512199381</v>
          </cell>
        </row>
        <row r="41691">
          <cell r="C41691" t="str">
            <v>דצמבר 2019</v>
          </cell>
          <cell r="D41691" t="str">
            <v>אגד - 212</v>
          </cell>
          <cell r="E41691" t="str">
            <v>FT674</v>
          </cell>
          <cell r="F41691">
            <v>512199381</v>
          </cell>
        </row>
        <row r="41692">
          <cell r="C41692" t="str">
            <v>דצמבר 2019</v>
          </cell>
          <cell r="D41692" t="str">
            <v>אגד - 212</v>
          </cell>
          <cell r="E41692" t="str">
            <v>FT675</v>
          </cell>
          <cell r="F41692">
            <v>513765396</v>
          </cell>
        </row>
        <row r="41693">
          <cell r="C41693" t="str">
            <v>דצמבר 2019</v>
          </cell>
          <cell r="D41693" t="str">
            <v>אגד - 212</v>
          </cell>
          <cell r="E41693" t="str">
            <v>FT676</v>
          </cell>
          <cell r="F41693">
            <v>513765396</v>
          </cell>
        </row>
        <row r="41694">
          <cell r="C41694" t="str">
            <v>דצמבר 2019</v>
          </cell>
          <cell r="D41694" t="str">
            <v>אגד - 212</v>
          </cell>
          <cell r="E41694" t="str">
            <v>FT677</v>
          </cell>
          <cell r="F41694">
            <v>513765396</v>
          </cell>
        </row>
        <row r="41695">
          <cell r="C41695" t="str">
            <v>דצמבר 2019</v>
          </cell>
          <cell r="D41695" t="str">
            <v>אגד - 212</v>
          </cell>
          <cell r="E41695" t="str">
            <v>KT770</v>
          </cell>
          <cell r="F41695">
            <v>7</v>
          </cell>
        </row>
        <row r="41696">
          <cell r="C41696" t="str">
            <v>דצמבר 2019</v>
          </cell>
          <cell r="D41696" t="str">
            <v>אגד - 212</v>
          </cell>
          <cell r="E41696" t="str">
            <v>KT771</v>
          </cell>
          <cell r="F41696">
            <v>5</v>
          </cell>
        </row>
        <row r="41697">
          <cell r="C41697" t="str">
            <v>דצמבר 2019</v>
          </cell>
          <cell r="D41697" t="str">
            <v>אגד - 212</v>
          </cell>
          <cell r="E41697" t="str">
            <v>KT772</v>
          </cell>
          <cell r="F41697">
            <v>7</v>
          </cell>
        </row>
        <row r="41698">
          <cell r="C41698" t="str">
            <v>דצמבר 2019</v>
          </cell>
          <cell r="D41698" t="str">
            <v>אגד - 212</v>
          </cell>
          <cell r="E41698" t="str">
            <v>KT773</v>
          </cell>
          <cell r="F41698">
            <v>5</v>
          </cell>
        </row>
        <row r="41699">
          <cell r="C41699" t="str">
            <v>דצמבר 2019</v>
          </cell>
          <cell r="D41699" t="str">
            <v>אגד - 212</v>
          </cell>
          <cell r="E41699" t="str">
            <v>KT774</v>
          </cell>
          <cell r="F41699">
            <v>5</v>
          </cell>
        </row>
        <row r="41700">
          <cell r="C41700" t="str">
            <v>דצמבר 2019</v>
          </cell>
          <cell r="D41700" t="str">
            <v>אגד - 212</v>
          </cell>
          <cell r="E41700" t="str">
            <v>KT775</v>
          </cell>
          <cell r="F41700">
            <v>4</v>
          </cell>
        </row>
        <row r="41701">
          <cell r="C41701" t="str">
            <v>דצמבר 2019</v>
          </cell>
          <cell r="D41701" t="str">
            <v>אגד - 212</v>
          </cell>
          <cell r="E41701" t="str">
            <v>KT776</v>
          </cell>
          <cell r="F41701">
            <v>1</v>
          </cell>
        </row>
        <row r="41702">
          <cell r="C41702" t="str">
            <v>דצמבר 2019</v>
          </cell>
          <cell r="D41702" t="str">
            <v>אגד - 212</v>
          </cell>
          <cell r="E41702" t="str">
            <v>KT777</v>
          </cell>
          <cell r="F41702">
            <v>5</v>
          </cell>
        </row>
        <row r="41703">
          <cell r="C41703" t="str">
            <v>דצמבר 2019</v>
          </cell>
          <cell r="D41703" t="str">
            <v>אגד - 212</v>
          </cell>
          <cell r="E41703" t="str">
            <v>KT778</v>
          </cell>
          <cell r="F41703">
            <v>9</v>
          </cell>
        </row>
        <row r="41704">
          <cell r="C41704" t="str">
            <v>דצמבר 2019</v>
          </cell>
          <cell r="D41704" t="str">
            <v>אגד - 212</v>
          </cell>
          <cell r="E41704" t="str">
            <v>KT779</v>
          </cell>
          <cell r="F41704">
            <v>4</v>
          </cell>
        </row>
        <row r="41705">
          <cell r="C41705" t="str">
            <v>דצמבר 2019</v>
          </cell>
          <cell r="D41705" t="str">
            <v>אגד - 212</v>
          </cell>
          <cell r="E41705" t="str">
            <v>KT780</v>
          </cell>
          <cell r="F41705">
            <v>6</v>
          </cell>
        </row>
        <row r="41706">
          <cell r="C41706" t="str">
            <v>דצמבר 2019</v>
          </cell>
          <cell r="D41706" t="str">
            <v>אגד - 212</v>
          </cell>
          <cell r="E41706" t="str">
            <v>KT781</v>
          </cell>
          <cell r="F41706">
            <v>4</v>
          </cell>
        </row>
        <row r="41707">
          <cell r="C41707" t="str">
            <v>דצמבר 2019</v>
          </cell>
          <cell r="D41707" t="str">
            <v>אגד - 212</v>
          </cell>
          <cell r="E41707" t="str">
            <v>KT782</v>
          </cell>
          <cell r="F41707">
            <v>9</v>
          </cell>
        </row>
        <row r="41708">
          <cell r="C41708" t="str">
            <v>דצמבר 2019</v>
          </cell>
          <cell r="D41708" t="str">
            <v>אגד - 212</v>
          </cell>
          <cell r="E41708" t="str">
            <v>KT783</v>
          </cell>
          <cell r="F41708">
            <v>6</v>
          </cell>
        </row>
        <row r="41709">
          <cell r="C41709" t="str">
            <v>דצמבר 2019</v>
          </cell>
          <cell r="D41709" t="str">
            <v>אגד - 212</v>
          </cell>
          <cell r="E41709" t="str">
            <v>KT784</v>
          </cell>
          <cell r="F41709">
            <v>3</v>
          </cell>
        </row>
        <row r="41710">
          <cell r="C41710" t="str">
            <v>דצמבר 2019</v>
          </cell>
          <cell r="D41710" t="str">
            <v>אגד - 212</v>
          </cell>
          <cell r="E41710" t="str">
            <v>KT785</v>
          </cell>
          <cell r="F41710">
            <v>9</v>
          </cell>
        </row>
        <row r="41711">
          <cell r="C41711" t="str">
            <v>דצמבר 2019</v>
          </cell>
          <cell r="D41711" t="str">
            <v>אגד - 212</v>
          </cell>
          <cell r="E41711" t="str">
            <v>KT787</v>
          </cell>
          <cell r="F41711">
            <v>4</v>
          </cell>
        </row>
        <row r="41712">
          <cell r="C41712" t="str">
            <v>דצמבר 2019</v>
          </cell>
          <cell r="D41712" t="str">
            <v>אגד - 212</v>
          </cell>
          <cell r="E41712" t="str">
            <v>KT788</v>
          </cell>
          <cell r="F41712">
            <v>2</v>
          </cell>
        </row>
        <row r="41713">
          <cell r="C41713" t="str">
            <v>דצמבר 2019</v>
          </cell>
          <cell r="D41713" t="str">
            <v>אגד - 212</v>
          </cell>
          <cell r="E41713" t="str">
            <v>KT789</v>
          </cell>
          <cell r="F41713">
            <v>1</v>
          </cell>
        </row>
        <row r="41714">
          <cell r="C41714" t="str">
            <v>דצמבר 2019</v>
          </cell>
          <cell r="D41714" t="str">
            <v>אגד - 212</v>
          </cell>
          <cell r="E41714" t="str">
            <v>KT790</v>
          </cell>
          <cell r="F41714">
            <v>1</v>
          </cell>
        </row>
        <row r="41715">
          <cell r="C41715" t="str">
            <v>דצמבר 2019</v>
          </cell>
          <cell r="D41715" t="str">
            <v>אגד - 212</v>
          </cell>
          <cell r="E41715" t="str">
            <v>KT791</v>
          </cell>
          <cell r="F41715">
            <v>7</v>
          </cell>
        </row>
        <row r="41716">
          <cell r="C41716" t="str">
            <v>דצמבר 2019</v>
          </cell>
          <cell r="D41716" t="str">
            <v>אגד - 212</v>
          </cell>
          <cell r="E41716" t="str">
            <v>KT792</v>
          </cell>
          <cell r="F41716">
            <v>8</v>
          </cell>
        </row>
        <row r="41717">
          <cell r="C41717" t="str">
            <v>דצמבר 2019</v>
          </cell>
          <cell r="D41717" t="str">
            <v>אגד - 212</v>
          </cell>
          <cell r="E41717" t="str">
            <v>KT794</v>
          </cell>
          <cell r="F41717">
            <v>1</v>
          </cell>
        </row>
        <row r="41718">
          <cell r="C41718" t="str">
            <v>דצמבר 2019</v>
          </cell>
          <cell r="D41718" t="str">
            <v>אגד - 212</v>
          </cell>
          <cell r="E41718" t="str">
            <v>KT796</v>
          </cell>
          <cell r="F41718">
            <v>2</v>
          </cell>
        </row>
        <row r="41719">
          <cell r="C41719" t="str">
            <v>דצמבר 2019</v>
          </cell>
          <cell r="D41719" t="str">
            <v>אגד - 212</v>
          </cell>
          <cell r="E41719" t="str">
            <v>KT797</v>
          </cell>
          <cell r="F41719">
            <v>4</v>
          </cell>
        </row>
        <row r="41720">
          <cell r="C41720" t="str">
            <v>דצמבר 2019</v>
          </cell>
          <cell r="D41720" t="str">
            <v>אגד - 212</v>
          </cell>
          <cell r="E41720" t="str">
            <v>KT802</v>
          </cell>
          <cell r="F41720">
            <v>1</v>
          </cell>
        </row>
        <row r="41721">
          <cell r="C41721" t="str">
            <v>דצמבר 2019</v>
          </cell>
          <cell r="D41721" t="str">
            <v>אגד - 212</v>
          </cell>
          <cell r="E41721" t="str">
            <v>KT803</v>
          </cell>
          <cell r="F41721">
            <v>1</v>
          </cell>
        </row>
        <row r="41722">
          <cell r="C41722" t="str">
            <v>דצמבר 2019</v>
          </cell>
          <cell r="D41722" t="str">
            <v>אגד - 212</v>
          </cell>
          <cell r="E41722" t="str">
            <v>KT804</v>
          </cell>
          <cell r="F41722">
            <v>1</v>
          </cell>
        </row>
        <row r="41723">
          <cell r="C41723" t="str">
            <v>דצמבר 2019</v>
          </cell>
          <cell r="D41723" t="str">
            <v>אגד - 212</v>
          </cell>
          <cell r="E41723" t="str">
            <v>KT809</v>
          </cell>
          <cell r="F41723">
            <v>1</v>
          </cell>
        </row>
        <row r="41724">
          <cell r="C41724" t="str">
            <v>דצמבר 2019</v>
          </cell>
          <cell r="D41724" t="str">
            <v>אגד - 212</v>
          </cell>
          <cell r="E41724" t="str">
            <v>KT816</v>
          </cell>
          <cell r="F41724">
            <v>1</v>
          </cell>
        </row>
        <row r="41725">
          <cell r="C41725" t="str">
            <v>דצמבר 2019</v>
          </cell>
          <cell r="D41725" t="str">
            <v>אגד - 212</v>
          </cell>
          <cell r="E41725" t="str">
            <v>KT817</v>
          </cell>
          <cell r="F41725">
            <v>1</v>
          </cell>
        </row>
        <row r="41726">
          <cell r="C41726" t="str">
            <v>דצמבר 2019</v>
          </cell>
          <cell r="D41726" t="str">
            <v>אגד - 212</v>
          </cell>
          <cell r="E41726" t="str">
            <v>KT820</v>
          </cell>
          <cell r="F41726">
            <v>1</v>
          </cell>
        </row>
        <row r="41727">
          <cell r="C41727" t="str">
            <v>דצמבר 2019</v>
          </cell>
          <cell r="D41727" t="str">
            <v>אגד - 212</v>
          </cell>
          <cell r="E41727" t="str">
            <v>KT821</v>
          </cell>
          <cell r="F41727">
            <v>1</v>
          </cell>
        </row>
        <row r="41728">
          <cell r="C41728" t="str">
            <v>דצמבר 2019</v>
          </cell>
          <cell r="D41728" t="str">
            <v>אגד - 212</v>
          </cell>
          <cell r="E41728" t="str">
            <v>KT826</v>
          </cell>
          <cell r="F41728">
            <v>1</v>
          </cell>
        </row>
        <row r="41729">
          <cell r="C41729" t="str">
            <v>דצמבר 2019</v>
          </cell>
          <cell r="D41729" t="str">
            <v>אגד - 212</v>
          </cell>
          <cell r="E41729" t="str">
            <v>KT827</v>
          </cell>
          <cell r="F41729">
            <v>1</v>
          </cell>
        </row>
        <row r="41730">
          <cell r="C41730" t="str">
            <v>דצמבר 2019</v>
          </cell>
          <cell r="D41730" t="str">
            <v>הדסה - 274</v>
          </cell>
          <cell r="E41730" t="str">
            <v>DE1</v>
          </cell>
          <cell r="F41730">
            <v>4630119.5690000001</v>
          </cell>
        </row>
        <row r="41731">
          <cell r="C41731" t="str">
            <v>דצמבר 2019</v>
          </cell>
          <cell r="D41731" t="str">
            <v>הדסה - 274</v>
          </cell>
          <cell r="E41731" t="str">
            <v>DA12</v>
          </cell>
          <cell r="F41731">
            <v>88178.741999999998</v>
          </cell>
        </row>
        <row r="41732">
          <cell r="C41732" t="str">
            <v>דצמבר 2019</v>
          </cell>
          <cell r="D41732" t="str">
            <v>הדסה - 274</v>
          </cell>
          <cell r="E41732" t="str">
            <v>DT11</v>
          </cell>
          <cell r="F41732">
            <v>10850.807000000001</v>
          </cell>
        </row>
        <row r="41733">
          <cell r="C41733" t="str">
            <v>דצמבר 2019</v>
          </cell>
          <cell r="D41733" t="str">
            <v>הדסה - 274</v>
          </cell>
          <cell r="E41733" t="str">
            <v>DA10</v>
          </cell>
          <cell r="F41733">
            <v>122715.443</v>
          </cell>
        </row>
        <row r="41734">
          <cell r="C41734" t="str">
            <v>דצמבר 2019</v>
          </cell>
          <cell r="D41734" t="str">
            <v>הדסה - 274</v>
          </cell>
          <cell r="E41734" t="str">
            <v>DT420</v>
          </cell>
          <cell r="F41734">
            <v>41001.031999999999</v>
          </cell>
        </row>
        <row r="41735">
          <cell r="C41735" t="str">
            <v>דצמבר 2019</v>
          </cell>
          <cell r="D41735" t="str">
            <v>הדסה - 274</v>
          </cell>
          <cell r="E41735" t="str">
            <v>DT423</v>
          </cell>
          <cell r="F41735">
            <v>12652.343999999999</v>
          </cell>
        </row>
        <row r="41736">
          <cell r="C41736" t="str">
            <v>דצמבר 2019</v>
          </cell>
          <cell r="D41736" t="str">
            <v>הדסה - 274</v>
          </cell>
          <cell r="E41736" t="str">
            <v>DT13</v>
          </cell>
          <cell r="F41736">
            <v>166621.23199999999</v>
          </cell>
        </row>
        <row r="41737">
          <cell r="C41737" t="str">
            <v>דצמבר 2019</v>
          </cell>
          <cell r="D41737" t="str">
            <v>הדסה - 274</v>
          </cell>
          <cell r="E41737" t="str">
            <v>DT15</v>
          </cell>
          <cell r="F41737">
            <v>97624.937000000005</v>
          </cell>
        </row>
        <row r="41738">
          <cell r="C41738" t="str">
            <v>דצמבר 2019</v>
          </cell>
          <cell r="D41738" t="str">
            <v>הדסה - 274</v>
          </cell>
          <cell r="E41738" t="str">
            <v>DT16</v>
          </cell>
          <cell r="F41738">
            <v>1307.3589999999999</v>
          </cell>
        </row>
        <row r="41739">
          <cell r="C41739" t="str">
            <v>דצמבר 2019</v>
          </cell>
          <cell r="D41739" t="str">
            <v>הדסה - 274</v>
          </cell>
          <cell r="E41739" t="str">
            <v>DA9</v>
          </cell>
          <cell r="F41739">
            <v>1591.605</v>
          </cell>
        </row>
        <row r="41740">
          <cell r="C41740" t="str">
            <v>דצמבר 2019</v>
          </cell>
          <cell r="D41740" t="str">
            <v>הדסה - 274</v>
          </cell>
          <cell r="E41740" t="str">
            <v>DT1</v>
          </cell>
          <cell r="F41740">
            <v>63076.337</v>
          </cell>
        </row>
        <row r="41741">
          <cell r="C41741" t="str">
            <v>דצמבר 2019</v>
          </cell>
          <cell r="D41741" t="str">
            <v>הדסה - 274</v>
          </cell>
          <cell r="E41741" t="str">
            <v>DT400</v>
          </cell>
          <cell r="F41741">
            <v>774872.38</v>
          </cell>
        </row>
        <row r="41742">
          <cell r="C41742" t="str">
            <v>דצמבר 2019</v>
          </cell>
          <cell r="D41742" t="str">
            <v>הדסה - 274</v>
          </cell>
          <cell r="E41742" t="str">
            <v>DT3</v>
          </cell>
          <cell r="F41742">
            <v>2289581.5079999999</v>
          </cell>
        </row>
        <row r="41743">
          <cell r="C41743" t="str">
            <v>דצמבר 2019</v>
          </cell>
          <cell r="D41743" t="str">
            <v>הדסה - 274</v>
          </cell>
          <cell r="E41743" t="str">
            <v>DT17</v>
          </cell>
          <cell r="F41743">
            <v>25656.855</v>
          </cell>
        </row>
        <row r="41744">
          <cell r="C41744" t="str">
            <v>דצמבר 2019</v>
          </cell>
          <cell r="D41744" t="str">
            <v>הדסה - 274</v>
          </cell>
          <cell r="E41744" t="str">
            <v>DT301</v>
          </cell>
          <cell r="F41744">
            <v>22267.909</v>
          </cell>
        </row>
        <row r="41745">
          <cell r="C41745" t="str">
            <v>דצמבר 2019</v>
          </cell>
          <cell r="D41745" t="str">
            <v>הדסה - 274</v>
          </cell>
          <cell r="E41745" t="str">
            <v>DT303</v>
          </cell>
          <cell r="F41745">
            <v>1141.9100000000001</v>
          </cell>
        </row>
        <row r="41746">
          <cell r="C41746" t="str">
            <v>דצמבר 2019</v>
          </cell>
          <cell r="D41746" t="str">
            <v>הדסה - 274</v>
          </cell>
          <cell r="E41746" t="str">
            <v>DT307</v>
          </cell>
          <cell r="F41746">
            <v>1657.729</v>
          </cell>
        </row>
        <row r="41747">
          <cell r="C41747" t="str">
            <v>דצמבר 2019</v>
          </cell>
          <cell r="D41747" t="str">
            <v>הדסה - 274</v>
          </cell>
          <cell r="E41747" t="str">
            <v>DT309</v>
          </cell>
          <cell r="F41747">
            <v>4541.0349999999999</v>
          </cell>
        </row>
        <row r="41748">
          <cell r="C41748" t="str">
            <v>דצמבר 2019</v>
          </cell>
          <cell r="D41748" t="str">
            <v>הדסה - 274</v>
          </cell>
          <cell r="E41748" t="str">
            <v>DT308</v>
          </cell>
          <cell r="F41748">
            <v>445.072</v>
          </cell>
        </row>
        <row r="41749">
          <cell r="C41749" t="str">
            <v>דצמבר 2019</v>
          </cell>
          <cell r="D41749" t="str">
            <v>הדסה - 274</v>
          </cell>
          <cell r="E41749" t="str">
            <v>DT319</v>
          </cell>
          <cell r="F41749">
            <v>25141.775000000001</v>
          </cell>
        </row>
        <row r="41750">
          <cell r="C41750" t="str">
            <v>דצמבר 2019</v>
          </cell>
          <cell r="D41750" t="str">
            <v>הדסה - 274</v>
          </cell>
          <cell r="E41750" t="str">
            <v>DT325</v>
          </cell>
          <cell r="F41750">
            <v>1716.3</v>
          </cell>
        </row>
        <row r="41751">
          <cell r="C41751" t="str">
            <v>דצמבר 2019</v>
          </cell>
          <cell r="D41751" t="str">
            <v>הדסה - 274</v>
          </cell>
          <cell r="E41751" t="str">
            <v>DT338</v>
          </cell>
          <cell r="F41751">
            <v>414.77600000000001</v>
          </cell>
        </row>
        <row r="41752">
          <cell r="C41752" t="str">
            <v>דצמבר 2019</v>
          </cell>
          <cell r="D41752" t="str">
            <v>הדסה - 274</v>
          </cell>
          <cell r="E41752" t="str">
            <v>DT455</v>
          </cell>
          <cell r="F41752">
            <v>5577.38</v>
          </cell>
        </row>
        <row r="41753">
          <cell r="C41753" t="str">
            <v>דצמבר 2019</v>
          </cell>
          <cell r="D41753" t="str">
            <v>הדסה - 274</v>
          </cell>
          <cell r="E41753" t="str">
            <v>DT458</v>
          </cell>
          <cell r="F41753">
            <v>2346.4270000000001</v>
          </cell>
        </row>
        <row r="41754">
          <cell r="C41754" t="str">
            <v>דצמבר 2019</v>
          </cell>
          <cell r="D41754" t="str">
            <v>הדסה - 274</v>
          </cell>
          <cell r="E41754" t="str">
            <v>DT463</v>
          </cell>
          <cell r="F41754">
            <v>7280.7079999999996</v>
          </cell>
        </row>
        <row r="41755">
          <cell r="C41755" t="str">
            <v>דצמבר 2019</v>
          </cell>
          <cell r="D41755" t="str">
            <v>הדסה - 274</v>
          </cell>
          <cell r="E41755" t="str">
            <v>DT465</v>
          </cell>
          <cell r="F41755">
            <v>22388.881000000001</v>
          </cell>
        </row>
        <row r="41756">
          <cell r="C41756" t="str">
            <v>דצמבר 2019</v>
          </cell>
          <cell r="D41756" t="str">
            <v>הדסה - 274</v>
          </cell>
          <cell r="E41756" t="str">
            <v>DT402</v>
          </cell>
          <cell r="F41756">
            <v>66729.543999999994</v>
          </cell>
        </row>
        <row r="41757">
          <cell r="C41757" t="str">
            <v>דצמבר 2019</v>
          </cell>
          <cell r="D41757" t="str">
            <v>הדסה - 274</v>
          </cell>
          <cell r="E41757" t="str">
            <v>DT403</v>
          </cell>
          <cell r="F41757">
            <v>1906.1890000000001</v>
          </cell>
        </row>
        <row r="41758">
          <cell r="C41758" t="str">
            <v>דצמבר 2019</v>
          </cell>
          <cell r="D41758" t="str">
            <v>הדסה - 274</v>
          </cell>
          <cell r="E41758" t="str">
            <v>DT404</v>
          </cell>
          <cell r="F41758">
            <v>54.137</v>
          </cell>
        </row>
        <row r="41759">
          <cell r="C41759" t="str">
            <v>דצמבר 2019</v>
          </cell>
          <cell r="D41759" t="str">
            <v>הדסה - 274</v>
          </cell>
          <cell r="E41759" t="str">
            <v>DC9</v>
          </cell>
          <cell r="F41759">
            <v>188.733</v>
          </cell>
        </row>
        <row r="41760">
          <cell r="C41760" t="str">
            <v>דצמבר 2019</v>
          </cell>
          <cell r="D41760" t="str">
            <v>הדסה - 274</v>
          </cell>
          <cell r="E41760" t="str">
            <v>DT28</v>
          </cell>
          <cell r="F41760">
            <v>3615.634</v>
          </cell>
        </row>
        <row r="41761">
          <cell r="C41761" t="str">
            <v>דצמבר 2019</v>
          </cell>
          <cell r="D41761" t="str">
            <v>הדסה - 274</v>
          </cell>
          <cell r="E41761" t="str">
            <v>DT30</v>
          </cell>
          <cell r="F41761">
            <v>8969.09</v>
          </cell>
        </row>
        <row r="41762">
          <cell r="C41762" t="str">
            <v>דצמבר 2019</v>
          </cell>
          <cell r="D41762" t="str">
            <v>הדסה - 274</v>
          </cell>
          <cell r="E41762" t="str">
            <v>DT360</v>
          </cell>
          <cell r="F41762">
            <v>21608.07</v>
          </cell>
        </row>
        <row r="41763">
          <cell r="C41763" t="str">
            <v>דצמבר 2019</v>
          </cell>
          <cell r="D41763" t="str">
            <v>הדסה - 274</v>
          </cell>
          <cell r="E41763" t="str">
            <v>DT366</v>
          </cell>
          <cell r="F41763">
            <v>338725.11800000002</v>
          </cell>
        </row>
        <row r="41764">
          <cell r="C41764" t="str">
            <v>דצמבר 2019</v>
          </cell>
          <cell r="D41764" t="str">
            <v>הדסה - 274</v>
          </cell>
          <cell r="E41764" t="str">
            <v>DT367</v>
          </cell>
          <cell r="F41764">
            <v>7277.9120000000003</v>
          </cell>
        </row>
        <row r="41765">
          <cell r="C41765" t="str">
            <v>דצמבר 2019</v>
          </cell>
          <cell r="D41765" t="str">
            <v>הדסה - 274</v>
          </cell>
          <cell r="E41765" t="str">
            <v>DT701</v>
          </cell>
          <cell r="F41765">
            <v>6347.3739999999998</v>
          </cell>
        </row>
        <row r="41766">
          <cell r="C41766" t="str">
            <v>דצמבר 2019</v>
          </cell>
          <cell r="D41766" t="str">
            <v>הדסה - 274</v>
          </cell>
          <cell r="E41766" t="str">
            <v>DT703</v>
          </cell>
          <cell r="F41766">
            <v>86216.063999999998</v>
          </cell>
        </row>
        <row r="41767">
          <cell r="C41767" t="str">
            <v>דצמבר 2019</v>
          </cell>
          <cell r="D41767" t="str">
            <v>הדסה - 274</v>
          </cell>
          <cell r="E41767" t="str">
            <v>DT52</v>
          </cell>
          <cell r="F41767">
            <v>2277.0230000000001</v>
          </cell>
        </row>
        <row r="41768">
          <cell r="C41768" t="str">
            <v>דצמבר 2019</v>
          </cell>
          <cell r="D41768" t="str">
            <v>הדסה - 274</v>
          </cell>
          <cell r="E41768" t="str">
            <v>DT441</v>
          </cell>
          <cell r="F41768">
            <v>1763.0309999999999</v>
          </cell>
        </row>
        <row r="41769">
          <cell r="C41769" t="str">
            <v>דצמבר 2019</v>
          </cell>
          <cell r="D41769" t="str">
            <v>הדסה - 274</v>
          </cell>
          <cell r="E41769" t="str">
            <v>DT442</v>
          </cell>
          <cell r="F41769">
            <v>5603.6750000000002</v>
          </cell>
        </row>
        <row r="41770">
          <cell r="C41770" t="str">
            <v>דצמבר 2019</v>
          </cell>
          <cell r="D41770" t="str">
            <v>הדסה - 274</v>
          </cell>
          <cell r="E41770" t="str">
            <v>DT443</v>
          </cell>
          <cell r="F41770">
            <v>20.765999999999998</v>
          </cell>
        </row>
        <row r="41771">
          <cell r="C41771" t="str">
            <v>דצמבר 2019</v>
          </cell>
          <cell r="D41771" t="str">
            <v>הדסה - 274</v>
          </cell>
          <cell r="E41771" t="str">
            <v>DT444</v>
          </cell>
          <cell r="F41771">
            <v>940.32</v>
          </cell>
        </row>
        <row r="41772">
          <cell r="C41772" t="str">
            <v>דצמבר 2019</v>
          </cell>
          <cell r="D41772" t="str">
            <v>הדסה - 274</v>
          </cell>
          <cell r="E41772" t="str">
            <v>DT445</v>
          </cell>
          <cell r="F41772">
            <v>-139.13</v>
          </cell>
        </row>
        <row r="41773">
          <cell r="C41773" t="str">
            <v>דצמבר 2019</v>
          </cell>
          <cell r="D41773" t="str">
            <v>הדסה - 274</v>
          </cell>
          <cell r="E41773" t="str">
            <v>DT446</v>
          </cell>
          <cell r="F41773">
            <v>6967.6189999999997</v>
          </cell>
        </row>
        <row r="41774">
          <cell r="C41774" t="str">
            <v>דצמבר 2019</v>
          </cell>
          <cell r="D41774" t="str">
            <v>הדסה - 274</v>
          </cell>
          <cell r="E41774" t="str">
            <v>DT447</v>
          </cell>
          <cell r="F41774">
            <v>-7114.0529999999999</v>
          </cell>
        </row>
        <row r="41775">
          <cell r="C41775" t="str">
            <v>דצמבר 2019</v>
          </cell>
          <cell r="D41775" t="str">
            <v>הדסה - 274</v>
          </cell>
          <cell r="E41775" t="str">
            <v>DT448</v>
          </cell>
          <cell r="F41775">
            <v>564.66200000000003</v>
          </cell>
        </row>
        <row r="41776">
          <cell r="C41776" t="str">
            <v>דצמבר 2019</v>
          </cell>
          <cell r="D41776" t="str">
            <v>הדסה - 274</v>
          </cell>
          <cell r="E41776" t="str">
            <v>DT449</v>
          </cell>
          <cell r="F41776">
            <v>-2070.5740000000001</v>
          </cell>
        </row>
        <row r="41777">
          <cell r="C41777" t="str">
            <v>דצמבר 2019</v>
          </cell>
          <cell r="D41777" t="str">
            <v>הדסה - 274</v>
          </cell>
          <cell r="E41777" t="str">
            <v>DT669</v>
          </cell>
          <cell r="F41777">
            <v>7533.1530000000002</v>
          </cell>
        </row>
        <row r="41778">
          <cell r="C41778" t="str">
            <v>דצמבר 2019</v>
          </cell>
          <cell r="D41778" t="str">
            <v>הדסה - 274</v>
          </cell>
          <cell r="E41778" t="str">
            <v>DT451</v>
          </cell>
          <cell r="F41778">
            <v>39034.612999999998</v>
          </cell>
        </row>
        <row r="41779">
          <cell r="C41779" t="str">
            <v>דצמבר 2019</v>
          </cell>
          <cell r="D41779" t="str">
            <v>הדסה - 274</v>
          </cell>
          <cell r="E41779" t="str">
            <v>DT506</v>
          </cell>
          <cell r="F41779">
            <v>2782.8980000000001</v>
          </cell>
        </row>
        <row r="41780">
          <cell r="C41780" t="str">
            <v>דצמבר 2019</v>
          </cell>
          <cell r="D41780" t="str">
            <v>הדסה - 274</v>
          </cell>
          <cell r="E41780" t="str">
            <v>DT507</v>
          </cell>
          <cell r="F41780">
            <v>3109.0909999999999</v>
          </cell>
        </row>
        <row r="41781">
          <cell r="C41781" t="str">
            <v>דצמבר 2019</v>
          </cell>
          <cell r="D41781" t="str">
            <v>הדסה - 274</v>
          </cell>
          <cell r="E41781" t="str">
            <v>DT577</v>
          </cell>
          <cell r="F41781">
            <v>2451.9870000000001</v>
          </cell>
        </row>
        <row r="41782">
          <cell r="C41782" t="str">
            <v>דצמבר 2019</v>
          </cell>
          <cell r="D41782" t="str">
            <v>הדסה - 274</v>
          </cell>
          <cell r="E41782" t="str">
            <v>DT513</v>
          </cell>
          <cell r="F41782">
            <v>7090.62</v>
          </cell>
        </row>
        <row r="41783">
          <cell r="C41783" t="str">
            <v>דצמבר 2019</v>
          </cell>
          <cell r="D41783" t="str">
            <v>הדסה - 274</v>
          </cell>
          <cell r="E41783" t="str">
            <v>DT514</v>
          </cell>
          <cell r="F41783">
            <v>99266.514999999999</v>
          </cell>
        </row>
        <row r="41784">
          <cell r="C41784" t="str">
            <v>דצמבר 2019</v>
          </cell>
          <cell r="D41784" t="str">
            <v>הדסה - 274</v>
          </cell>
          <cell r="E41784" t="str">
            <v>DT516</v>
          </cell>
          <cell r="F41784">
            <v>16073.52</v>
          </cell>
        </row>
        <row r="41785">
          <cell r="C41785" t="str">
            <v>דצמבר 2019</v>
          </cell>
          <cell r="D41785" t="str">
            <v>הדסה - 274</v>
          </cell>
          <cell r="E41785" t="str">
            <v>DT517</v>
          </cell>
          <cell r="F41785">
            <v>5357</v>
          </cell>
        </row>
        <row r="41786">
          <cell r="C41786" t="str">
            <v>דצמבר 2019</v>
          </cell>
          <cell r="D41786" t="str">
            <v>הדסה - 274</v>
          </cell>
          <cell r="E41786" t="str">
            <v>DT54</v>
          </cell>
          <cell r="F41786">
            <v>3066.9659999999999</v>
          </cell>
        </row>
        <row r="41787">
          <cell r="C41787" t="str">
            <v>דצמבר 2019</v>
          </cell>
          <cell r="D41787" t="str">
            <v>הדסה - 274</v>
          </cell>
          <cell r="E41787" t="str">
            <v>DT55</v>
          </cell>
          <cell r="F41787">
            <v>-16748.481</v>
          </cell>
        </row>
        <row r="41788">
          <cell r="C41788" t="str">
            <v>דצמבר 2019</v>
          </cell>
          <cell r="D41788" t="str">
            <v>הדסה - 274</v>
          </cell>
          <cell r="E41788" t="str">
            <v>DT546</v>
          </cell>
          <cell r="F41788">
            <v>120000</v>
          </cell>
        </row>
        <row r="41789">
          <cell r="C41789" t="str">
            <v>דצמבר 2019</v>
          </cell>
          <cell r="D41789" t="str">
            <v>הדסה - 274</v>
          </cell>
          <cell r="E41789" t="str">
            <v>AT999</v>
          </cell>
          <cell r="F41789">
            <v>227007.16099999999</v>
          </cell>
        </row>
        <row r="41790">
          <cell r="C41790" t="str">
            <v>דצמבר 2019</v>
          </cell>
          <cell r="D41790" t="str">
            <v>הדסה - 274</v>
          </cell>
          <cell r="E41790" t="str">
            <v>AT24</v>
          </cell>
          <cell r="F41790">
            <v>153337.73800000001</v>
          </cell>
        </row>
        <row r="41791">
          <cell r="C41791" t="str">
            <v>דצמבר 2019</v>
          </cell>
          <cell r="D41791" t="str">
            <v>הדסה - 274</v>
          </cell>
          <cell r="E41791" t="str">
            <v>AT423</v>
          </cell>
          <cell r="F41791">
            <v>25387.508000000002</v>
          </cell>
        </row>
        <row r="41792">
          <cell r="C41792" t="str">
            <v>דצמבר 2019</v>
          </cell>
          <cell r="D41792" t="str">
            <v>הדסה - 274</v>
          </cell>
          <cell r="E41792" t="str">
            <v>AT21</v>
          </cell>
          <cell r="F41792">
            <v>6123.4709999999995</v>
          </cell>
        </row>
        <row r="41793">
          <cell r="C41793" t="str">
            <v>דצמבר 2019</v>
          </cell>
          <cell r="D41793" t="str">
            <v>הדסה - 274</v>
          </cell>
          <cell r="E41793" t="str">
            <v>AT8</v>
          </cell>
          <cell r="F41793">
            <v>3117.6529999999998</v>
          </cell>
        </row>
        <row r="41794">
          <cell r="C41794" t="str">
            <v>דצמבר 2019</v>
          </cell>
          <cell r="D41794" t="str">
            <v>הדסה - 274</v>
          </cell>
          <cell r="E41794" t="str">
            <v>AT400</v>
          </cell>
          <cell r="F41794">
            <v>1620.6379999999999</v>
          </cell>
        </row>
        <row r="41795">
          <cell r="C41795" t="str">
            <v>דצמבר 2019</v>
          </cell>
          <cell r="D41795" t="str">
            <v>הדסה - 274</v>
          </cell>
          <cell r="E41795" t="str">
            <v>AT20</v>
          </cell>
          <cell r="F41795">
            <v>184.78399999999999</v>
          </cell>
        </row>
        <row r="41796">
          <cell r="C41796" t="str">
            <v>דצמבר 2019</v>
          </cell>
          <cell r="D41796" t="str">
            <v>הדסה - 274</v>
          </cell>
          <cell r="E41796" t="str">
            <v>AT301</v>
          </cell>
          <cell r="F41796">
            <v>232.79599999999999</v>
          </cell>
        </row>
        <row r="41797">
          <cell r="C41797" t="str">
            <v>דצמבר 2019</v>
          </cell>
          <cell r="D41797" t="str">
            <v>הדסה - 274</v>
          </cell>
          <cell r="E41797" t="str">
            <v>AT303</v>
          </cell>
          <cell r="F41797">
            <v>21.251999999999999</v>
          </cell>
        </row>
        <row r="41798">
          <cell r="C41798" t="str">
            <v>דצמבר 2019</v>
          </cell>
          <cell r="D41798" t="str">
            <v>הדסה - 274</v>
          </cell>
          <cell r="E41798" t="str">
            <v>AT307</v>
          </cell>
          <cell r="F41798">
            <v>103.899</v>
          </cell>
        </row>
        <row r="41799">
          <cell r="C41799" t="str">
            <v>דצמבר 2019</v>
          </cell>
          <cell r="D41799" t="str">
            <v>הדסה - 274</v>
          </cell>
          <cell r="E41799" t="str">
            <v>AT309</v>
          </cell>
          <cell r="F41799">
            <v>66.652000000000001</v>
          </cell>
        </row>
        <row r="41800">
          <cell r="C41800" t="str">
            <v>דצמבר 2019</v>
          </cell>
          <cell r="D41800" t="str">
            <v>הדסה - 274</v>
          </cell>
          <cell r="E41800" t="str">
            <v>AT319</v>
          </cell>
          <cell r="F41800">
            <v>183.9</v>
          </cell>
        </row>
        <row r="41801">
          <cell r="C41801" t="str">
            <v>דצמבר 2019</v>
          </cell>
          <cell r="D41801" t="str">
            <v>הדסה - 274</v>
          </cell>
          <cell r="E41801" t="str">
            <v>AT338</v>
          </cell>
          <cell r="F41801">
            <v>17.529</v>
          </cell>
        </row>
        <row r="41802">
          <cell r="C41802" t="str">
            <v>דצמבר 2019</v>
          </cell>
          <cell r="D41802" t="str">
            <v>הדסה - 274</v>
          </cell>
          <cell r="E41802" t="str">
            <v>AT455</v>
          </cell>
          <cell r="F41802">
            <v>163.881</v>
          </cell>
        </row>
        <row r="41803">
          <cell r="C41803" t="str">
            <v>דצמבר 2019</v>
          </cell>
          <cell r="D41803" t="str">
            <v>הדסה - 274</v>
          </cell>
          <cell r="E41803" t="str">
            <v>AT458</v>
          </cell>
          <cell r="F41803">
            <v>9.5500000000000007</v>
          </cell>
        </row>
        <row r="41804">
          <cell r="C41804" t="str">
            <v>דצמבר 2019</v>
          </cell>
          <cell r="D41804" t="str">
            <v>הדסה - 274</v>
          </cell>
          <cell r="E41804" t="str">
            <v>AT465</v>
          </cell>
          <cell r="F41804">
            <v>51.969000000000001</v>
          </cell>
        </row>
        <row r="41805">
          <cell r="C41805" t="str">
            <v>דצמבר 2019</v>
          </cell>
          <cell r="D41805" t="str">
            <v>הדסה - 274</v>
          </cell>
          <cell r="E41805" t="str">
            <v>AT402</v>
          </cell>
          <cell r="F41805">
            <v>1493.5630000000001</v>
          </cell>
        </row>
        <row r="41806">
          <cell r="C41806" t="str">
            <v>דצמבר 2019</v>
          </cell>
          <cell r="D41806" t="str">
            <v>הדסה - 274</v>
          </cell>
          <cell r="E41806" t="str">
            <v>AT403</v>
          </cell>
          <cell r="F41806">
            <v>288.68400000000003</v>
          </cell>
        </row>
        <row r="41807">
          <cell r="C41807" t="str">
            <v>דצמבר 2019</v>
          </cell>
          <cell r="D41807" t="str">
            <v>הדסה - 274</v>
          </cell>
          <cell r="E41807" t="str">
            <v>AT35</v>
          </cell>
          <cell r="F41807">
            <v>954.55600000000004</v>
          </cell>
        </row>
        <row r="41808">
          <cell r="C41808" t="str">
            <v>דצמבר 2019</v>
          </cell>
          <cell r="D41808" t="str">
            <v>הדסה - 274</v>
          </cell>
          <cell r="E41808" t="str">
            <v>AT37</v>
          </cell>
          <cell r="F41808">
            <v>162.72200000000001</v>
          </cell>
        </row>
        <row r="41809">
          <cell r="C41809" t="str">
            <v>דצמבר 2019</v>
          </cell>
          <cell r="D41809" t="str">
            <v>הדסה - 274</v>
          </cell>
          <cell r="E41809" t="str">
            <v>AT360</v>
          </cell>
          <cell r="F41809">
            <v>4.8639999999999999</v>
          </cell>
        </row>
        <row r="41810">
          <cell r="C41810" t="str">
            <v>דצמבר 2019</v>
          </cell>
          <cell r="D41810" t="str">
            <v>הדסה - 274</v>
          </cell>
          <cell r="E41810" t="str">
            <v>AT366</v>
          </cell>
          <cell r="F41810">
            <v>19387.679</v>
          </cell>
        </row>
        <row r="41811">
          <cell r="C41811" t="str">
            <v>דצמבר 2019</v>
          </cell>
          <cell r="D41811" t="str">
            <v>הדסה - 274</v>
          </cell>
          <cell r="E41811" t="str">
            <v>AT367</v>
          </cell>
          <cell r="F41811">
            <v>61.311999999999998</v>
          </cell>
        </row>
        <row r="41812">
          <cell r="C41812" t="str">
            <v>דצמבר 2019</v>
          </cell>
          <cell r="D41812" t="str">
            <v>הדסה - 274</v>
          </cell>
          <cell r="E41812" t="str">
            <v>AT703</v>
          </cell>
          <cell r="F41812">
            <v>7482.0609999999997</v>
          </cell>
        </row>
        <row r="41813">
          <cell r="C41813" t="str">
            <v>דצמבר 2019</v>
          </cell>
          <cell r="D41813" t="str">
            <v>הדסה - 274</v>
          </cell>
          <cell r="E41813" t="str">
            <v>AT442</v>
          </cell>
          <cell r="F41813">
            <v>147.5</v>
          </cell>
        </row>
        <row r="41814">
          <cell r="C41814" t="str">
            <v>דצמבר 2019</v>
          </cell>
          <cell r="D41814" t="str">
            <v>הדסה - 274</v>
          </cell>
          <cell r="E41814" t="str">
            <v>AT446</v>
          </cell>
          <cell r="F41814">
            <v>1325.3330000000001</v>
          </cell>
        </row>
        <row r="41815">
          <cell r="C41815" t="str">
            <v>דצמבר 2019</v>
          </cell>
          <cell r="D41815" t="str">
            <v>הדסה - 274</v>
          </cell>
          <cell r="E41815" t="str">
            <v>AT447</v>
          </cell>
          <cell r="F41815">
            <v>2180.7629999999999</v>
          </cell>
        </row>
        <row r="41816">
          <cell r="C41816" t="str">
            <v>דצמבר 2019</v>
          </cell>
          <cell r="D41816" t="str">
            <v>הדסה - 274</v>
          </cell>
          <cell r="E41816" t="str">
            <v>AT451</v>
          </cell>
          <cell r="F41816">
            <v>968.31700000000001</v>
          </cell>
        </row>
        <row r="41817">
          <cell r="C41817" t="str">
            <v>דצמבר 2019</v>
          </cell>
          <cell r="D41817" t="str">
            <v>הדסה - 274</v>
          </cell>
          <cell r="E41817" t="str">
            <v>AT506</v>
          </cell>
          <cell r="F41817">
            <v>94.322999999999993</v>
          </cell>
        </row>
        <row r="41818">
          <cell r="C41818" t="str">
            <v>דצמבר 2019</v>
          </cell>
          <cell r="D41818" t="str">
            <v>הדסה - 274</v>
          </cell>
          <cell r="E41818" t="str">
            <v>AT507</v>
          </cell>
          <cell r="F41818">
            <v>69.263999999999996</v>
          </cell>
        </row>
        <row r="41819">
          <cell r="C41819" t="str">
            <v>דצמבר 2019</v>
          </cell>
          <cell r="D41819" t="str">
            <v>הדסה - 274</v>
          </cell>
          <cell r="E41819" t="str">
            <v>AT577</v>
          </cell>
          <cell r="F41819">
            <v>143.292</v>
          </cell>
        </row>
        <row r="41820">
          <cell r="C41820" t="str">
            <v>דצמבר 2019</v>
          </cell>
          <cell r="D41820" t="str">
            <v>הדסה - 274</v>
          </cell>
          <cell r="E41820" t="str">
            <v>AT516</v>
          </cell>
          <cell r="F41820">
            <v>1619.7080000000001</v>
          </cell>
        </row>
        <row r="41821">
          <cell r="C41821" t="str">
            <v>דצמבר 2019</v>
          </cell>
          <cell r="D41821" t="str">
            <v>הדסה - 274</v>
          </cell>
          <cell r="E41821" t="str">
            <v>BT999</v>
          </cell>
          <cell r="F41821">
            <v>330777.04100000003</v>
          </cell>
        </row>
        <row r="41822">
          <cell r="C41822" t="str">
            <v>דצמבר 2019</v>
          </cell>
          <cell r="D41822" t="str">
            <v>הדסה - 274</v>
          </cell>
          <cell r="E41822" t="str">
            <v>BT34</v>
          </cell>
          <cell r="F41822">
            <v>239379.959</v>
          </cell>
        </row>
        <row r="41823">
          <cell r="C41823" t="str">
            <v>דצמבר 2019</v>
          </cell>
          <cell r="D41823" t="str">
            <v>הדסה - 274</v>
          </cell>
          <cell r="E41823" t="str">
            <v>BT420</v>
          </cell>
          <cell r="F41823">
            <v>41000</v>
          </cell>
        </row>
        <row r="41824">
          <cell r="C41824" t="str">
            <v>דצמבר 2019</v>
          </cell>
          <cell r="D41824" t="str">
            <v>הדסה - 274</v>
          </cell>
          <cell r="E41824" t="str">
            <v>BT423</v>
          </cell>
          <cell r="F41824">
            <v>30202.288</v>
          </cell>
        </row>
        <row r="41825">
          <cell r="C41825" t="str">
            <v>דצמבר 2019</v>
          </cell>
          <cell r="D41825" t="str">
            <v>הדסה - 274</v>
          </cell>
          <cell r="E41825" t="str">
            <v>BT400</v>
          </cell>
          <cell r="F41825">
            <v>5079</v>
          </cell>
        </row>
        <row r="41826">
          <cell r="C41826" t="str">
            <v>דצמבר 2019</v>
          </cell>
          <cell r="D41826" t="str">
            <v>הדסה - 274</v>
          </cell>
          <cell r="E41826" t="str">
            <v>BT301</v>
          </cell>
          <cell r="F41826">
            <v>957.68399999999997</v>
          </cell>
        </row>
        <row r="41827">
          <cell r="C41827" t="str">
            <v>דצמבר 2019</v>
          </cell>
          <cell r="D41827" t="str">
            <v>הדסה - 274</v>
          </cell>
          <cell r="E41827" t="str">
            <v>BT402</v>
          </cell>
          <cell r="F41827">
            <v>914.81600000000003</v>
          </cell>
        </row>
        <row r="41828">
          <cell r="C41828" t="str">
            <v>דצמבר 2019</v>
          </cell>
          <cell r="D41828" t="str">
            <v>הדסה - 274</v>
          </cell>
          <cell r="E41828" t="str">
            <v>BT403</v>
          </cell>
          <cell r="F41828">
            <v>400.55399999999997</v>
          </cell>
        </row>
        <row r="41829">
          <cell r="C41829" t="str">
            <v>דצמבר 2019</v>
          </cell>
          <cell r="D41829" t="str">
            <v>הדסה - 274</v>
          </cell>
          <cell r="E41829" t="str">
            <v>BT404</v>
          </cell>
          <cell r="F41829">
            <v>51.518000000000001</v>
          </cell>
        </row>
        <row r="41830">
          <cell r="C41830" t="str">
            <v>דצמבר 2019</v>
          </cell>
          <cell r="D41830" t="str">
            <v>הדסה - 274</v>
          </cell>
          <cell r="E41830" t="str">
            <v>BT44</v>
          </cell>
          <cell r="F41830">
            <v>278.14400000000001</v>
          </cell>
        </row>
        <row r="41831">
          <cell r="C41831" t="str">
            <v>דצמבר 2019</v>
          </cell>
          <cell r="D41831" t="str">
            <v>הדסה - 274</v>
          </cell>
          <cell r="E41831" t="str">
            <v>BT46</v>
          </cell>
          <cell r="F41831">
            <v>584.875</v>
          </cell>
        </row>
        <row r="41832">
          <cell r="C41832" t="str">
            <v>דצמבר 2019</v>
          </cell>
          <cell r="D41832" t="str">
            <v>הדסה - 274</v>
          </cell>
          <cell r="E41832" t="str">
            <v>BT366</v>
          </cell>
          <cell r="F41832">
            <v>2917.7310000000002</v>
          </cell>
        </row>
        <row r="41833">
          <cell r="C41833" t="str">
            <v>דצמבר 2019</v>
          </cell>
          <cell r="D41833" t="str">
            <v>הדסה - 274</v>
          </cell>
          <cell r="E41833" t="str">
            <v>BT703</v>
          </cell>
          <cell r="F41833">
            <v>7482.4350000000004</v>
          </cell>
        </row>
        <row r="41834">
          <cell r="C41834" t="str">
            <v>דצמבר 2019</v>
          </cell>
          <cell r="D41834" t="str">
            <v>הדסה - 274</v>
          </cell>
          <cell r="E41834" t="str">
            <v>BT442</v>
          </cell>
          <cell r="F41834">
            <v>64.046999999999997</v>
          </cell>
        </row>
        <row r="41835">
          <cell r="C41835" t="str">
            <v>דצמבר 2019</v>
          </cell>
          <cell r="D41835" t="str">
            <v>הדסה - 274</v>
          </cell>
          <cell r="E41835" t="str">
            <v>BT447</v>
          </cell>
          <cell r="F41835">
            <v>1188.97</v>
          </cell>
        </row>
        <row r="41836">
          <cell r="C41836" t="str">
            <v>דצמבר 2019</v>
          </cell>
          <cell r="D41836" t="str">
            <v>הדסה - 274</v>
          </cell>
          <cell r="E41836" t="str">
            <v>BT72</v>
          </cell>
          <cell r="F41836">
            <v>150.42699999999999</v>
          </cell>
        </row>
        <row r="41837">
          <cell r="C41837" t="str">
            <v>דצמבר 2019</v>
          </cell>
          <cell r="D41837" t="str">
            <v>הדסה - 274</v>
          </cell>
          <cell r="E41837" t="str">
            <v>BT119</v>
          </cell>
          <cell r="F41837">
            <v>124.593</v>
          </cell>
        </row>
        <row r="41838">
          <cell r="C41838" t="str">
            <v>דצמבר 2019</v>
          </cell>
          <cell r="D41838" t="str">
            <v>הדסה - 274</v>
          </cell>
          <cell r="E41838" t="str">
            <v>A1</v>
          </cell>
          <cell r="F41838">
            <v>192123.80900000001</v>
          </cell>
        </row>
        <row r="41839">
          <cell r="C41839" t="str">
            <v>דצמבר 2019</v>
          </cell>
          <cell r="D41839" t="str">
            <v>הדסה - 274</v>
          </cell>
          <cell r="E41839" t="str">
            <v>AT411</v>
          </cell>
          <cell r="F41839">
            <v>2720.3560000000002</v>
          </cell>
        </row>
        <row r="41840">
          <cell r="C41840" t="str">
            <v>דצמבר 2019</v>
          </cell>
          <cell r="D41840" t="str">
            <v>הדסה - 274</v>
          </cell>
          <cell r="E41840" t="str">
            <v>AT255</v>
          </cell>
          <cell r="F41840">
            <v>211.333</v>
          </cell>
        </row>
        <row r="41841">
          <cell r="C41841" t="str">
            <v>דצמבר 2019</v>
          </cell>
          <cell r="D41841" t="str">
            <v>הדסה - 274</v>
          </cell>
          <cell r="E41841" t="str">
            <v>AT576</v>
          </cell>
          <cell r="F41841">
            <v>189189.734</v>
          </cell>
        </row>
        <row r="41842">
          <cell r="C41842" t="str">
            <v>דצמבר 2019</v>
          </cell>
          <cell r="D41842" t="str">
            <v>הדסה - 274</v>
          </cell>
          <cell r="E41842" t="str">
            <v>AT634</v>
          </cell>
          <cell r="F41842">
            <v>2.3860000000000001</v>
          </cell>
        </row>
        <row r="41843">
          <cell r="C41843" t="str">
            <v>דצמבר 2019</v>
          </cell>
          <cell r="D41843" t="str">
            <v>הדסה - 274</v>
          </cell>
          <cell r="E41843" t="str">
            <v>B1</v>
          </cell>
          <cell r="F41843">
            <v>18162.737000000001</v>
          </cell>
        </row>
        <row r="41844">
          <cell r="C41844" t="str">
            <v>דצמבר 2019</v>
          </cell>
          <cell r="D41844" t="str">
            <v>הדסה - 274</v>
          </cell>
          <cell r="E41844" t="str">
            <v>BT137</v>
          </cell>
          <cell r="F41844">
            <v>875.53700000000003</v>
          </cell>
        </row>
        <row r="41845">
          <cell r="C41845" t="str">
            <v>דצמבר 2019</v>
          </cell>
          <cell r="D41845" t="str">
            <v>הדסה - 274</v>
          </cell>
          <cell r="E41845" t="str">
            <v>BT98</v>
          </cell>
          <cell r="F41845">
            <v>70.745999999999995</v>
          </cell>
        </row>
        <row r="41846">
          <cell r="C41846" t="str">
            <v>דצמבר 2019</v>
          </cell>
          <cell r="D41846" t="str">
            <v>הדסה - 274</v>
          </cell>
          <cell r="E41846" t="str">
            <v>BT6</v>
          </cell>
          <cell r="F41846">
            <v>13707.356</v>
          </cell>
        </row>
        <row r="41847">
          <cell r="C41847" t="str">
            <v>דצמבר 2019</v>
          </cell>
          <cell r="D41847" t="str">
            <v>הדסה - 274</v>
          </cell>
          <cell r="E41847" t="str">
            <v>BT7</v>
          </cell>
          <cell r="F41847">
            <v>191.74600000000001</v>
          </cell>
        </row>
        <row r="41848">
          <cell r="C41848" t="str">
            <v>דצמבר 2019</v>
          </cell>
          <cell r="D41848" t="str">
            <v>הדסה - 274</v>
          </cell>
          <cell r="E41848" t="str">
            <v>BT8</v>
          </cell>
          <cell r="F41848">
            <v>1416.9970000000001</v>
          </cell>
        </row>
        <row r="41849">
          <cell r="C41849" t="str">
            <v>דצמבר 2019</v>
          </cell>
          <cell r="D41849" t="str">
            <v>הדסה - 274</v>
          </cell>
          <cell r="E41849" t="str">
            <v>BT11</v>
          </cell>
          <cell r="F41849">
            <v>1663.4269999999999</v>
          </cell>
        </row>
        <row r="41850">
          <cell r="C41850" t="str">
            <v>דצמבר 2019</v>
          </cell>
          <cell r="D41850" t="str">
            <v>הדסה - 274</v>
          </cell>
          <cell r="E41850" t="str">
            <v>BT95</v>
          </cell>
          <cell r="F41850">
            <v>79.025000000000006</v>
          </cell>
        </row>
        <row r="41851">
          <cell r="C41851" t="str">
            <v>דצמבר 2019</v>
          </cell>
          <cell r="D41851" t="str">
            <v>הדסה - 274</v>
          </cell>
          <cell r="E41851" t="str">
            <v>BF4</v>
          </cell>
          <cell r="F41851">
            <v>138.51900000000001</v>
          </cell>
        </row>
        <row r="41852">
          <cell r="C41852" t="str">
            <v>דצמבר 2019</v>
          </cell>
          <cell r="D41852" t="str">
            <v>הדסה - 274</v>
          </cell>
          <cell r="E41852" t="str">
            <v>BT634</v>
          </cell>
          <cell r="F41852">
            <v>19.384</v>
          </cell>
        </row>
        <row r="41853">
          <cell r="C41853" t="str">
            <v>דצמבר 2019</v>
          </cell>
          <cell r="D41853" t="str">
            <v>הדסה - 274</v>
          </cell>
          <cell r="E41853" t="str">
            <v>KT31</v>
          </cell>
          <cell r="F41853">
            <v>1026</v>
          </cell>
        </row>
        <row r="41854">
          <cell r="C41854" t="str">
            <v>דצמבר 2019</v>
          </cell>
          <cell r="D41854" t="str">
            <v>הדסה - 274</v>
          </cell>
          <cell r="E41854" t="str">
            <v>KT32</v>
          </cell>
          <cell r="F41854">
            <v>820</v>
          </cell>
        </row>
        <row r="41855">
          <cell r="C41855" t="str">
            <v>דצמבר 2019</v>
          </cell>
          <cell r="D41855" t="str">
            <v>הדסה - 274</v>
          </cell>
          <cell r="E41855" t="str">
            <v>KT33</v>
          </cell>
          <cell r="F41855">
            <v>2165</v>
          </cell>
        </row>
        <row r="41856">
          <cell r="C41856" t="str">
            <v>דצמבר 2019</v>
          </cell>
          <cell r="D41856" t="str">
            <v>הדסה - 274</v>
          </cell>
          <cell r="E41856" t="str">
            <v>KT34</v>
          </cell>
          <cell r="F41856">
            <v>35</v>
          </cell>
        </row>
        <row r="41857">
          <cell r="C41857" t="str">
            <v>דצמבר 2019</v>
          </cell>
          <cell r="D41857" t="str">
            <v>הדסה - 274</v>
          </cell>
          <cell r="E41857" t="str">
            <v>KT35</v>
          </cell>
          <cell r="F41857">
            <v>360</v>
          </cell>
        </row>
        <row r="41858">
          <cell r="C41858" t="str">
            <v>דצמבר 2019</v>
          </cell>
          <cell r="D41858" t="str">
            <v>הדסה - 274</v>
          </cell>
          <cell r="E41858" t="str">
            <v>KT601</v>
          </cell>
          <cell r="F41858">
            <v>4630119.5690000001</v>
          </cell>
        </row>
        <row r="41859">
          <cell r="C41859" t="str">
            <v>דצמבר 2019</v>
          </cell>
          <cell r="D41859" t="str">
            <v>הדסה - 274</v>
          </cell>
          <cell r="E41859" t="str">
            <v>KT22</v>
          </cell>
          <cell r="F41859">
            <v>1.0389999999999999</v>
          </cell>
        </row>
        <row r="41860">
          <cell r="C41860" t="str">
            <v>דצמבר 2019</v>
          </cell>
          <cell r="D41860" t="str">
            <v>הדסה - 274</v>
          </cell>
          <cell r="E41860" t="str">
            <v>KT51</v>
          </cell>
          <cell r="F41860">
            <v>17.029</v>
          </cell>
        </row>
        <row r="41861">
          <cell r="C41861" t="str">
            <v>דצמבר 2019</v>
          </cell>
          <cell r="D41861" t="str">
            <v>הדסה - 274</v>
          </cell>
          <cell r="E41861" t="str">
            <v>KT502</v>
          </cell>
          <cell r="F41861">
            <v>47574.284</v>
          </cell>
        </row>
        <row r="41862">
          <cell r="C41862" t="str">
            <v>דצמבר 2019</v>
          </cell>
          <cell r="D41862" t="str">
            <v>הדסה - 274</v>
          </cell>
          <cell r="E41862" t="str">
            <v>KT503</v>
          </cell>
          <cell r="F41862">
            <v>684759.88600000006</v>
          </cell>
        </row>
        <row r="41863">
          <cell r="C41863" t="str">
            <v>דצמבר 2019</v>
          </cell>
          <cell r="D41863" t="str">
            <v>הדסה - 274</v>
          </cell>
          <cell r="E41863" t="str">
            <v>KT551</v>
          </cell>
          <cell r="F41863">
            <v>2088.002</v>
          </cell>
        </row>
        <row r="41864">
          <cell r="C41864" t="str">
            <v>דצמבר 2019</v>
          </cell>
          <cell r="D41864" t="str">
            <v>הדסה - 274</v>
          </cell>
          <cell r="E41864" t="str">
            <v>KT305</v>
          </cell>
          <cell r="F41864">
            <v>-72447.16</v>
          </cell>
        </row>
        <row r="41865">
          <cell r="C41865" t="str">
            <v>דצמבר 2019</v>
          </cell>
          <cell r="D41865" t="str">
            <v>הדסה - 274</v>
          </cell>
          <cell r="E41865" t="str">
            <v>KT461</v>
          </cell>
          <cell r="F41865">
            <v>108974.299</v>
          </cell>
        </row>
        <row r="41866">
          <cell r="C41866" t="str">
            <v>דצמבר 2019</v>
          </cell>
          <cell r="D41866" t="str">
            <v>הדסה - 274</v>
          </cell>
          <cell r="E41866" t="str">
            <v>KT717</v>
          </cell>
          <cell r="F41866">
            <v>1</v>
          </cell>
        </row>
        <row r="41867">
          <cell r="C41867" t="str">
            <v>דצמבר 2019</v>
          </cell>
          <cell r="D41867" t="str">
            <v>הדסה - 274</v>
          </cell>
          <cell r="E41867" t="str">
            <v>KT549</v>
          </cell>
          <cell r="F41867">
            <v>98229.403000000006</v>
          </cell>
        </row>
        <row r="41868">
          <cell r="C41868" t="str">
            <v>דצמבר 2019</v>
          </cell>
          <cell r="D41868" t="str">
            <v>הדסה - 274</v>
          </cell>
          <cell r="E41868" t="str">
            <v>KT761</v>
          </cell>
          <cell r="F41868">
            <v>644520.03</v>
          </cell>
        </row>
        <row r="41869">
          <cell r="C41869" t="str">
            <v>דצמבר 2019</v>
          </cell>
          <cell r="D41869" t="str">
            <v>הדסה - 274</v>
          </cell>
          <cell r="E41869" t="str">
            <v>KT762</v>
          </cell>
          <cell r="F41869">
            <v>728734.95900000003</v>
          </cell>
        </row>
        <row r="41870">
          <cell r="C41870" t="str">
            <v>דצמבר 2019</v>
          </cell>
          <cell r="D41870" t="str">
            <v>הדסה - 274</v>
          </cell>
          <cell r="E41870" t="str">
            <v>KT763</v>
          </cell>
          <cell r="F41870">
            <v>550998.93299999996</v>
          </cell>
        </row>
        <row r="41871">
          <cell r="C41871" t="str">
            <v>דצמבר 2019</v>
          </cell>
          <cell r="D41871" t="str">
            <v>הדסה - 274</v>
          </cell>
          <cell r="E41871" t="str">
            <v>KT943</v>
          </cell>
          <cell r="F41871">
            <v>664909.56200000003</v>
          </cell>
        </row>
        <row r="41872">
          <cell r="C41872" t="str">
            <v>דצמבר 2019</v>
          </cell>
          <cell r="D41872" t="str">
            <v>הדסה - 274</v>
          </cell>
          <cell r="E41872" t="str">
            <v>KT944</v>
          </cell>
          <cell r="F41872">
            <v>573660.35800000001</v>
          </cell>
        </row>
        <row r="41873">
          <cell r="C41873" t="str">
            <v>דצמבר 2019</v>
          </cell>
          <cell r="D41873" t="str">
            <v>הדסה - 274</v>
          </cell>
          <cell r="E41873" t="str">
            <v>KT945</v>
          </cell>
          <cell r="F41873">
            <v>739940.66899999999</v>
          </cell>
        </row>
        <row r="41874">
          <cell r="C41874" t="str">
            <v>דצמבר 2019</v>
          </cell>
          <cell r="D41874" t="str">
            <v>הדסה - 274</v>
          </cell>
          <cell r="E41874" t="str">
            <v>KT933</v>
          </cell>
          <cell r="F41874">
            <v>41884.351000000002</v>
          </cell>
        </row>
        <row r="41875">
          <cell r="C41875" t="str">
            <v>דצמבר 2019</v>
          </cell>
          <cell r="D41875" t="str">
            <v>הדסה - 274</v>
          </cell>
          <cell r="E41875" t="str">
            <v>KT934</v>
          </cell>
          <cell r="F41875">
            <v>12300.414000000001</v>
          </cell>
        </row>
        <row r="41876">
          <cell r="C41876" t="str">
            <v>דצמבר 2019</v>
          </cell>
          <cell r="D41876" t="str">
            <v>הדסה - 274</v>
          </cell>
          <cell r="E41876" t="str">
            <v>KT935</v>
          </cell>
          <cell r="F41876">
            <v>2277.0230000000001</v>
          </cell>
        </row>
        <row r="41877">
          <cell r="C41877" t="str">
            <v>דצמבר 2019</v>
          </cell>
          <cell r="D41877" t="str">
            <v>הדסה - 274</v>
          </cell>
          <cell r="E41877" t="str">
            <v>AT81</v>
          </cell>
          <cell r="F41877">
            <v>2855.607</v>
          </cell>
        </row>
        <row r="41878">
          <cell r="C41878" t="str">
            <v>דצמבר 2019</v>
          </cell>
          <cell r="D41878" t="str">
            <v>הדסה - 274</v>
          </cell>
          <cell r="E41878" t="str">
            <v>KT625</v>
          </cell>
          <cell r="F41878">
            <v>6901.0510000000004</v>
          </cell>
        </row>
        <row r="41879">
          <cell r="C41879" t="str">
            <v>דצמבר 2019</v>
          </cell>
          <cell r="D41879" t="str">
            <v>הדסה - 274</v>
          </cell>
          <cell r="E41879" t="str">
            <v>KT45</v>
          </cell>
          <cell r="F41879">
            <v>5079</v>
          </cell>
        </row>
        <row r="41880">
          <cell r="C41880" t="str">
            <v>דצמבר 2019</v>
          </cell>
          <cell r="D41880" t="str">
            <v>הדסה - 274</v>
          </cell>
          <cell r="E41880" t="str">
            <v>KT46</v>
          </cell>
          <cell r="F41880">
            <v>459</v>
          </cell>
        </row>
        <row r="41881">
          <cell r="C41881" t="str">
            <v>דצמבר 2019</v>
          </cell>
          <cell r="D41881" t="str">
            <v>הדסה - 274</v>
          </cell>
          <cell r="E41881" t="str">
            <v>KT42</v>
          </cell>
          <cell r="F41881">
            <v>500</v>
          </cell>
        </row>
        <row r="41882">
          <cell r="C41882" t="str">
            <v>דצמבר 2019</v>
          </cell>
          <cell r="D41882" t="str">
            <v>הדסה - 274</v>
          </cell>
          <cell r="E41882" t="str">
            <v>KT43</v>
          </cell>
          <cell r="F41882">
            <v>750</v>
          </cell>
        </row>
        <row r="41883">
          <cell r="C41883" t="str">
            <v>דצמבר 2019</v>
          </cell>
          <cell r="D41883" t="str">
            <v>הדסה - 274</v>
          </cell>
          <cell r="E41883" t="str">
            <v>KT44</v>
          </cell>
          <cell r="F41883">
            <v>800</v>
          </cell>
        </row>
        <row r="41884">
          <cell r="C41884" t="str">
            <v>דצמבר 2019</v>
          </cell>
          <cell r="D41884" t="str">
            <v>הדסה - 274</v>
          </cell>
          <cell r="E41884" t="str">
            <v>KT650</v>
          </cell>
          <cell r="F41884">
            <v>95121824</v>
          </cell>
        </row>
        <row r="41885">
          <cell r="C41885" t="str">
            <v>דצמבר 2019</v>
          </cell>
          <cell r="D41885" t="str">
            <v>הדסה - 274</v>
          </cell>
          <cell r="E41885" t="str">
            <v>KT651</v>
          </cell>
          <cell r="F41885">
            <v>95193571</v>
          </cell>
        </row>
        <row r="41886">
          <cell r="C41886" t="str">
            <v>דצמבר 2019</v>
          </cell>
          <cell r="D41886" t="str">
            <v>הדסה - 274</v>
          </cell>
          <cell r="E41886" t="str">
            <v>KT652</v>
          </cell>
          <cell r="F41886">
            <v>95190502</v>
          </cell>
        </row>
        <row r="41887">
          <cell r="C41887" t="str">
            <v>דצמבר 2019</v>
          </cell>
          <cell r="D41887" t="str">
            <v>הדסה - 274</v>
          </cell>
          <cell r="E41887" t="str">
            <v>KT653</v>
          </cell>
          <cell r="F41887">
            <v>29432870262</v>
          </cell>
        </row>
        <row r="41888">
          <cell r="C41888" t="str">
            <v>דצמבר 2019</v>
          </cell>
          <cell r="D41888" t="str">
            <v>הדסה - 274</v>
          </cell>
          <cell r="E41888" t="str">
            <v>KT654</v>
          </cell>
          <cell r="F41888">
            <v>49802870852</v>
          </cell>
        </row>
        <row r="41889">
          <cell r="C41889" t="str">
            <v>דצמבר 2019</v>
          </cell>
          <cell r="D41889" t="str">
            <v>הדסה - 274</v>
          </cell>
          <cell r="E41889" t="str">
            <v>KT655</v>
          </cell>
          <cell r="F41889">
            <v>87511270401</v>
          </cell>
        </row>
        <row r="41890">
          <cell r="C41890" t="str">
            <v>דצמבר 2019</v>
          </cell>
          <cell r="D41890" t="str">
            <v>הדסה - 274</v>
          </cell>
          <cell r="E41890" t="str">
            <v>KT656</v>
          </cell>
          <cell r="F41890">
            <v>1006613430</v>
          </cell>
        </row>
        <row r="41891">
          <cell r="C41891" t="str">
            <v>דצמבר 2019</v>
          </cell>
          <cell r="D41891" t="str">
            <v>הדסה - 274</v>
          </cell>
          <cell r="E41891" t="str">
            <v>KT657</v>
          </cell>
          <cell r="F41891">
            <v>1001152430</v>
          </cell>
        </row>
        <row r="41892">
          <cell r="C41892" t="str">
            <v>דצמבר 2019</v>
          </cell>
          <cell r="D41892" t="str">
            <v>הדסה - 274</v>
          </cell>
          <cell r="E41892" t="str">
            <v>KT658</v>
          </cell>
          <cell r="F41892">
            <v>61234149201</v>
          </cell>
        </row>
        <row r="41893">
          <cell r="C41893" t="str">
            <v>דצמבר 2019</v>
          </cell>
          <cell r="D41893" t="str">
            <v>הדסה - 274</v>
          </cell>
          <cell r="E41893" t="str">
            <v>KT659</v>
          </cell>
          <cell r="F41893">
            <v>79100122605</v>
          </cell>
        </row>
        <row r="41894">
          <cell r="C41894" t="str">
            <v>דצמבר 2019</v>
          </cell>
          <cell r="D41894" t="str">
            <v>הדסה - 274</v>
          </cell>
          <cell r="E41894" t="str">
            <v>KT660</v>
          </cell>
          <cell r="F41894">
            <v>21601155019</v>
          </cell>
        </row>
        <row r="41895">
          <cell r="C41895" t="str">
            <v>דצמבר 2019</v>
          </cell>
          <cell r="D41895" t="str">
            <v>הדסה - 274</v>
          </cell>
          <cell r="E41895" t="str">
            <v>KT661</v>
          </cell>
          <cell r="F41895">
            <v>21195807017</v>
          </cell>
        </row>
        <row r="41896">
          <cell r="C41896" t="str">
            <v>דצמבר 2019</v>
          </cell>
          <cell r="D41896" t="str">
            <v>הדסה - 274</v>
          </cell>
          <cell r="E41896" t="str">
            <v>KT662</v>
          </cell>
          <cell r="F41896">
            <v>22973080500</v>
          </cell>
        </row>
        <row r="41897">
          <cell r="C41897" t="str">
            <v>דצמבר 2019</v>
          </cell>
          <cell r="D41897" t="str">
            <v>הדסה - 274</v>
          </cell>
          <cell r="E41897" t="str">
            <v>KT663</v>
          </cell>
          <cell r="F41897">
            <v>91091036600</v>
          </cell>
        </row>
        <row r="41898">
          <cell r="C41898" t="str">
            <v>דצמבר 2019</v>
          </cell>
          <cell r="D41898" t="str">
            <v>הדסה - 274</v>
          </cell>
          <cell r="E41898" t="str">
            <v>KT664</v>
          </cell>
          <cell r="F41898">
            <v>95130507</v>
          </cell>
        </row>
        <row r="41899">
          <cell r="C41899" t="str">
            <v>דצמבר 2019</v>
          </cell>
          <cell r="D41899" t="str">
            <v>הדסה - 274</v>
          </cell>
          <cell r="E41899" t="str">
            <v>KT665</v>
          </cell>
          <cell r="F41899">
            <v>95130500</v>
          </cell>
        </row>
        <row r="41900">
          <cell r="C41900" t="str">
            <v>דצמבר 2019</v>
          </cell>
          <cell r="D41900" t="str">
            <v>הדסה - 274</v>
          </cell>
          <cell r="E41900" t="str">
            <v>KT666</v>
          </cell>
          <cell r="F41900">
            <v>95191718</v>
          </cell>
        </row>
        <row r="41901">
          <cell r="C41901" t="str">
            <v>דצמבר 2019</v>
          </cell>
          <cell r="D41901" t="str">
            <v>הדסה - 274</v>
          </cell>
          <cell r="E41901" t="str">
            <v>KT667</v>
          </cell>
          <cell r="F41901">
            <v>95124344</v>
          </cell>
        </row>
        <row r="41902">
          <cell r="C41902" t="str">
            <v>דצמבר 2019</v>
          </cell>
          <cell r="D41902" t="str">
            <v>הדסה - 274</v>
          </cell>
          <cell r="E41902" t="str">
            <v>KT668</v>
          </cell>
          <cell r="F41902">
            <v>95124311</v>
          </cell>
        </row>
        <row r="41903">
          <cell r="C41903" t="str">
            <v>דצמבר 2019</v>
          </cell>
          <cell r="D41903" t="str">
            <v>הדסה - 274</v>
          </cell>
          <cell r="E41903" t="str">
            <v>KT669</v>
          </cell>
          <cell r="F41903">
            <v>95124334</v>
          </cell>
        </row>
        <row r="41904">
          <cell r="C41904" t="str">
            <v>דצמבר 2019</v>
          </cell>
          <cell r="D41904" t="str">
            <v>הדסה - 274</v>
          </cell>
          <cell r="E41904" t="str">
            <v>FT650</v>
          </cell>
          <cell r="F41904">
            <v>510657554</v>
          </cell>
        </row>
        <row r="41905">
          <cell r="C41905" t="str">
            <v>דצמבר 2019</v>
          </cell>
          <cell r="D41905" t="str">
            <v>הדסה - 274</v>
          </cell>
          <cell r="E41905" t="str">
            <v>FT651</v>
          </cell>
          <cell r="F41905">
            <v>510657554</v>
          </cell>
        </row>
        <row r="41906">
          <cell r="C41906" t="str">
            <v>דצמבר 2019</v>
          </cell>
          <cell r="D41906" t="str">
            <v>הדסה - 274</v>
          </cell>
          <cell r="E41906" t="str">
            <v>FT652</v>
          </cell>
          <cell r="F41906">
            <v>511974834</v>
          </cell>
        </row>
        <row r="41907">
          <cell r="C41907" t="str">
            <v>דצמבר 2019</v>
          </cell>
          <cell r="D41907" t="str">
            <v>הדסה - 274</v>
          </cell>
          <cell r="E41907" t="str">
            <v>FT653</v>
          </cell>
          <cell r="F41907">
            <v>520029084</v>
          </cell>
        </row>
        <row r="41908">
          <cell r="C41908" t="str">
            <v>דצמבר 2019</v>
          </cell>
          <cell r="D41908" t="str">
            <v>הדסה - 274</v>
          </cell>
          <cell r="E41908" t="str">
            <v>FT654</v>
          </cell>
          <cell r="F41908">
            <v>520029084</v>
          </cell>
        </row>
        <row r="41909">
          <cell r="C41909" t="str">
            <v>דצמבר 2019</v>
          </cell>
          <cell r="D41909" t="str">
            <v>הדסה - 274</v>
          </cell>
          <cell r="E41909" t="str">
            <v>FT655</v>
          </cell>
          <cell r="F41909">
            <v>513765396</v>
          </cell>
        </row>
        <row r="41910">
          <cell r="C41910" t="str">
            <v>דצמבר 2019</v>
          </cell>
          <cell r="D41910" t="str">
            <v>הדסה - 274</v>
          </cell>
          <cell r="E41910" t="str">
            <v>FT656</v>
          </cell>
          <cell r="F41910">
            <v>520007030</v>
          </cell>
        </row>
        <row r="41911">
          <cell r="C41911" t="str">
            <v>דצמבר 2019</v>
          </cell>
          <cell r="D41911" t="str">
            <v>הדסה - 274</v>
          </cell>
          <cell r="E41911" t="str">
            <v>FT657</v>
          </cell>
          <cell r="F41911">
            <v>520007030</v>
          </cell>
        </row>
        <row r="41912">
          <cell r="C41912" t="str">
            <v>דצמבר 2019</v>
          </cell>
          <cell r="D41912" t="str">
            <v>הדסה - 274</v>
          </cell>
          <cell r="E41912" t="str">
            <v>FT658</v>
          </cell>
          <cell r="F41912">
            <v>520018078</v>
          </cell>
        </row>
        <row r="41913">
          <cell r="C41913" t="str">
            <v>דצמבר 2019</v>
          </cell>
          <cell r="D41913" t="str">
            <v>הדסה - 274</v>
          </cell>
          <cell r="E41913" t="str">
            <v>FT659</v>
          </cell>
          <cell r="F41913">
            <v>520018078</v>
          </cell>
        </row>
        <row r="41914">
          <cell r="C41914" t="str">
            <v>דצמבר 2019</v>
          </cell>
          <cell r="D41914" t="str">
            <v>הדסה - 274</v>
          </cell>
          <cell r="E41914" t="str">
            <v>FT660</v>
          </cell>
          <cell r="F41914">
            <v>520000522</v>
          </cell>
        </row>
        <row r="41915">
          <cell r="C41915" t="str">
            <v>דצמבר 2019</v>
          </cell>
          <cell r="D41915" t="str">
            <v>הדסה - 274</v>
          </cell>
          <cell r="E41915" t="str">
            <v>FT661</v>
          </cell>
          <cell r="F41915">
            <v>520000522</v>
          </cell>
        </row>
        <row r="41916">
          <cell r="C41916" t="str">
            <v>דצמבר 2019</v>
          </cell>
          <cell r="D41916" t="str">
            <v>הדסה - 274</v>
          </cell>
          <cell r="E41916" t="str">
            <v>FT662</v>
          </cell>
          <cell r="F41916">
            <v>520000118</v>
          </cell>
        </row>
        <row r="41917">
          <cell r="C41917" t="str">
            <v>דצמבר 2019</v>
          </cell>
          <cell r="D41917" t="str">
            <v>הדסה - 274</v>
          </cell>
          <cell r="E41917" t="str">
            <v>FT663</v>
          </cell>
          <cell r="F41917">
            <v>520000118</v>
          </cell>
        </row>
        <row r="41918">
          <cell r="C41918" t="str">
            <v>דצמבר 2019</v>
          </cell>
          <cell r="D41918" t="str">
            <v>הדסה - 274</v>
          </cell>
          <cell r="E41918" t="str">
            <v>FT664</v>
          </cell>
          <cell r="F41918">
            <v>510528276</v>
          </cell>
        </row>
        <row r="41919">
          <cell r="C41919" t="str">
            <v>דצמבר 2019</v>
          </cell>
          <cell r="D41919" t="str">
            <v>הדסה - 274</v>
          </cell>
          <cell r="E41919" t="str">
            <v>FT665</v>
          </cell>
          <cell r="F41919">
            <v>510528276</v>
          </cell>
        </row>
        <row r="41920">
          <cell r="C41920" t="str">
            <v>דצמבר 2019</v>
          </cell>
          <cell r="D41920" t="str">
            <v>הדסה - 274</v>
          </cell>
          <cell r="E41920" t="str">
            <v>FT666</v>
          </cell>
          <cell r="F41920">
            <v>512199381</v>
          </cell>
        </row>
        <row r="41921">
          <cell r="C41921" t="str">
            <v>דצמבר 2019</v>
          </cell>
          <cell r="D41921" t="str">
            <v>הדסה - 274</v>
          </cell>
          <cell r="E41921" t="str">
            <v>FT667</v>
          </cell>
          <cell r="F41921">
            <v>513765396</v>
          </cell>
        </row>
        <row r="41922">
          <cell r="C41922" t="str">
            <v>דצמבר 2019</v>
          </cell>
          <cell r="D41922" t="str">
            <v>הדסה - 274</v>
          </cell>
          <cell r="E41922" t="str">
            <v>FT668</v>
          </cell>
          <cell r="F41922">
            <v>513765396</v>
          </cell>
        </row>
        <row r="41923">
          <cell r="C41923" t="str">
            <v>דצמבר 2019</v>
          </cell>
          <cell r="D41923" t="str">
            <v>הדסה - 274</v>
          </cell>
          <cell r="E41923" t="str">
            <v>FT669</v>
          </cell>
          <cell r="F41923">
            <v>513765396</v>
          </cell>
        </row>
        <row r="41924">
          <cell r="C41924" t="str">
            <v>דצמבר 2019</v>
          </cell>
          <cell r="D41924" t="str">
            <v>הדסה - 274</v>
          </cell>
          <cell r="E41924" t="str">
            <v>KT770</v>
          </cell>
          <cell r="F41924">
            <v>7</v>
          </cell>
        </row>
        <row r="41925">
          <cell r="C41925" t="str">
            <v>דצמבר 2019</v>
          </cell>
          <cell r="D41925" t="str">
            <v>הדסה - 274</v>
          </cell>
          <cell r="E41925" t="str">
            <v>KT771</v>
          </cell>
          <cell r="F41925">
            <v>7</v>
          </cell>
        </row>
        <row r="41926">
          <cell r="C41926" t="str">
            <v>דצמבר 2019</v>
          </cell>
          <cell r="D41926" t="str">
            <v>הדסה - 274</v>
          </cell>
          <cell r="E41926" t="str">
            <v>KT772</v>
          </cell>
          <cell r="F41926">
            <v>5</v>
          </cell>
        </row>
        <row r="41927">
          <cell r="C41927" t="str">
            <v>דצמבר 2019</v>
          </cell>
          <cell r="D41927" t="str">
            <v>הדסה - 274</v>
          </cell>
          <cell r="E41927" t="str">
            <v>KT773</v>
          </cell>
          <cell r="F41927">
            <v>5</v>
          </cell>
        </row>
        <row r="41928">
          <cell r="C41928" t="str">
            <v>דצמבר 2019</v>
          </cell>
          <cell r="D41928" t="str">
            <v>הדסה - 274</v>
          </cell>
          <cell r="E41928" t="str">
            <v>KT774</v>
          </cell>
          <cell r="F41928">
            <v>3</v>
          </cell>
        </row>
        <row r="41929">
          <cell r="C41929" t="str">
            <v>דצמבר 2019</v>
          </cell>
          <cell r="D41929" t="str">
            <v>הדסה - 274</v>
          </cell>
          <cell r="E41929" t="str">
            <v>KT775</v>
          </cell>
          <cell r="F41929">
            <v>5</v>
          </cell>
        </row>
        <row r="41930">
          <cell r="C41930" t="str">
            <v>דצמבר 2019</v>
          </cell>
          <cell r="D41930" t="str">
            <v>הדסה - 274</v>
          </cell>
          <cell r="E41930" t="str">
            <v>KT776</v>
          </cell>
          <cell r="F41930">
            <v>4</v>
          </cell>
        </row>
        <row r="41931">
          <cell r="C41931" t="str">
            <v>דצמבר 2019</v>
          </cell>
          <cell r="D41931" t="str">
            <v>הדסה - 274</v>
          </cell>
          <cell r="E41931" t="str">
            <v>KT777</v>
          </cell>
          <cell r="F41931">
            <v>2</v>
          </cell>
        </row>
        <row r="41932">
          <cell r="C41932" t="str">
            <v>דצמבר 2019</v>
          </cell>
          <cell r="D41932" t="str">
            <v>הדסה - 274</v>
          </cell>
          <cell r="E41932" t="str">
            <v>KT778</v>
          </cell>
          <cell r="F41932">
            <v>7</v>
          </cell>
        </row>
        <row r="41933">
          <cell r="C41933" t="str">
            <v>דצמבר 2019</v>
          </cell>
          <cell r="D41933" t="str">
            <v>הדסה - 274</v>
          </cell>
          <cell r="E41933" t="str">
            <v>KT779</v>
          </cell>
          <cell r="F41933">
            <v>3</v>
          </cell>
        </row>
        <row r="41934">
          <cell r="C41934" t="str">
            <v>דצמבר 2019</v>
          </cell>
          <cell r="D41934" t="str">
            <v>הדסה - 274</v>
          </cell>
          <cell r="E41934" t="str">
            <v>KT780</v>
          </cell>
          <cell r="F41934">
            <v>9</v>
          </cell>
        </row>
        <row r="41935">
          <cell r="C41935" t="str">
            <v>דצמבר 2019</v>
          </cell>
          <cell r="D41935" t="str">
            <v>הדסה - 274</v>
          </cell>
          <cell r="E41935" t="str">
            <v>KT782</v>
          </cell>
          <cell r="F41935">
            <v>4</v>
          </cell>
        </row>
        <row r="41936">
          <cell r="C41936" t="str">
            <v>דצמבר 2019</v>
          </cell>
          <cell r="D41936" t="str">
            <v>הדסה - 274</v>
          </cell>
          <cell r="E41936" t="str">
            <v>KT783</v>
          </cell>
          <cell r="F41936">
            <v>4</v>
          </cell>
        </row>
        <row r="41937">
          <cell r="C41937" t="str">
            <v>דצמבר 2019</v>
          </cell>
          <cell r="D41937" t="str">
            <v>הדסה - 274</v>
          </cell>
          <cell r="E41937" t="str">
            <v>KT784</v>
          </cell>
          <cell r="F41937">
            <v>7</v>
          </cell>
        </row>
        <row r="41938">
          <cell r="C41938" t="str">
            <v>דצמבר 2019</v>
          </cell>
          <cell r="D41938" t="str">
            <v>הדסה - 274</v>
          </cell>
          <cell r="E41938" t="str">
            <v>KT785</v>
          </cell>
          <cell r="F41938">
            <v>2</v>
          </cell>
        </row>
        <row r="41939">
          <cell r="C41939" t="str">
            <v>דצמבר 2019</v>
          </cell>
          <cell r="D41939" t="str">
            <v>הדסה - 274</v>
          </cell>
          <cell r="E41939" t="str">
            <v>KT786</v>
          </cell>
          <cell r="F41939">
            <v>6</v>
          </cell>
        </row>
        <row r="41940">
          <cell r="C41940" t="str">
            <v>דצמבר 2019</v>
          </cell>
          <cell r="D41940" t="str">
            <v>הדסה - 274</v>
          </cell>
          <cell r="E41940" t="str">
            <v>KT787</v>
          </cell>
          <cell r="F41940">
            <v>3</v>
          </cell>
        </row>
        <row r="41941">
          <cell r="C41941" t="str">
            <v>דצמבר 2019</v>
          </cell>
          <cell r="D41941" t="str">
            <v>הדסה - 274</v>
          </cell>
          <cell r="E41941" t="str">
            <v>KT788</v>
          </cell>
          <cell r="F41941">
            <v>2</v>
          </cell>
        </row>
        <row r="41942">
          <cell r="C41942" t="str">
            <v>דצמבר 2019</v>
          </cell>
          <cell r="D41942" t="str">
            <v>הדסה - 274</v>
          </cell>
          <cell r="E41942" t="str">
            <v>KT789</v>
          </cell>
          <cell r="F41942">
            <v>4</v>
          </cell>
        </row>
        <row r="41943">
          <cell r="C41943" t="str">
            <v>דצמבר 2019</v>
          </cell>
          <cell r="D41943" t="str">
            <v>הדסה - 274</v>
          </cell>
          <cell r="E41943" t="str">
            <v>KT801</v>
          </cell>
          <cell r="F41943">
            <v>1</v>
          </cell>
        </row>
        <row r="41944">
          <cell r="C41944" t="str">
            <v>דצמבר 2019</v>
          </cell>
          <cell r="D41944" t="str">
            <v>הדסה - 274</v>
          </cell>
          <cell r="E41944" t="str">
            <v>KT802</v>
          </cell>
          <cell r="F41944">
            <v>1</v>
          </cell>
        </row>
        <row r="41945">
          <cell r="C41945" t="str">
            <v>דצמבר 2019</v>
          </cell>
          <cell r="D41945" t="str">
            <v>הדסה - 274</v>
          </cell>
          <cell r="E41945" t="str">
            <v>KT803</v>
          </cell>
          <cell r="F41945">
            <v>1</v>
          </cell>
        </row>
        <row r="41946">
          <cell r="C41946" t="str">
            <v>דצמבר 2019</v>
          </cell>
          <cell r="D41946" t="str">
            <v>הדסה - 274</v>
          </cell>
          <cell r="E41946" t="str">
            <v>KT806</v>
          </cell>
          <cell r="F41946">
            <v>1</v>
          </cell>
        </row>
        <row r="41947">
          <cell r="C41947" t="str">
            <v>דצמבר 2019</v>
          </cell>
          <cell r="D41947" t="str">
            <v>הדסה - 274</v>
          </cell>
          <cell r="E41947" t="str">
            <v>KT809</v>
          </cell>
          <cell r="F41947">
            <v>1</v>
          </cell>
        </row>
        <row r="41948">
          <cell r="C41948" t="str">
            <v>דצמבר 2019</v>
          </cell>
          <cell r="D41948" t="str">
            <v>הדסה - 274</v>
          </cell>
          <cell r="E41948" t="str">
            <v>KT811</v>
          </cell>
          <cell r="F41948">
            <v>1</v>
          </cell>
        </row>
        <row r="41949">
          <cell r="C41949" t="str">
            <v>דצמבר 2019</v>
          </cell>
          <cell r="D41949" t="str">
            <v>הדסה - 274</v>
          </cell>
          <cell r="E41949" t="str">
            <v>KT812</v>
          </cell>
          <cell r="F41949">
            <v>1</v>
          </cell>
        </row>
        <row r="41950">
          <cell r="C41950" t="str">
            <v>דצמבר 2019</v>
          </cell>
          <cell r="D41950" t="str">
            <v>הדסה - 274</v>
          </cell>
          <cell r="E41950" t="str">
            <v>KT814</v>
          </cell>
          <cell r="F41950">
            <v>1</v>
          </cell>
        </row>
        <row r="41951">
          <cell r="C41951" t="str">
            <v>דצמבר 2019</v>
          </cell>
          <cell r="D41951" t="str">
            <v>הדסה - 274</v>
          </cell>
          <cell r="E41951" t="str">
            <v>KT818</v>
          </cell>
          <cell r="F41951">
            <v>1</v>
          </cell>
        </row>
        <row r="41952">
          <cell r="C41952" t="str">
            <v>דצמבר 2019</v>
          </cell>
          <cell r="D41952" t="str">
            <v>הדסה - 274</v>
          </cell>
          <cell r="E41952" t="str">
            <v>KT819</v>
          </cell>
          <cell r="F41952">
            <v>1</v>
          </cell>
        </row>
        <row r="41953">
          <cell r="C41953" t="str">
            <v>דצמבר 2019</v>
          </cell>
          <cell r="D41953" t="str">
            <v>הדסה - 274</v>
          </cell>
          <cell r="E41953" t="str">
            <v>RT100</v>
          </cell>
          <cell r="F41953">
            <v>3294151.4569999999</v>
          </cell>
        </row>
        <row r="41954">
          <cell r="C41954" t="str">
            <v>דצמבר 2019</v>
          </cell>
          <cell r="D41954" t="str">
            <v>הדסה - 274</v>
          </cell>
          <cell r="E41954" t="str">
            <v>RT101</v>
          </cell>
          <cell r="F41954">
            <v>100523.901</v>
          </cell>
        </row>
        <row r="41955">
          <cell r="C41955" t="str">
            <v>דצמבר 2019</v>
          </cell>
          <cell r="D41955" t="str">
            <v>הדסה - 274</v>
          </cell>
          <cell r="E41955" t="str">
            <v>RT102</v>
          </cell>
          <cell r="F41955">
            <v>7435.4070000000002</v>
          </cell>
        </row>
        <row r="41956">
          <cell r="C41956" t="str">
            <v>דצמבר 2019</v>
          </cell>
          <cell r="D41956" t="str">
            <v>הדסה - 274</v>
          </cell>
          <cell r="E41956" t="str">
            <v>RT103</v>
          </cell>
          <cell r="F41956">
            <v>17928.845000000001</v>
          </cell>
        </row>
        <row r="41957">
          <cell r="C41957" t="str">
            <v>דצמבר 2019</v>
          </cell>
          <cell r="D41957" t="str">
            <v>הדסה - 274</v>
          </cell>
          <cell r="E41957" t="str">
            <v>RT104</v>
          </cell>
          <cell r="F41957">
            <v>292.60300000000001</v>
          </cell>
        </row>
        <row r="41958">
          <cell r="C41958" t="str">
            <v>דצמבר 2019</v>
          </cell>
          <cell r="D41958" t="str">
            <v>הדסה - 274</v>
          </cell>
          <cell r="E41958" t="str">
            <v>RT200</v>
          </cell>
          <cell r="F41958">
            <v>50783.712</v>
          </cell>
        </row>
        <row r="41959">
          <cell r="C41959" t="str">
            <v>דצמבר 2019</v>
          </cell>
          <cell r="D41959" t="str">
            <v>הדסה - 274</v>
          </cell>
          <cell r="E41959" t="str">
            <v>RT201</v>
          </cell>
          <cell r="F41959">
            <v>7770.9470000000001</v>
          </cell>
        </row>
        <row r="41960">
          <cell r="C41960" t="str">
            <v>דצמבר 2019</v>
          </cell>
          <cell r="D41960" t="str">
            <v>הדסה - 274</v>
          </cell>
          <cell r="E41960" t="str">
            <v>RT202</v>
          </cell>
          <cell r="F41960">
            <v>35656.510999999999</v>
          </cell>
        </row>
        <row r="41961">
          <cell r="C41961" t="str">
            <v>דצמבר 2019</v>
          </cell>
          <cell r="D41961" t="str">
            <v>הדסה - 274</v>
          </cell>
          <cell r="E41961" t="str">
            <v>RT203</v>
          </cell>
          <cell r="F41961">
            <v>708.73</v>
          </cell>
        </row>
        <row r="41962">
          <cell r="C41962" t="str">
            <v>דצמבר 2019</v>
          </cell>
          <cell r="D41962" t="str">
            <v>הדסה - 274</v>
          </cell>
          <cell r="E41962" t="str">
            <v>RT301</v>
          </cell>
          <cell r="F41962">
            <v>68689.87</v>
          </cell>
        </row>
        <row r="41963">
          <cell r="C41963" t="str">
            <v>דצמבר 2019</v>
          </cell>
          <cell r="D41963" t="str">
            <v>הדסה - 274</v>
          </cell>
          <cell r="E41963" t="str">
            <v>RT302</v>
          </cell>
          <cell r="F41963">
            <v>129280.908</v>
          </cell>
        </row>
        <row r="41964">
          <cell r="C41964" t="str">
            <v>דצמבר 2019</v>
          </cell>
          <cell r="D41964" t="str">
            <v>הדסה - 274</v>
          </cell>
          <cell r="E41964" t="str">
            <v>RT401</v>
          </cell>
          <cell r="F41964">
            <v>21608.07</v>
          </cell>
        </row>
        <row r="41965">
          <cell r="C41965" t="str">
            <v>דצמבר 2019</v>
          </cell>
          <cell r="D41965" t="str">
            <v>הדסה - 274</v>
          </cell>
          <cell r="E41965" t="str">
            <v>RT402</v>
          </cell>
          <cell r="F41965">
            <v>277734.48200000002</v>
          </cell>
        </row>
        <row r="41966">
          <cell r="C41966" t="str">
            <v>דצמבר 2019</v>
          </cell>
          <cell r="D41966" t="str">
            <v>הדסה - 274</v>
          </cell>
          <cell r="E41966" t="str">
            <v>RT403</v>
          </cell>
          <cell r="F41966">
            <v>47661.553</v>
          </cell>
        </row>
        <row r="41967">
          <cell r="C41967" t="str">
            <v>דצמבר 2019</v>
          </cell>
          <cell r="D41967" t="str">
            <v>הדסה - 274</v>
          </cell>
          <cell r="E41967" t="str">
            <v>RT404</v>
          </cell>
          <cell r="F41967">
            <v>3011.0830000000001</v>
          </cell>
        </row>
        <row r="41968">
          <cell r="C41968" t="str">
            <v>דצמבר 2019</v>
          </cell>
          <cell r="D41968" t="str">
            <v>הדסה - 274</v>
          </cell>
          <cell r="E41968" t="str">
            <v>RT406</v>
          </cell>
          <cell r="F41968">
            <v>9617.6959999999999</v>
          </cell>
        </row>
        <row r="41969">
          <cell r="C41969" t="str">
            <v>דצמבר 2019</v>
          </cell>
          <cell r="D41969" t="str">
            <v>הדסה - 274</v>
          </cell>
          <cell r="E41969" t="str">
            <v>RT407</v>
          </cell>
          <cell r="F41969">
            <v>7980.2129999999997</v>
          </cell>
        </row>
        <row r="41970">
          <cell r="C41970" t="str">
            <v>דצמבר 2019</v>
          </cell>
          <cell r="D41970" t="str">
            <v>הדסה - 274</v>
          </cell>
          <cell r="E41970" t="str">
            <v>RT502</v>
          </cell>
          <cell r="F41970">
            <v>62724.927000000003</v>
          </cell>
        </row>
        <row r="41971">
          <cell r="C41971" t="str">
            <v>דצמבר 2019</v>
          </cell>
          <cell r="D41971" t="str">
            <v>הדסה - 274</v>
          </cell>
          <cell r="E41971" t="str">
            <v>RT503</v>
          </cell>
          <cell r="F41971">
            <v>12434.466</v>
          </cell>
        </row>
        <row r="41972">
          <cell r="C41972" t="str">
            <v>דצמבר 2019</v>
          </cell>
          <cell r="D41972" t="str">
            <v>הדסה - 274</v>
          </cell>
          <cell r="E41972" t="str">
            <v>RT506</v>
          </cell>
          <cell r="F41972">
            <v>17404.044999999998</v>
          </cell>
        </row>
        <row r="41973">
          <cell r="C41973" t="str">
            <v>דצמבר 2019</v>
          </cell>
          <cell r="D41973" t="str">
            <v>הדסה - 274</v>
          </cell>
          <cell r="E41973" t="str">
            <v>RT700</v>
          </cell>
          <cell r="F41973">
            <v>65524.035000000003</v>
          </cell>
        </row>
        <row r="41974">
          <cell r="C41974" t="str">
            <v>דצמבר 2019</v>
          </cell>
          <cell r="D41974" t="str">
            <v>הדסה - 274</v>
          </cell>
          <cell r="E41974" t="str">
            <v>RT701</v>
          </cell>
          <cell r="F41974">
            <v>263948.90399999998</v>
          </cell>
        </row>
        <row r="41975">
          <cell r="C41975" t="str">
            <v>דצמבר 2019</v>
          </cell>
          <cell r="D41975" t="str">
            <v>הדסה - 274</v>
          </cell>
          <cell r="E41975" t="str">
            <v>RT702</v>
          </cell>
          <cell r="F41975">
            <v>85078.074999999997</v>
          </cell>
        </row>
        <row r="41976">
          <cell r="C41976" t="str">
            <v>דצמבר 2019</v>
          </cell>
          <cell r="D41976" t="str">
            <v>הדסה - 274</v>
          </cell>
          <cell r="E41976" t="str">
            <v>RT703</v>
          </cell>
          <cell r="F41976">
            <v>13883.156000000001</v>
          </cell>
        </row>
        <row r="41977">
          <cell r="C41977" t="str">
            <v>דצמבר 2019</v>
          </cell>
          <cell r="D41977" t="str">
            <v>הדסה - 274</v>
          </cell>
          <cell r="E41977" t="str">
            <v>RT704</v>
          </cell>
          <cell r="F41977">
            <v>-173.47399999999999</v>
          </cell>
        </row>
        <row r="41978">
          <cell r="C41978" t="str">
            <v>דצמבר 2019</v>
          </cell>
          <cell r="D41978" t="str">
            <v>הדסה - 274</v>
          </cell>
          <cell r="E41978" t="str">
            <v>RT706</v>
          </cell>
          <cell r="F41978">
            <v>53.011000000000003</v>
          </cell>
        </row>
        <row r="41979">
          <cell r="C41979" t="str">
            <v>דצמבר 2019</v>
          </cell>
          <cell r="D41979" t="str">
            <v>הדסה - 274</v>
          </cell>
          <cell r="E41979" t="str">
            <v>RT707</v>
          </cell>
          <cell r="F41979">
            <v>22.721</v>
          </cell>
        </row>
        <row r="41980">
          <cell r="C41980" t="str">
            <v>דצמבר 2019</v>
          </cell>
          <cell r="D41980" t="str">
            <v>הדסה - 274</v>
          </cell>
          <cell r="E41980" t="str">
            <v>RT800</v>
          </cell>
          <cell r="F41980">
            <v>3410459.2050000001</v>
          </cell>
        </row>
        <row r="41981">
          <cell r="C41981" t="str">
            <v>דצמבר 2019</v>
          </cell>
          <cell r="D41981" t="str">
            <v>הדסה - 274</v>
          </cell>
          <cell r="E41981" t="str">
            <v>RT801</v>
          </cell>
          <cell r="F41981">
            <v>462541.69199999998</v>
          </cell>
        </row>
        <row r="41982">
          <cell r="C41982" t="str">
            <v>דצמבר 2019</v>
          </cell>
          <cell r="D41982" t="str">
            <v>הדסה - 274</v>
          </cell>
          <cell r="E41982" t="str">
            <v>RT802</v>
          </cell>
          <cell r="F41982">
            <v>597910.31099999999</v>
          </cell>
        </row>
        <row r="41983">
          <cell r="C41983" t="str">
            <v>דצמבר 2019</v>
          </cell>
          <cell r="D41983" t="str">
            <v>הדסה - 274</v>
          </cell>
          <cell r="E41983" t="str">
            <v>RT803</v>
          </cell>
          <cell r="F41983">
            <v>92616.751000000004</v>
          </cell>
        </row>
        <row r="41984">
          <cell r="C41984" t="str">
            <v>דצמבר 2019</v>
          </cell>
          <cell r="D41984" t="str">
            <v>הדסה - 274</v>
          </cell>
          <cell r="E41984" t="str">
            <v>RT804</v>
          </cell>
          <cell r="F41984">
            <v>3130.2109999999998</v>
          </cell>
        </row>
        <row r="41985">
          <cell r="C41985" t="str">
            <v>דצמבר 2019</v>
          </cell>
          <cell r="D41985" t="str">
            <v>הדסה - 274</v>
          </cell>
          <cell r="E41985" t="str">
            <v>RT806</v>
          </cell>
          <cell r="F41985">
            <v>27074.751</v>
          </cell>
        </row>
        <row r="41986">
          <cell r="C41986" t="str">
            <v>דצמבר 2019</v>
          </cell>
          <cell r="D41986" t="str">
            <v>הדסה - 274</v>
          </cell>
          <cell r="E41986" t="str">
            <v>RT807</v>
          </cell>
          <cell r="F41986">
            <v>8002.9350000000004</v>
          </cell>
        </row>
        <row r="41987">
          <cell r="C41987" t="str">
            <v>דצמבר 2019</v>
          </cell>
          <cell r="D41987" t="str">
            <v>הדסה - 274</v>
          </cell>
          <cell r="E41987" t="str">
            <v>GT100</v>
          </cell>
          <cell r="F41987">
            <v>3420332.2140000002</v>
          </cell>
        </row>
        <row r="41988">
          <cell r="C41988" t="str">
            <v>דצמבר 2019</v>
          </cell>
          <cell r="D41988" t="str">
            <v>הדסה - 274</v>
          </cell>
          <cell r="E41988" t="str">
            <v>GT200</v>
          </cell>
          <cell r="F41988">
            <v>62903.885000000002</v>
          </cell>
        </row>
        <row r="41989">
          <cell r="C41989" t="str">
            <v>דצמבר 2019</v>
          </cell>
          <cell r="D41989" t="str">
            <v>הדסה - 274</v>
          </cell>
          <cell r="E41989" t="str">
            <v>GT201</v>
          </cell>
          <cell r="F41989">
            <v>1998.4290000000001</v>
          </cell>
        </row>
        <row r="41990">
          <cell r="C41990" t="str">
            <v>דצמבר 2019</v>
          </cell>
          <cell r="D41990" t="str">
            <v>הדסה - 274</v>
          </cell>
          <cell r="E41990" t="str">
            <v>GT202</v>
          </cell>
          <cell r="F41990">
            <v>6103.5290000000005</v>
          </cell>
        </row>
        <row r="41991">
          <cell r="C41991" t="str">
            <v>דצמבר 2019</v>
          </cell>
          <cell r="D41991" t="str">
            <v>הדסה - 274</v>
          </cell>
          <cell r="E41991" t="str">
            <v>GT211</v>
          </cell>
          <cell r="F41991">
            <v>708.73</v>
          </cell>
        </row>
        <row r="41992">
          <cell r="C41992" t="str">
            <v>דצמבר 2019</v>
          </cell>
          <cell r="D41992" t="str">
            <v>הדסה - 274</v>
          </cell>
          <cell r="E41992" t="str">
            <v>GT212</v>
          </cell>
          <cell r="F41992">
            <v>6353.2439999999997</v>
          </cell>
        </row>
        <row r="41993">
          <cell r="C41993" t="str">
            <v>דצמבר 2019</v>
          </cell>
          <cell r="D41993" t="str">
            <v>הדסה - 274</v>
          </cell>
          <cell r="E41993" t="str">
            <v>GT217</v>
          </cell>
          <cell r="F41993">
            <v>499.315</v>
          </cell>
        </row>
        <row r="41994">
          <cell r="C41994" t="str">
            <v>דצמבר 2019</v>
          </cell>
          <cell r="D41994" t="str">
            <v>הדסה - 274</v>
          </cell>
          <cell r="E41994" t="str">
            <v>PT201</v>
          </cell>
          <cell r="F41994">
            <v>16352.77</v>
          </cell>
        </row>
        <row r="41995">
          <cell r="C41995" t="str">
            <v>דצמבר 2019</v>
          </cell>
          <cell r="D41995" t="str">
            <v>הדסה - 274</v>
          </cell>
          <cell r="E41995" t="str">
            <v>GT300</v>
          </cell>
          <cell r="F41995">
            <v>90942.326000000001</v>
          </cell>
        </row>
        <row r="41996">
          <cell r="C41996" t="str">
            <v>דצמבר 2019</v>
          </cell>
          <cell r="D41996" t="str">
            <v>הדסה - 274</v>
          </cell>
          <cell r="E41996" t="str">
            <v>GT301</v>
          </cell>
          <cell r="F41996">
            <v>63501.156999999999</v>
          </cell>
        </row>
        <row r="41997">
          <cell r="C41997" t="str">
            <v>דצמבר 2019</v>
          </cell>
          <cell r="D41997" t="str">
            <v>הדסה - 274</v>
          </cell>
          <cell r="E41997" t="str">
            <v>GT317</v>
          </cell>
          <cell r="F41997">
            <v>43527.296000000002</v>
          </cell>
        </row>
        <row r="41998">
          <cell r="C41998" t="str">
            <v>דצמבר 2019</v>
          </cell>
          <cell r="D41998" t="str">
            <v>הדסה - 274</v>
          </cell>
          <cell r="E41998" t="str">
            <v>GT400</v>
          </cell>
          <cell r="F41998">
            <v>21608.07</v>
          </cell>
        </row>
        <row r="41999">
          <cell r="C41999" t="str">
            <v>דצמבר 2019</v>
          </cell>
          <cell r="D41999" t="str">
            <v>הדסה - 274</v>
          </cell>
          <cell r="E41999" t="str">
            <v>GT401</v>
          </cell>
          <cell r="F41999">
            <v>151267.32</v>
          </cell>
        </row>
        <row r="42000">
          <cell r="C42000" t="str">
            <v>דצמבר 2019</v>
          </cell>
          <cell r="D42000" t="str">
            <v>הדסה - 274</v>
          </cell>
          <cell r="E42000" t="str">
            <v>GT402</v>
          </cell>
          <cell r="F42000">
            <v>3011.0830000000001</v>
          </cell>
        </row>
        <row r="42001">
          <cell r="C42001" t="str">
            <v>דצמבר 2019</v>
          </cell>
          <cell r="D42001" t="str">
            <v>הדסה - 274</v>
          </cell>
          <cell r="E42001" t="str">
            <v>GT404</v>
          </cell>
          <cell r="F42001">
            <v>9617.6959999999999</v>
          </cell>
        </row>
        <row r="42002">
          <cell r="C42002" t="str">
            <v>דצמבר 2019</v>
          </cell>
          <cell r="D42002" t="str">
            <v>הדסה - 274</v>
          </cell>
          <cell r="E42002" t="str">
            <v>GT410</v>
          </cell>
          <cell r="F42002">
            <v>7980.2129999999997</v>
          </cell>
        </row>
        <row r="42003">
          <cell r="C42003" t="str">
            <v>דצמבר 2019</v>
          </cell>
          <cell r="D42003" t="str">
            <v>הדסה - 274</v>
          </cell>
          <cell r="E42003" t="str">
            <v>GT417</v>
          </cell>
          <cell r="F42003">
            <v>145167.97200000001</v>
          </cell>
        </row>
        <row r="42004">
          <cell r="C42004" t="str">
            <v>דצמבר 2019</v>
          </cell>
          <cell r="D42004" t="str">
            <v>הדסה - 274</v>
          </cell>
          <cell r="E42004" t="str">
            <v>PT400</v>
          </cell>
          <cell r="F42004">
            <v>28960.742999999999</v>
          </cell>
        </row>
        <row r="42005">
          <cell r="C42005" t="str">
            <v>דצמבר 2019</v>
          </cell>
          <cell r="D42005" t="str">
            <v>הדסה - 274</v>
          </cell>
          <cell r="E42005" t="str">
            <v>GT501</v>
          </cell>
          <cell r="F42005">
            <v>12551.960999999999</v>
          </cell>
        </row>
        <row r="42006">
          <cell r="C42006" t="str">
            <v>דצמבר 2019</v>
          </cell>
          <cell r="D42006" t="str">
            <v>הדסה - 274</v>
          </cell>
          <cell r="E42006" t="str">
            <v>GT504</v>
          </cell>
          <cell r="F42006">
            <v>17404.044999999998</v>
          </cell>
        </row>
        <row r="42007">
          <cell r="C42007" t="str">
            <v>דצמבר 2019</v>
          </cell>
          <cell r="D42007" t="str">
            <v>הדסה - 274</v>
          </cell>
          <cell r="E42007" t="str">
            <v>GT517</v>
          </cell>
          <cell r="F42007">
            <v>28046.043000000001</v>
          </cell>
        </row>
        <row r="42008">
          <cell r="C42008" t="str">
            <v>דצמבר 2019</v>
          </cell>
          <cell r="D42008" t="str">
            <v>הדסה - 274</v>
          </cell>
          <cell r="E42008" t="str">
            <v>PT500</v>
          </cell>
          <cell r="F42008">
            <v>31209.33</v>
          </cell>
        </row>
        <row r="42009">
          <cell r="C42009" t="str">
            <v>דצמבר 2019</v>
          </cell>
          <cell r="D42009" t="str">
            <v>הדסה - 274</v>
          </cell>
          <cell r="E42009" t="str">
            <v>PT501</v>
          </cell>
          <cell r="F42009">
            <v>3352.06</v>
          </cell>
        </row>
        <row r="42010">
          <cell r="C42010" t="str">
            <v>דצמבר 2019</v>
          </cell>
          <cell r="D42010" t="str">
            <v>הדסה - 274</v>
          </cell>
          <cell r="E42010" t="str">
            <v>GT700</v>
          </cell>
          <cell r="F42010">
            <v>454950.42800000001</v>
          </cell>
        </row>
        <row r="42011">
          <cell r="C42011" t="str">
            <v>דצמבר 2019</v>
          </cell>
          <cell r="D42011" t="str">
            <v>הדסה - 274</v>
          </cell>
          <cell r="E42011" t="str">
            <v>GT701</v>
          </cell>
          <cell r="F42011">
            <v>-1376.078</v>
          </cell>
        </row>
        <row r="42012">
          <cell r="C42012" t="str">
            <v>דצמבר 2019</v>
          </cell>
          <cell r="D42012" t="str">
            <v>הדסה - 274</v>
          </cell>
          <cell r="E42012" t="str">
            <v>GT702</v>
          </cell>
          <cell r="F42012">
            <v>-23483.391</v>
          </cell>
        </row>
        <row r="42013">
          <cell r="C42013" t="str">
            <v>דצמבר 2019</v>
          </cell>
          <cell r="D42013" t="str">
            <v>הדסה - 274</v>
          </cell>
          <cell r="E42013" t="str">
            <v>GT705</v>
          </cell>
          <cell r="F42013">
            <v>-1754.5309999999999</v>
          </cell>
        </row>
        <row r="42014">
          <cell r="C42014" t="str">
            <v>דצמבר 2019</v>
          </cell>
          <cell r="D42014" t="str">
            <v>הדסה - 274</v>
          </cell>
          <cell r="E42014" t="str">
            <v>GT800</v>
          </cell>
          <cell r="F42014">
            <v>4050736.9219999998</v>
          </cell>
        </row>
        <row r="42015">
          <cell r="C42015" t="str">
            <v>דצמבר 2019</v>
          </cell>
          <cell r="D42015" t="str">
            <v>הדסה - 274</v>
          </cell>
          <cell r="E42015" t="str">
            <v>GT801</v>
          </cell>
          <cell r="F42015">
            <v>227942.788</v>
          </cell>
        </row>
        <row r="42016">
          <cell r="C42016" t="str">
            <v>דצמבר 2019</v>
          </cell>
          <cell r="D42016" t="str">
            <v>הדסה - 274</v>
          </cell>
          <cell r="E42016" t="str">
            <v>GT802</v>
          </cell>
          <cell r="F42016">
            <v>-14368.779</v>
          </cell>
        </row>
        <row r="42017">
          <cell r="C42017" t="str">
            <v>דצמבר 2019</v>
          </cell>
          <cell r="D42017" t="str">
            <v>הדסה - 274</v>
          </cell>
          <cell r="E42017" t="str">
            <v>GT804</v>
          </cell>
          <cell r="F42017">
            <v>27021.74</v>
          </cell>
        </row>
        <row r="42018">
          <cell r="C42018" t="str">
            <v>דצמבר 2019</v>
          </cell>
          <cell r="D42018" t="str">
            <v>הדסה - 274</v>
          </cell>
          <cell r="E42018" t="str">
            <v>GT805</v>
          </cell>
          <cell r="F42018">
            <v>-1754.5309999999999</v>
          </cell>
        </row>
        <row r="42019">
          <cell r="C42019" t="str">
            <v>דצמבר 2019</v>
          </cell>
          <cell r="D42019" t="str">
            <v>הדסה - 274</v>
          </cell>
          <cell r="E42019" t="str">
            <v>GT810</v>
          </cell>
          <cell r="F42019">
            <v>7980.2129999999997</v>
          </cell>
        </row>
        <row r="42020">
          <cell r="C42020" t="str">
            <v>דצמבר 2019</v>
          </cell>
          <cell r="D42020" t="str">
            <v>הדסה - 274</v>
          </cell>
          <cell r="E42020" t="str">
            <v>GT811</v>
          </cell>
          <cell r="F42020">
            <v>708.73</v>
          </cell>
        </row>
        <row r="42021">
          <cell r="C42021" t="str">
            <v>דצמבר 2019</v>
          </cell>
          <cell r="D42021" t="str">
            <v>הדסה - 274</v>
          </cell>
          <cell r="E42021" t="str">
            <v>GT812</v>
          </cell>
          <cell r="F42021">
            <v>6353.2439999999997</v>
          </cell>
        </row>
        <row r="42022">
          <cell r="C42022" t="str">
            <v>דצמבר 2019</v>
          </cell>
          <cell r="D42022" t="str">
            <v>הדסה - 274</v>
          </cell>
          <cell r="E42022" t="str">
            <v>GT817</v>
          </cell>
          <cell r="F42022">
            <v>217240.62599999999</v>
          </cell>
        </row>
        <row r="42023">
          <cell r="C42023" t="str">
            <v>דצמבר 2019</v>
          </cell>
          <cell r="D42023" t="str">
            <v>הדסה - 274</v>
          </cell>
          <cell r="E42023" t="str">
            <v>PT800</v>
          </cell>
          <cell r="F42023">
            <v>60170.072999999997</v>
          </cell>
        </row>
        <row r="42024">
          <cell r="C42024" t="str">
            <v>דצמבר 2019</v>
          </cell>
          <cell r="D42024" t="str">
            <v>הדסה - 274</v>
          </cell>
          <cell r="E42024" t="str">
            <v>PT801</v>
          </cell>
          <cell r="F42024">
            <v>19704.829000000002</v>
          </cell>
        </row>
        <row r="42025">
          <cell r="C42025" t="str">
            <v>דצמבר 2019</v>
          </cell>
          <cell r="D42025" t="str">
            <v>נתיב -332</v>
          </cell>
          <cell r="E42025" t="str">
            <v>DE1</v>
          </cell>
          <cell r="F42025">
            <v>18673179.627999999</v>
          </cell>
        </row>
        <row r="42026">
          <cell r="C42026" t="str">
            <v>דצמבר 2019</v>
          </cell>
          <cell r="D42026" t="str">
            <v>נתיב -332</v>
          </cell>
          <cell r="E42026" t="str">
            <v>DA12</v>
          </cell>
          <cell r="F42026">
            <v>3.0030000000000001</v>
          </cell>
        </row>
        <row r="42027">
          <cell r="C42027" t="str">
            <v>דצמבר 2019</v>
          </cell>
          <cell r="D42027" t="str">
            <v>נתיב -332</v>
          </cell>
          <cell r="E42027" t="str">
            <v>DA10</v>
          </cell>
          <cell r="F42027">
            <v>941329.32299999997</v>
          </cell>
        </row>
        <row r="42028">
          <cell r="C42028" t="str">
            <v>דצמבר 2019</v>
          </cell>
          <cell r="D42028" t="str">
            <v>נתיב -332</v>
          </cell>
          <cell r="E42028" t="str">
            <v>DT420</v>
          </cell>
          <cell r="F42028">
            <v>223005.67600000001</v>
          </cell>
        </row>
        <row r="42029">
          <cell r="C42029" t="str">
            <v>דצמבר 2019</v>
          </cell>
          <cell r="D42029" t="str">
            <v>נתיב -332</v>
          </cell>
          <cell r="E42029" t="str">
            <v>DT15</v>
          </cell>
          <cell r="F42029">
            <v>46238.296999999999</v>
          </cell>
        </row>
        <row r="42030">
          <cell r="C42030" t="str">
            <v>דצמבר 2019</v>
          </cell>
          <cell r="D42030" t="str">
            <v>נתיב -332</v>
          </cell>
          <cell r="E42030" t="str">
            <v>DT16</v>
          </cell>
          <cell r="F42030">
            <v>10413.023999999999</v>
          </cell>
        </row>
        <row r="42031">
          <cell r="C42031" t="str">
            <v>דצמבר 2019</v>
          </cell>
          <cell r="D42031" t="str">
            <v>נתיב -332</v>
          </cell>
          <cell r="E42031" t="str">
            <v>DA9</v>
          </cell>
          <cell r="F42031">
            <v>136570.34899999999</v>
          </cell>
        </row>
        <row r="42032">
          <cell r="C42032" t="str">
            <v>דצמבר 2019</v>
          </cell>
          <cell r="D42032" t="str">
            <v>נתיב -332</v>
          </cell>
          <cell r="E42032" t="str">
            <v>DT400</v>
          </cell>
          <cell r="F42032">
            <v>889344.75399999996</v>
          </cell>
        </row>
        <row r="42033">
          <cell r="C42033" t="str">
            <v>דצמבר 2019</v>
          </cell>
          <cell r="D42033" t="str">
            <v>נתיב -332</v>
          </cell>
          <cell r="E42033" t="str">
            <v>DT3</v>
          </cell>
          <cell r="F42033">
            <v>16293078.124</v>
          </cell>
        </row>
        <row r="42034">
          <cell r="C42034" t="str">
            <v>דצמבר 2019</v>
          </cell>
          <cell r="D42034" t="str">
            <v>נתיב -332</v>
          </cell>
          <cell r="E42034" t="str">
            <v>DT513</v>
          </cell>
          <cell r="F42034">
            <v>14583.7</v>
          </cell>
        </row>
        <row r="42035">
          <cell r="C42035" t="str">
            <v>דצמבר 2019</v>
          </cell>
          <cell r="D42035" t="str">
            <v>נתיב -332</v>
          </cell>
          <cell r="E42035" t="str">
            <v>DT111</v>
          </cell>
          <cell r="F42035">
            <v>40000</v>
          </cell>
        </row>
        <row r="42036">
          <cell r="C42036" t="str">
            <v>דצמבר 2019</v>
          </cell>
          <cell r="D42036" t="str">
            <v>נתיב -332</v>
          </cell>
          <cell r="E42036" t="str">
            <v>DT54</v>
          </cell>
          <cell r="F42036">
            <v>30797.043000000001</v>
          </cell>
        </row>
        <row r="42037">
          <cell r="C42037" t="str">
            <v>דצמבר 2019</v>
          </cell>
          <cell r="D42037" t="str">
            <v>נתיב -332</v>
          </cell>
          <cell r="E42037" t="str">
            <v>DT55</v>
          </cell>
          <cell r="F42037">
            <v>-76183.665999999997</v>
          </cell>
        </row>
        <row r="42038">
          <cell r="C42038" t="str">
            <v>דצמבר 2019</v>
          </cell>
          <cell r="D42038" t="str">
            <v>נתיב -332</v>
          </cell>
          <cell r="E42038" t="str">
            <v>DT546</v>
          </cell>
          <cell r="F42038">
            <v>124000</v>
          </cell>
        </row>
        <row r="42039">
          <cell r="C42039" t="str">
            <v>דצמבר 2019</v>
          </cell>
          <cell r="D42039" t="str">
            <v>נתיב -332</v>
          </cell>
          <cell r="E42039" t="str">
            <v>AT999</v>
          </cell>
          <cell r="F42039">
            <v>1417902.348</v>
          </cell>
        </row>
        <row r="42040">
          <cell r="C42040" t="str">
            <v>דצמבר 2019</v>
          </cell>
          <cell r="D42040" t="str">
            <v>נתיב -332</v>
          </cell>
          <cell r="E42040" t="str">
            <v>AT24</v>
          </cell>
          <cell r="F42040">
            <v>119929.549</v>
          </cell>
        </row>
        <row r="42041">
          <cell r="C42041" t="str">
            <v>דצמבר 2019</v>
          </cell>
          <cell r="D42041" t="str">
            <v>נתיב -332</v>
          </cell>
          <cell r="E42041" t="str">
            <v>AT420</v>
          </cell>
          <cell r="F42041">
            <v>1251052.798</v>
          </cell>
        </row>
        <row r="42042">
          <cell r="C42042" t="str">
            <v>דצמבר 2019</v>
          </cell>
          <cell r="D42042" t="str">
            <v>נתיב -332</v>
          </cell>
          <cell r="E42042" t="str">
            <v>AT21</v>
          </cell>
          <cell r="F42042">
            <v>46920</v>
          </cell>
        </row>
        <row r="42043">
          <cell r="C42043" t="str">
            <v>דצמבר 2019</v>
          </cell>
          <cell r="D42043" t="str">
            <v>נתיב -332</v>
          </cell>
          <cell r="E42043" t="str">
            <v>AT63</v>
          </cell>
          <cell r="F42043">
            <v>2E-3</v>
          </cell>
        </row>
        <row r="42044">
          <cell r="C42044" t="str">
            <v>דצמבר 2019</v>
          </cell>
          <cell r="D42044" t="str">
            <v>נתיב -332</v>
          </cell>
          <cell r="E42044" t="str">
            <v>BT999</v>
          </cell>
          <cell r="F42044">
            <v>2142930.1919999998</v>
          </cell>
        </row>
        <row r="42045">
          <cell r="C42045" t="str">
            <v>דצמבר 2019</v>
          </cell>
          <cell r="D42045" t="str">
            <v>נתיב -332</v>
          </cell>
          <cell r="E42045" t="str">
            <v>BT34</v>
          </cell>
          <cell r="F42045">
            <v>923930.19</v>
          </cell>
        </row>
        <row r="42046">
          <cell r="C42046" t="str">
            <v>דצמבר 2019</v>
          </cell>
          <cell r="D42046" t="str">
            <v>נתיב -332</v>
          </cell>
          <cell r="E42046" t="str">
            <v>BT420</v>
          </cell>
          <cell r="F42046">
            <v>1219000</v>
          </cell>
        </row>
        <row r="42047">
          <cell r="C42047" t="str">
            <v>דצמבר 2019</v>
          </cell>
          <cell r="D42047" t="str">
            <v>נתיב -332</v>
          </cell>
          <cell r="E42047" t="str">
            <v>BT72</v>
          </cell>
          <cell r="F42047">
            <v>2E-3</v>
          </cell>
        </row>
        <row r="42048">
          <cell r="C42048" t="str">
            <v>דצמבר 2019</v>
          </cell>
          <cell r="D42048" t="str">
            <v>נתיב -332</v>
          </cell>
          <cell r="E42048" t="str">
            <v>A1</v>
          </cell>
          <cell r="F42048">
            <v>800789.64199999999</v>
          </cell>
        </row>
        <row r="42049">
          <cell r="C42049" t="str">
            <v>דצמבר 2019</v>
          </cell>
          <cell r="D42049" t="str">
            <v>נתיב -332</v>
          </cell>
          <cell r="E42049" t="str">
            <v>AT411</v>
          </cell>
          <cell r="F42049">
            <v>9834.2829999999994</v>
          </cell>
        </row>
        <row r="42050">
          <cell r="C42050" t="str">
            <v>דצמבר 2019</v>
          </cell>
          <cell r="D42050" t="str">
            <v>נתיב -332</v>
          </cell>
          <cell r="E42050" t="str">
            <v>AT255</v>
          </cell>
          <cell r="F42050">
            <v>1905.5920000000001</v>
          </cell>
        </row>
        <row r="42051">
          <cell r="C42051" t="str">
            <v>דצמבר 2019</v>
          </cell>
          <cell r="D42051" t="str">
            <v>נתיב -332</v>
          </cell>
          <cell r="E42051" t="str">
            <v>AT86</v>
          </cell>
          <cell r="F42051">
            <v>874.53399999999999</v>
          </cell>
        </row>
        <row r="42052">
          <cell r="C42052" t="str">
            <v>דצמבר 2019</v>
          </cell>
          <cell r="D42052" t="str">
            <v>נתיב -332</v>
          </cell>
          <cell r="E42052" t="str">
            <v>AT88</v>
          </cell>
          <cell r="F42052">
            <v>2190.826</v>
          </cell>
        </row>
        <row r="42053">
          <cell r="C42053" t="str">
            <v>דצמבר 2019</v>
          </cell>
          <cell r="D42053" t="str">
            <v>נתיב -332</v>
          </cell>
          <cell r="E42053" t="str">
            <v>AT102</v>
          </cell>
          <cell r="F42053">
            <v>10.839</v>
          </cell>
        </row>
        <row r="42054">
          <cell r="C42054" t="str">
            <v>דצמבר 2019</v>
          </cell>
          <cell r="D42054" t="str">
            <v>נתיב -332</v>
          </cell>
          <cell r="E42054" t="str">
            <v>AT576</v>
          </cell>
          <cell r="F42054">
            <v>785973.56799999997</v>
          </cell>
        </row>
        <row r="42055">
          <cell r="C42055" t="str">
            <v>דצמבר 2019</v>
          </cell>
          <cell r="D42055" t="str">
            <v>נתיב -332</v>
          </cell>
          <cell r="E42055" t="str">
            <v>B1</v>
          </cell>
          <cell r="F42055">
            <v>75761.84</v>
          </cell>
        </row>
        <row r="42056">
          <cell r="C42056" t="str">
            <v>דצמבר 2019</v>
          </cell>
          <cell r="D42056" t="str">
            <v>נתיב -332</v>
          </cell>
          <cell r="E42056" t="str">
            <v>BT137</v>
          </cell>
          <cell r="F42056">
            <v>1615.383</v>
          </cell>
        </row>
        <row r="42057">
          <cell r="C42057" t="str">
            <v>דצמבר 2019</v>
          </cell>
          <cell r="D42057" t="str">
            <v>נתיב -332</v>
          </cell>
          <cell r="E42057" t="str">
            <v>BT98</v>
          </cell>
          <cell r="F42057">
            <v>188.46</v>
          </cell>
        </row>
        <row r="42058">
          <cell r="C42058" t="str">
            <v>דצמבר 2019</v>
          </cell>
          <cell r="D42058" t="str">
            <v>נתיב -332</v>
          </cell>
          <cell r="E42058" t="str">
            <v>BT6</v>
          </cell>
          <cell r="F42058">
            <v>55740.961000000003</v>
          </cell>
        </row>
        <row r="42059">
          <cell r="C42059" t="str">
            <v>דצמבר 2019</v>
          </cell>
          <cell r="D42059" t="str">
            <v>נתיב -332</v>
          </cell>
          <cell r="E42059" t="str">
            <v>BT7</v>
          </cell>
          <cell r="F42059">
            <v>958.40200000000004</v>
          </cell>
        </row>
        <row r="42060">
          <cell r="C42060" t="str">
            <v>דצמבר 2019</v>
          </cell>
          <cell r="D42060" t="str">
            <v>נתיב -332</v>
          </cell>
          <cell r="E42060" t="str">
            <v>BT8</v>
          </cell>
          <cell r="F42060">
            <v>15411.984</v>
          </cell>
        </row>
        <row r="42061">
          <cell r="C42061" t="str">
            <v>דצמבר 2019</v>
          </cell>
          <cell r="D42061" t="str">
            <v>נתיב -332</v>
          </cell>
          <cell r="E42061" t="str">
            <v>BT11</v>
          </cell>
          <cell r="F42061">
            <v>771.67100000000005</v>
          </cell>
        </row>
        <row r="42062">
          <cell r="C42062" t="str">
            <v>דצמבר 2019</v>
          </cell>
          <cell r="D42062" t="str">
            <v>נתיב -332</v>
          </cell>
          <cell r="E42062" t="str">
            <v>BF4</v>
          </cell>
          <cell r="F42062">
            <v>1069.261</v>
          </cell>
        </row>
        <row r="42063">
          <cell r="C42063" t="str">
            <v>דצמבר 2019</v>
          </cell>
          <cell r="D42063" t="str">
            <v>נתיב -332</v>
          </cell>
          <cell r="E42063" t="str">
            <v>BT84</v>
          </cell>
          <cell r="F42063">
            <v>0.33300000000000002</v>
          </cell>
        </row>
        <row r="42064">
          <cell r="C42064" t="str">
            <v>דצמבר 2019</v>
          </cell>
          <cell r="D42064" t="str">
            <v>נתיב -332</v>
          </cell>
          <cell r="E42064" t="str">
            <v>BT634</v>
          </cell>
          <cell r="F42064">
            <v>5.3840000000000003</v>
          </cell>
        </row>
        <row r="42065">
          <cell r="C42065" t="str">
            <v>דצמבר 2019</v>
          </cell>
          <cell r="D42065" t="str">
            <v>נתיב -332</v>
          </cell>
          <cell r="E42065" t="str">
            <v>KT31</v>
          </cell>
          <cell r="F42065">
            <v>3008</v>
          </cell>
        </row>
        <row r="42066">
          <cell r="C42066" t="str">
            <v>דצמבר 2019</v>
          </cell>
          <cell r="D42066" t="str">
            <v>נתיב -332</v>
          </cell>
          <cell r="E42066" t="str">
            <v>KT32</v>
          </cell>
          <cell r="F42066">
            <v>8844</v>
          </cell>
        </row>
        <row r="42067">
          <cell r="C42067" t="str">
            <v>דצמבר 2019</v>
          </cell>
          <cell r="D42067" t="str">
            <v>נתיב -332</v>
          </cell>
          <cell r="E42067" t="str">
            <v>KT33</v>
          </cell>
          <cell r="F42067">
            <v>7541</v>
          </cell>
        </row>
        <row r="42068">
          <cell r="C42068" t="str">
            <v>דצמבר 2019</v>
          </cell>
          <cell r="D42068" t="str">
            <v>נתיב -332</v>
          </cell>
          <cell r="E42068" t="str">
            <v>KT34</v>
          </cell>
          <cell r="F42068">
            <v>160</v>
          </cell>
        </row>
        <row r="42069">
          <cell r="C42069" t="str">
            <v>דצמבר 2019</v>
          </cell>
          <cell r="D42069" t="str">
            <v>נתיב -332</v>
          </cell>
          <cell r="E42069" t="str">
            <v>KT35</v>
          </cell>
          <cell r="F42069">
            <v>4219</v>
          </cell>
        </row>
        <row r="42070">
          <cell r="C42070" t="str">
            <v>דצמבר 2019</v>
          </cell>
          <cell r="D42070" t="str">
            <v>נתיב -332</v>
          </cell>
          <cell r="E42070" t="str">
            <v>KT601</v>
          </cell>
          <cell r="F42070">
            <v>18673179.627999999</v>
          </cell>
        </row>
        <row r="42071">
          <cell r="C42071" t="str">
            <v>דצמבר 2019</v>
          </cell>
          <cell r="D42071" t="str">
            <v>נתיב -332</v>
          </cell>
          <cell r="E42071" t="str">
            <v>KT451</v>
          </cell>
          <cell r="F42071">
            <v>624.97799999999995</v>
          </cell>
        </row>
        <row r="42072">
          <cell r="C42072" t="str">
            <v>דצמבר 2019</v>
          </cell>
          <cell r="D42072" t="str">
            <v>נתיב -332</v>
          </cell>
          <cell r="E42072" t="str">
            <v>KT453</v>
          </cell>
          <cell r="F42072">
            <v>365.10899999999998</v>
          </cell>
        </row>
        <row r="42073">
          <cell r="C42073" t="str">
            <v>דצמבר 2019</v>
          </cell>
          <cell r="D42073" t="str">
            <v>נתיב -332</v>
          </cell>
          <cell r="E42073" t="str">
            <v>KT22</v>
          </cell>
          <cell r="F42073">
            <v>-2.4E-2</v>
          </cell>
        </row>
        <row r="42074">
          <cell r="C42074" t="str">
            <v>דצמבר 2019</v>
          </cell>
          <cell r="D42074" t="str">
            <v>נתיב -332</v>
          </cell>
          <cell r="E42074" t="str">
            <v>KT51</v>
          </cell>
          <cell r="F42074">
            <v>10.672000000000001</v>
          </cell>
        </row>
        <row r="42075">
          <cell r="C42075" t="str">
            <v>דצמבר 2019</v>
          </cell>
          <cell r="D42075" t="str">
            <v>נתיב -332</v>
          </cell>
          <cell r="E42075" t="str">
            <v>KT502</v>
          </cell>
          <cell r="F42075">
            <v>-4563.4059999999999</v>
          </cell>
        </row>
        <row r="42076">
          <cell r="C42076" t="str">
            <v>דצמבר 2019</v>
          </cell>
          <cell r="D42076" t="str">
            <v>נתיב -332</v>
          </cell>
          <cell r="E42076" t="str">
            <v>KT503</v>
          </cell>
          <cell r="F42076">
            <v>1824051.811</v>
          </cell>
        </row>
        <row r="42077">
          <cell r="C42077" t="str">
            <v>דצמבר 2019</v>
          </cell>
          <cell r="D42077" t="str">
            <v>נתיב -332</v>
          </cell>
          <cell r="E42077" t="str">
            <v>AT81</v>
          </cell>
          <cell r="F42077">
            <v>10235.19</v>
          </cell>
        </row>
        <row r="42078">
          <cell r="C42078" t="str">
            <v>דצמבר 2019</v>
          </cell>
          <cell r="D42078" t="str">
            <v>נתיב -332</v>
          </cell>
          <cell r="E42078" t="str">
            <v>KT625</v>
          </cell>
          <cell r="F42078">
            <v>24735.042000000001</v>
          </cell>
        </row>
        <row r="42079">
          <cell r="C42079" t="str">
            <v>דצמבר 2019</v>
          </cell>
          <cell r="D42079" t="str">
            <v>נתיב -332</v>
          </cell>
          <cell r="E42079" t="str">
            <v>KT650</v>
          </cell>
          <cell r="F42079">
            <v>95193571</v>
          </cell>
        </row>
        <row r="42080">
          <cell r="C42080" t="str">
            <v>דצמבר 2019</v>
          </cell>
          <cell r="D42080" t="str">
            <v>נתיב -332</v>
          </cell>
          <cell r="E42080" t="str">
            <v>KT651</v>
          </cell>
          <cell r="F42080">
            <v>95190502</v>
          </cell>
        </row>
        <row r="42081">
          <cell r="C42081" t="str">
            <v>דצמבר 2019</v>
          </cell>
          <cell r="D42081" t="str">
            <v>נתיב -332</v>
          </cell>
          <cell r="E42081" t="str">
            <v>KT652</v>
          </cell>
          <cell r="F42081">
            <v>29432870262</v>
          </cell>
        </row>
        <row r="42082">
          <cell r="C42082" t="str">
            <v>דצמבר 2019</v>
          </cell>
          <cell r="D42082" t="str">
            <v>נתיב -332</v>
          </cell>
          <cell r="E42082" t="str">
            <v>KT653</v>
          </cell>
          <cell r="F42082">
            <v>1006613430</v>
          </cell>
        </row>
        <row r="42083">
          <cell r="C42083" t="str">
            <v>דצמבר 2019</v>
          </cell>
          <cell r="D42083" t="str">
            <v>נתיב -332</v>
          </cell>
          <cell r="E42083" t="str">
            <v>KT654</v>
          </cell>
          <cell r="F42083">
            <v>79100122605</v>
          </cell>
        </row>
        <row r="42084">
          <cell r="C42084" t="str">
            <v>דצמבר 2019</v>
          </cell>
          <cell r="D42084" t="str">
            <v>נתיב -332</v>
          </cell>
          <cell r="E42084" t="str">
            <v>KT655</v>
          </cell>
          <cell r="F42084">
            <v>30324256507</v>
          </cell>
        </row>
        <row r="42085">
          <cell r="C42085" t="str">
            <v>דצמבר 2019</v>
          </cell>
          <cell r="D42085" t="str">
            <v>נתיב -332</v>
          </cell>
          <cell r="E42085" t="str">
            <v>KT656</v>
          </cell>
          <cell r="F42085">
            <v>21195807017</v>
          </cell>
        </row>
        <row r="42086">
          <cell r="C42086" t="str">
            <v>דצמבר 2019</v>
          </cell>
          <cell r="D42086" t="str">
            <v>נתיב -332</v>
          </cell>
          <cell r="E42086" t="str">
            <v>KT657</v>
          </cell>
          <cell r="F42086">
            <v>21195416017</v>
          </cell>
        </row>
        <row r="42087">
          <cell r="C42087" t="str">
            <v>דצמבר 2019</v>
          </cell>
          <cell r="D42087" t="str">
            <v>נתיב -332</v>
          </cell>
          <cell r="E42087" t="str">
            <v>KT658</v>
          </cell>
          <cell r="F42087">
            <v>22973080500</v>
          </cell>
        </row>
        <row r="42088">
          <cell r="C42088" t="str">
            <v>דצמבר 2019</v>
          </cell>
          <cell r="D42088" t="str">
            <v>נתיב -332</v>
          </cell>
          <cell r="E42088" t="str">
            <v>KT659</v>
          </cell>
          <cell r="F42088">
            <v>113</v>
          </cell>
        </row>
        <row r="42089">
          <cell r="C42089" t="str">
            <v>דצמבר 2019</v>
          </cell>
          <cell r="D42089" t="str">
            <v>נתיב -332</v>
          </cell>
          <cell r="E42089" t="str">
            <v>KT660</v>
          </cell>
          <cell r="F42089">
            <v>95130507</v>
          </cell>
        </row>
        <row r="42090">
          <cell r="C42090" t="str">
            <v>דצמבר 2019</v>
          </cell>
          <cell r="D42090" t="str">
            <v>נתיב -332</v>
          </cell>
          <cell r="E42090" t="str">
            <v>KT661</v>
          </cell>
          <cell r="F42090">
            <v>95130591</v>
          </cell>
        </row>
        <row r="42091">
          <cell r="C42091" t="str">
            <v>דצמבר 2019</v>
          </cell>
          <cell r="D42091" t="str">
            <v>נתיב -332</v>
          </cell>
          <cell r="E42091" t="str">
            <v>KT662</v>
          </cell>
          <cell r="F42091">
            <v>95198092</v>
          </cell>
        </row>
        <row r="42092">
          <cell r="C42092" t="str">
            <v>דצמבר 2019</v>
          </cell>
          <cell r="D42092" t="str">
            <v>נתיב -332</v>
          </cell>
          <cell r="E42092" t="str">
            <v>KT663</v>
          </cell>
          <cell r="F42092">
            <v>95124311</v>
          </cell>
        </row>
        <row r="42093">
          <cell r="C42093" t="str">
            <v>דצמבר 2019</v>
          </cell>
          <cell r="D42093" t="str">
            <v>נתיב -332</v>
          </cell>
          <cell r="E42093" t="str">
            <v>KT664</v>
          </cell>
          <cell r="F42093">
            <v>95124334</v>
          </cell>
        </row>
        <row r="42094">
          <cell r="C42094" t="str">
            <v>דצמבר 2019</v>
          </cell>
          <cell r="D42094" t="str">
            <v>נתיב -332</v>
          </cell>
          <cell r="E42094" t="str">
            <v>FT650</v>
          </cell>
          <cell r="F42094">
            <v>510657554</v>
          </cell>
        </row>
        <row r="42095">
          <cell r="C42095" t="str">
            <v>דצמבר 2019</v>
          </cell>
          <cell r="D42095" t="str">
            <v>נתיב -332</v>
          </cell>
          <cell r="E42095" t="str">
            <v>FT651</v>
          </cell>
          <cell r="F42095">
            <v>511974834</v>
          </cell>
        </row>
        <row r="42096">
          <cell r="C42096" t="str">
            <v>דצמבר 2019</v>
          </cell>
          <cell r="D42096" t="str">
            <v>נתיב -332</v>
          </cell>
          <cell r="E42096" t="str">
            <v>FT652</v>
          </cell>
          <cell r="F42096">
            <v>520029084</v>
          </cell>
        </row>
        <row r="42097">
          <cell r="C42097" t="str">
            <v>דצמבר 2019</v>
          </cell>
          <cell r="D42097" t="str">
            <v>נתיב -332</v>
          </cell>
          <cell r="E42097" t="str">
            <v>FT653</v>
          </cell>
          <cell r="F42097">
            <v>520007030</v>
          </cell>
        </row>
        <row r="42098">
          <cell r="C42098" t="str">
            <v>דצמבר 2019</v>
          </cell>
          <cell r="D42098" t="str">
            <v>נתיב -332</v>
          </cell>
          <cell r="E42098" t="str">
            <v>FT654</v>
          </cell>
          <cell r="F42098">
            <v>520018078</v>
          </cell>
        </row>
        <row r="42099">
          <cell r="C42099" t="str">
            <v>דצמבר 2019</v>
          </cell>
          <cell r="D42099" t="str">
            <v>נתיב -332</v>
          </cell>
          <cell r="E42099" t="str">
            <v>FT655</v>
          </cell>
          <cell r="F42099">
            <v>520018078</v>
          </cell>
        </row>
        <row r="42100">
          <cell r="C42100" t="str">
            <v>דצמבר 2019</v>
          </cell>
          <cell r="D42100" t="str">
            <v>נתיב -332</v>
          </cell>
          <cell r="E42100" t="str">
            <v>FT656</v>
          </cell>
          <cell r="F42100">
            <v>520000522</v>
          </cell>
        </row>
        <row r="42101">
          <cell r="C42101" t="str">
            <v>דצמבר 2019</v>
          </cell>
          <cell r="D42101" t="str">
            <v>נתיב -332</v>
          </cell>
          <cell r="E42101" t="str">
            <v>FT657</v>
          </cell>
          <cell r="F42101">
            <v>520000522</v>
          </cell>
        </row>
        <row r="42102">
          <cell r="C42102" t="str">
            <v>דצמבר 2019</v>
          </cell>
          <cell r="D42102" t="str">
            <v>נתיב -332</v>
          </cell>
          <cell r="E42102" t="str">
            <v>FT658</v>
          </cell>
          <cell r="F42102">
            <v>520000118</v>
          </cell>
        </row>
        <row r="42103">
          <cell r="C42103" t="str">
            <v>דצמבר 2019</v>
          </cell>
          <cell r="D42103" t="str">
            <v>נתיב -332</v>
          </cell>
          <cell r="E42103" t="str">
            <v>FT659</v>
          </cell>
          <cell r="F42103">
            <v>512515081</v>
          </cell>
        </row>
        <row r="42104">
          <cell r="C42104" t="str">
            <v>דצמבר 2019</v>
          </cell>
          <cell r="D42104" t="str">
            <v>נתיב -332</v>
          </cell>
          <cell r="E42104" t="str">
            <v>FT660</v>
          </cell>
          <cell r="F42104">
            <v>510528276</v>
          </cell>
        </row>
        <row r="42105">
          <cell r="C42105" t="str">
            <v>דצמבר 2019</v>
          </cell>
          <cell r="D42105" t="str">
            <v>נתיב -332</v>
          </cell>
          <cell r="E42105" t="str">
            <v>FT661</v>
          </cell>
          <cell r="F42105">
            <v>510528276</v>
          </cell>
        </row>
        <row r="42106">
          <cell r="C42106" t="str">
            <v>דצמבר 2019</v>
          </cell>
          <cell r="D42106" t="str">
            <v>נתיב -332</v>
          </cell>
          <cell r="E42106" t="str">
            <v>FT662</v>
          </cell>
          <cell r="F42106">
            <v>512199381</v>
          </cell>
        </row>
        <row r="42107">
          <cell r="C42107" t="str">
            <v>דצמבר 2019</v>
          </cell>
          <cell r="D42107" t="str">
            <v>נתיב -332</v>
          </cell>
          <cell r="E42107" t="str">
            <v>FT663</v>
          </cell>
          <cell r="F42107">
            <v>513765396</v>
          </cell>
        </row>
        <row r="42108">
          <cell r="C42108" t="str">
            <v>דצמבר 2019</v>
          </cell>
          <cell r="D42108" t="str">
            <v>נתיב -332</v>
          </cell>
          <cell r="E42108" t="str">
            <v>FT664</v>
          </cell>
          <cell r="F42108">
            <v>513765396</v>
          </cell>
        </row>
        <row r="42109">
          <cell r="C42109" t="str">
            <v>דצמבר 2019</v>
          </cell>
          <cell r="D42109" t="str">
            <v>נתיב -332</v>
          </cell>
          <cell r="E42109" t="str">
            <v>KT770</v>
          </cell>
          <cell r="F42109">
            <v>7</v>
          </cell>
        </row>
        <row r="42110">
          <cell r="C42110" t="str">
            <v>דצמבר 2019</v>
          </cell>
          <cell r="D42110" t="str">
            <v>נתיב -332</v>
          </cell>
          <cell r="E42110" t="str">
            <v>KT771</v>
          </cell>
          <cell r="F42110">
            <v>5</v>
          </cell>
        </row>
        <row r="42111">
          <cell r="C42111" t="str">
            <v>דצמבר 2019</v>
          </cell>
          <cell r="D42111" t="str">
            <v>נתיב -332</v>
          </cell>
          <cell r="E42111" t="str">
            <v>KT772</v>
          </cell>
          <cell r="F42111">
            <v>5</v>
          </cell>
        </row>
        <row r="42112">
          <cell r="C42112" t="str">
            <v>דצמבר 2019</v>
          </cell>
          <cell r="D42112" t="str">
            <v>נתיב -332</v>
          </cell>
          <cell r="E42112" t="str">
            <v>KT773</v>
          </cell>
          <cell r="F42112">
            <v>4</v>
          </cell>
        </row>
        <row r="42113">
          <cell r="C42113" t="str">
            <v>דצמבר 2019</v>
          </cell>
          <cell r="D42113" t="str">
            <v>נתיב -332</v>
          </cell>
          <cell r="E42113" t="str">
            <v>KT774</v>
          </cell>
          <cell r="F42113">
            <v>3</v>
          </cell>
        </row>
        <row r="42114">
          <cell r="C42114" t="str">
            <v>דצמבר 2019</v>
          </cell>
          <cell r="D42114" t="str">
            <v>נתיב -332</v>
          </cell>
          <cell r="E42114" t="str">
            <v>KT775</v>
          </cell>
          <cell r="F42114">
            <v>3</v>
          </cell>
        </row>
        <row r="42115">
          <cell r="C42115" t="str">
            <v>דצמבר 2019</v>
          </cell>
          <cell r="D42115" t="str">
            <v>נתיב -332</v>
          </cell>
          <cell r="E42115" t="str">
            <v>KT778</v>
          </cell>
          <cell r="F42115">
            <v>4</v>
          </cell>
        </row>
        <row r="42116">
          <cell r="C42116" t="str">
            <v>דצמבר 2019</v>
          </cell>
          <cell r="D42116" t="str">
            <v>נתיב -332</v>
          </cell>
          <cell r="E42116" t="str">
            <v>KT779</v>
          </cell>
          <cell r="F42116">
            <v>1</v>
          </cell>
        </row>
        <row r="42117">
          <cell r="C42117" t="str">
            <v>דצמבר 2019</v>
          </cell>
          <cell r="D42117" t="str">
            <v>נתיב -332</v>
          </cell>
          <cell r="E42117" t="str">
            <v>KT780</v>
          </cell>
          <cell r="F42117">
            <v>7</v>
          </cell>
        </row>
        <row r="42118">
          <cell r="C42118" t="str">
            <v>דצמבר 2019</v>
          </cell>
          <cell r="D42118" t="str">
            <v>נתיב -332</v>
          </cell>
          <cell r="E42118" t="str">
            <v>KT781</v>
          </cell>
          <cell r="F42118">
            <v>1</v>
          </cell>
        </row>
        <row r="42119">
          <cell r="C42119" t="str">
            <v>דצמבר 2019</v>
          </cell>
          <cell r="D42119" t="str">
            <v>נתיב -332</v>
          </cell>
          <cell r="E42119" t="str">
            <v>KT782</v>
          </cell>
          <cell r="F42119">
            <v>9</v>
          </cell>
        </row>
        <row r="42120">
          <cell r="C42120" t="str">
            <v>דצמבר 2019</v>
          </cell>
          <cell r="D42120" t="str">
            <v>נתיב -332</v>
          </cell>
          <cell r="E42120" t="str">
            <v>KT783</v>
          </cell>
          <cell r="F42120">
            <v>2</v>
          </cell>
        </row>
        <row r="42121">
          <cell r="C42121" t="str">
            <v>דצמבר 2019</v>
          </cell>
          <cell r="D42121" t="str">
            <v>נתיב -332</v>
          </cell>
          <cell r="E42121" t="str">
            <v>KT784</v>
          </cell>
          <cell r="F42121">
            <v>4</v>
          </cell>
        </row>
        <row r="42122">
          <cell r="C42122" t="str">
            <v>דצמבר 2019</v>
          </cell>
          <cell r="D42122" t="str">
            <v>נתיב -332</v>
          </cell>
          <cell r="E42122" t="str">
            <v>KT800</v>
          </cell>
          <cell r="F42122">
            <v>1</v>
          </cell>
        </row>
        <row r="42123">
          <cell r="C42123" t="str">
            <v>דצמבר 2019</v>
          </cell>
          <cell r="D42123" t="str">
            <v>נתיב -332</v>
          </cell>
          <cell r="E42123" t="str">
            <v>KT801</v>
          </cell>
          <cell r="F42123">
            <v>1</v>
          </cell>
        </row>
        <row r="42124">
          <cell r="C42124" t="str">
            <v>דצמבר 2019</v>
          </cell>
          <cell r="D42124" t="str">
            <v>נתיב -332</v>
          </cell>
          <cell r="E42124" t="str">
            <v>KT802</v>
          </cell>
          <cell r="F42124">
            <v>1</v>
          </cell>
        </row>
        <row r="42125">
          <cell r="C42125" t="str">
            <v>דצמבר 2019</v>
          </cell>
          <cell r="D42125" t="str">
            <v>נתיב -332</v>
          </cell>
          <cell r="E42125" t="str">
            <v>KT803</v>
          </cell>
          <cell r="F42125">
            <v>1</v>
          </cell>
        </row>
        <row r="42126">
          <cell r="C42126" t="str">
            <v>דצמבר 2019</v>
          </cell>
          <cell r="D42126" t="str">
            <v>נתיב -332</v>
          </cell>
          <cell r="E42126" t="str">
            <v>KT804</v>
          </cell>
          <cell r="F42126">
            <v>1</v>
          </cell>
        </row>
        <row r="42127">
          <cell r="C42127" t="str">
            <v>דצמבר 2019</v>
          </cell>
          <cell r="D42127" t="str">
            <v>נתיב -332</v>
          </cell>
          <cell r="E42127" t="str">
            <v>KT806</v>
          </cell>
          <cell r="F42127">
            <v>1</v>
          </cell>
        </row>
        <row r="42128">
          <cell r="C42128" t="str">
            <v>דצמבר 2019</v>
          </cell>
          <cell r="D42128" t="str">
            <v>נתיב -332</v>
          </cell>
          <cell r="E42128" t="str">
            <v>KT808</v>
          </cell>
          <cell r="F42128">
            <v>1</v>
          </cell>
        </row>
        <row r="42129">
          <cell r="C42129" t="str">
            <v>דצמבר 2019</v>
          </cell>
          <cell r="D42129" t="str">
            <v>נתיב -332</v>
          </cell>
          <cell r="E42129" t="str">
            <v>KT809</v>
          </cell>
          <cell r="F42129">
            <v>1</v>
          </cell>
        </row>
        <row r="42130">
          <cell r="C42130" t="str">
            <v>דצמבר 2019</v>
          </cell>
          <cell r="D42130" t="str">
            <v>נתיב -332</v>
          </cell>
          <cell r="E42130" t="str">
            <v>KT810</v>
          </cell>
          <cell r="F42130">
            <v>1</v>
          </cell>
        </row>
        <row r="42131">
          <cell r="C42131" t="str">
            <v>דצמבר 2019</v>
          </cell>
          <cell r="D42131" t="str">
            <v>נתיב -332</v>
          </cell>
          <cell r="E42131" t="str">
            <v>KT813</v>
          </cell>
          <cell r="F42131">
            <v>1</v>
          </cell>
        </row>
        <row r="42132">
          <cell r="C42132" t="str">
            <v>דצמבר 2019</v>
          </cell>
          <cell r="D42132" t="str">
            <v>נתיב -332</v>
          </cell>
          <cell r="E42132" t="str">
            <v>KT814</v>
          </cell>
          <cell r="F42132">
            <v>1</v>
          </cell>
        </row>
        <row r="42133">
          <cell r="C42133" t="str">
            <v>דצמבר 2019</v>
          </cell>
          <cell r="D42133" t="str">
            <v>נתיב -332</v>
          </cell>
          <cell r="E42133" t="str">
            <v>RT100</v>
          </cell>
          <cell r="F42133">
            <v>17182422.877999999</v>
          </cell>
        </row>
        <row r="42134">
          <cell r="C42134" t="str">
            <v>דצמבר 2019</v>
          </cell>
          <cell r="D42134" t="str">
            <v>נתיב -332</v>
          </cell>
          <cell r="E42134" t="str">
            <v>RT101</v>
          </cell>
          <cell r="F42134">
            <v>193221.67</v>
          </cell>
        </row>
        <row r="42135">
          <cell r="C42135" t="str">
            <v>דצמבר 2019</v>
          </cell>
          <cell r="D42135" t="str">
            <v>נתיב -332</v>
          </cell>
          <cell r="E42135" t="str">
            <v>RT601</v>
          </cell>
          <cell r="F42135">
            <v>40000</v>
          </cell>
        </row>
        <row r="42136">
          <cell r="C42136" t="str">
            <v>דצמבר 2019</v>
          </cell>
          <cell r="D42136" t="str">
            <v>נתיב -332</v>
          </cell>
          <cell r="E42136" t="str">
            <v>RT701</v>
          </cell>
          <cell r="F42136">
            <v>1178921.703</v>
          </cell>
        </row>
        <row r="42137">
          <cell r="C42137" t="str">
            <v>דצמבר 2019</v>
          </cell>
          <cell r="D42137" t="str">
            <v>נתיב -332</v>
          </cell>
          <cell r="E42137" t="str">
            <v>RT800</v>
          </cell>
          <cell r="F42137">
            <v>17182422.877999999</v>
          </cell>
        </row>
        <row r="42138">
          <cell r="C42138" t="str">
            <v>דצמבר 2019</v>
          </cell>
          <cell r="D42138" t="str">
            <v>נתיב -332</v>
          </cell>
          <cell r="E42138" t="str">
            <v>RT801</v>
          </cell>
          <cell r="F42138">
            <v>1412143.3729999999</v>
          </cell>
        </row>
        <row r="42139">
          <cell r="C42139" t="str">
            <v>דצמבר 2019</v>
          </cell>
          <cell r="D42139" t="str">
            <v>נתיב -332</v>
          </cell>
          <cell r="E42139" t="str">
            <v>GT100</v>
          </cell>
          <cell r="F42139">
            <v>17375644.548</v>
          </cell>
        </row>
        <row r="42140">
          <cell r="C42140" t="str">
            <v>דצמבר 2019</v>
          </cell>
          <cell r="D42140" t="str">
            <v>נתיב -332</v>
          </cell>
          <cell r="E42140" t="str">
            <v>GT600</v>
          </cell>
          <cell r="F42140">
            <v>40000</v>
          </cell>
        </row>
        <row r="42141">
          <cell r="C42141" t="str">
            <v>דצמבר 2019</v>
          </cell>
          <cell r="D42141" t="str">
            <v>נתיב -332</v>
          </cell>
          <cell r="E42141" t="str">
            <v>GT700</v>
          </cell>
          <cell r="F42141">
            <v>1178921.703</v>
          </cell>
        </row>
        <row r="42142">
          <cell r="C42142" t="str">
            <v>דצמבר 2019</v>
          </cell>
          <cell r="D42142" t="str">
            <v>נתיב -332</v>
          </cell>
          <cell r="E42142" t="str">
            <v>GT800</v>
          </cell>
          <cell r="F42142">
            <v>18594566.250999998</v>
          </cell>
        </row>
        <row r="45000">
          <cell r="C45000" t="str">
            <v>Pivot</v>
          </cell>
          <cell r="D45000" t="str">
            <v/>
          </cell>
          <cell r="E45000" t="str">
            <v/>
          </cell>
          <cell r="F45000" t="str">
            <v/>
          </cell>
        </row>
      </sheetData>
      <sheetData sheetId="4" refreshError="1">
        <row r="7">
          <cell r="C7" t="str">
            <v>דוח</v>
          </cell>
          <cell r="D7" t="str">
            <v>פענוח</v>
          </cell>
          <cell r="E7" t="str">
            <v>קופה</v>
          </cell>
          <cell r="F7" t="str">
            <v>קוד</v>
          </cell>
        </row>
        <row r="8">
          <cell r="C8" t="str">
            <v>סעיף מאזן</v>
          </cell>
          <cell r="D8" t="str">
            <v>סחיר \ לא סחיר</v>
          </cell>
          <cell r="E8" t="str">
            <v>בארץ \ בחול</v>
          </cell>
          <cell r="F8" t="str">
            <v>פענוח</v>
          </cell>
        </row>
        <row r="9">
          <cell r="C9" t="str">
            <v>חייבים וזכאים</v>
          </cell>
          <cell r="D9" t="str">
            <v>ב 1.  סך עמלות קנייה ומכירה לצדדים שאינם קשורים</v>
          </cell>
        </row>
        <row r="10">
          <cell r="C10" t="str">
            <v>סיוע גיל פרישה</v>
          </cell>
          <cell r="D10" t="str">
            <v>ב 2.  סך עמלות קסטודיאן לצדדים שאינם קשורים</v>
          </cell>
        </row>
        <row r="11">
          <cell r="C11" t="str">
            <v>מזומנים ושווי מזומנים</v>
          </cell>
          <cell r="D11" t="str">
            <v>ב 3. סך הוצאות הנובעות ממימון פרוייקטים לתשתיות</v>
          </cell>
        </row>
        <row r="12">
          <cell r="C12" t="str">
            <v>אגח מיועדות</v>
          </cell>
          <cell r="D12" t="str">
            <v>ה 4. סך תשלומים בגין השקעה בתעודות סל ישראליות</v>
          </cell>
        </row>
        <row r="13">
          <cell r="C13" t="str">
            <v>אגח אחרות לא סחירות</v>
          </cell>
          <cell r="D13" t="str">
            <v>ו 4.  סך תשלומים בגין השקעה בתעודות סל זרות</v>
          </cell>
        </row>
        <row r="14">
          <cell r="C14" t="str">
            <v>מניות לא סחירות</v>
          </cell>
          <cell r="D14" t="str">
            <v>ח 4. סך תשלומים בגין השקעה בקרנות נאמנות זרות</v>
          </cell>
        </row>
        <row r="15">
          <cell r="C15" t="str">
            <v>אגח ממשלתי סחיר</v>
          </cell>
          <cell r="D15" t="str">
            <v>א 6. סה"כ הוצאות ישירות (סיכום סעיפים 1 עד 5)</v>
          </cell>
        </row>
        <row r="16">
          <cell r="C16" t="str">
            <v>אגח אחרות סחירות</v>
          </cell>
          <cell r="D16" t="str">
            <v>א 7. שיעור סך ההוצאות הישירות, שההוצאה בגינן מוגבלת לשיעור של 0.25% מהנכסים (סיכום סעיפים 3א,4, 5ב חלקי סך נכסים)</v>
          </cell>
        </row>
        <row r="17">
          <cell r="C17" t="str">
            <v>מניות סחירות</v>
          </cell>
          <cell r="D17" t="str">
            <v>ב 7. שיעור סך הוצאות ישירות מסך נכסים לסוף שנה קודמת (באחוזים) (סעיף 6 חלקי סך נכסים לתום שנה קודמת)</v>
          </cell>
        </row>
        <row r="18">
          <cell r="C18" t="str">
            <v>פקדונות</v>
          </cell>
          <cell r="D18" t="str">
            <v>סך נכסים לסוף תקופה קודמת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cell r="D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6">
          <cell r="F6" t="str">
            <v>דוח</v>
          </cell>
        </row>
        <row r="7">
          <cell r="F7" t="str">
            <v>תקבולים מחיצונים</v>
          </cell>
        </row>
        <row r="9">
          <cell r="C9" t="str">
            <v>מספר</v>
          </cell>
          <cell r="D9" t="str">
            <v>פענוח</v>
          </cell>
          <cell r="E9" t="str">
            <v>קוד</v>
          </cell>
        </row>
        <row r="10">
          <cell r="C10" t="str">
            <v>מיון</v>
          </cell>
          <cell r="D10" t="str">
            <v>פרוט ני"ע</v>
          </cell>
          <cell r="E10" t="str">
            <v>פענוח</v>
          </cell>
          <cell r="F10" t="str">
            <v>קוד</v>
          </cell>
        </row>
        <row r="11">
          <cell r="C11" t="str">
            <v>ב. ניירות ערך</v>
          </cell>
          <cell r="D11" t="str">
            <v>רכישת זכויות רטרואקטיבית</v>
          </cell>
          <cell r="E11" t="str">
            <v>AT86</v>
          </cell>
          <cell r="F11">
            <v>30422.633999999998</v>
          </cell>
        </row>
        <row r="12">
          <cell r="C12" t="str">
            <v>א. מזומנים ושווי מזומנים</v>
          </cell>
          <cell r="D12" t="str">
            <v>תקבולים ממעבידים בגין פרישה מוקדמת</v>
          </cell>
          <cell r="E12" t="str">
            <v>AT87</v>
          </cell>
          <cell r="F12">
            <v>22433.166999999998</v>
          </cell>
        </row>
        <row r="13">
          <cell r="C13" t="str">
            <v>ב. ניירות ערך</v>
          </cell>
          <cell r="D13" t="str">
            <v>תקבולים במסגרת הסכם שלמות</v>
          </cell>
          <cell r="E13" t="str">
            <v>AT88</v>
          </cell>
          <cell r="F13">
            <v>975206.54800000018</v>
          </cell>
        </row>
        <row r="14">
          <cell r="C14" t="str">
            <v>ד. פיקדונות לתקופה העולה על שלושה חודשים</v>
          </cell>
          <cell r="D14" t="str">
            <v>העברות מקרן ותיקה - במזומן</v>
          </cell>
          <cell r="E14" t="str">
            <v>AT251</v>
          </cell>
          <cell r="F14">
            <v>1566.135</v>
          </cell>
        </row>
        <row r="15">
          <cell r="C15" t="str">
            <v xml:space="preserve">ג. הלוואות </v>
          </cell>
          <cell r="D15" t="str">
            <v>ו. תקבולים ממדינת ישראל ומגופים אחרים במסגרת הסדרי רציפות</v>
          </cell>
          <cell r="E15" t="str">
            <v>AT92</v>
          </cell>
          <cell r="F15">
            <v>44800.740000000005</v>
          </cell>
        </row>
        <row r="16">
          <cell r="C16" t="str">
            <v>ה. זכויות במקרקעין</v>
          </cell>
          <cell r="D16" t="str">
            <v>תקבולים ממבטחי משנה - השתתפות בתשלומים</v>
          </cell>
          <cell r="E16" t="str">
            <v>AT66</v>
          </cell>
          <cell r="F16">
            <v>11857.564</v>
          </cell>
        </row>
        <row r="17">
          <cell r="C17" t="str">
            <v xml:space="preserve">ז. רכוש קבוע </v>
          </cell>
          <cell r="D17" t="str">
            <v>תקבולים שאינם קשורים לקרן הפנסיה והמיועדים להעברה</v>
          </cell>
          <cell r="E17" t="str">
            <v>AT102</v>
          </cell>
          <cell r="F17">
            <v>4.2279999999999998</v>
          </cell>
        </row>
        <row r="18">
          <cell r="C18" t="str">
            <v>ח. חייבים וזכאים שונים</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8" refreshError="1">
        <row r="5">
          <cell r="F5" t="str">
            <v>חודש</v>
          </cell>
        </row>
        <row r="6">
          <cell r="F6" t="str">
            <v>ינואר 2015</v>
          </cell>
        </row>
        <row r="7">
          <cell r="C7" t="str">
            <v>סעיף מאזן</v>
          </cell>
          <cell r="D7" t="str">
            <v>סחיר \ לא סחיר</v>
          </cell>
          <cell r="E7" t="str">
            <v>בארץ \ בחול</v>
          </cell>
          <cell r="F7" t="str">
            <v>קוד</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row r="66">
          <cell r="F66" t="str">
            <v xml:space="preserve">מבטחים </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row r="7">
          <cell r="C7" t="str">
            <v>מיון</v>
          </cell>
          <cell r="D7" t="str">
            <v>פענוח</v>
          </cell>
          <cell r="E7" t="str">
            <v>מספר</v>
          </cell>
          <cell r="F7" t="str">
            <v>קוד</v>
          </cell>
        </row>
      </sheetData>
      <sheetData sheetId="11" refreshError="1">
        <row r="5">
          <cell r="D5" t="str">
            <v>מיליוני שקלים</v>
          </cell>
          <cell r="F5" t="str">
            <v>מבטחים</v>
          </cell>
        </row>
        <row r="6">
          <cell r="C6" t="str">
            <v>יתרת מזומנים ליום 1 בינואר 2014</v>
          </cell>
          <cell r="D6">
            <v>6833156</v>
          </cell>
          <cell r="F6">
            <v>3118259</v>
          </cell>
        </row>
        <row r="7">
          <cell r="C7" t="str">
            <v>פענוח</v>
          </cell>
          <cell r="D7" t="str">
            <v>קופה</v>
          </cell>
          <cell r="E7" t="str">
            <v>קוד</v>
          </cell>
          <cell r="F7" t="str">
            <v>פברואר 2018</v>
          </cell>
        </row>
        <row r="8">
          <cell r="C8" t="str">
            <v xml:space="preserve">תקבולים מחיצונים </v>
          </cell>
          <cell r="F8">
            <v>1906.4900000000002</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C23" t="str">
            <v>א 2.  סך עמלות קסטודיאן לצדדים קשורים</v>
          </cell>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2" refreshError="1">
        <row r="8">
          <cell r="C8" t="str">
            <v>דוח</v>
          </cell>
          <cell r="D8" t="str">
            <v>קופה</v>
          </cell>
          <cell r="E8" t="str">
            <v>פענוח</v>
          </cell>
          <cell r="F8" t="str">
            <v>קוד</v>
          </cell>
        </row>
        <row r="9">
          <cell r="C9" t="str">
            <v>נספחים</v>
          </cell>
          <cell r="D9" t="str">
            <v>מבטחים - 316</v>
          </cell>
        </row>
        <row r="10">
          <cell r="D10" t="str">
            <v>מקפת - 313</v>
          </cell>
        </row>
        <row r="11">
          <cell r="D11" t="str">
            <v>קגמ - 279</v>
          </cell>
        </row>
        <row r="12">
          <cell r="D12" t="str">
            <v>בנין - 360</v>
          </cell>
        </row>
        <row r="13">
          <cell r="D13" t="str">
            <v>חקלאים - 307</v>
          </cell>
        </row>
        <row r="14">
          <cell r="D14" t="str">
            <v>אגד - 212</v>
          </cell>
        </row>
        <row r="15">
          <cell r="D15" t="str">
            <v>הדסה - 274</v>
          </cell>
        </row>
        <row r="16">
          <cell r="D16" t="str">
            <v>נתיב -332</v>
          </cell>
        </row>
        <row r="18">
          <cell r="C18" t="str">
            <v>נספחים</v>
          </cell>
          <cell r="D18" t="str">
            <v>מבטחים - 316</v>
          </cell>
        </row>
        <row r="19">
          <cell r="D19" t="str">
            <v>מקפת - 313</v>
          </cell>
        </row>
        <row r="20">
          <cell r="D20" t="str">
            <v>קגמ - 279</v>
          </cell>
        </row>
        <row r="21">
          <cell r="D21" t="str">
            <v>בנין - 360</v>
          </cell>
        </row>
        <row r="22">
          <cell r="D22" t="str">
            <v>חקלאים - 307</v>
          </cell>
        </row>
        <row r="23">
          <cell r="D23" t="str">
            <v>אגד - 212</v>
          </cell>
        </row>
        <row r="24">
          <cell r="D24" t="str">
            <v>הדסה - 274</v>
          </cell>
        </row>
        <row r="25">
          <cell r="D25" t="str">
            <v>נתיב -332</v>
          </cell>
        </row>
      </sheetData>
      <sheetData sheetId="13" refreshError="1">
        <row r="7">
          <cell r="C7" t="str">
            <v>סעיף מאזן</v>
          </cell>
          <cell r="D7" t="str">
            <v>סחיר \ לא סחיר</v>
          </cell>
          <cell r="E7" t="str">
            <v>בארץ \ בחול</v>
          </cell>
          <cell r="F7" t="str">
            <v>קוד</v>
          </cell>
        </row>
        <row r="8">
          <cell r="C8" t="str">
            <v>מזומנים ושווי מזומנים</v>
          </cell>
          <cell r="D8" t="str">
            <v>סחיר \ לא סחיר</v>
          </cell>
          <cell r="E8" t="str">
            <v>בארץ \ בחול</v>
          </cell>
          <cell r="F8" t="str">
            <v>פענוח</v>
          </cell>
        </row>
        <row r="9">
          <cell r="C9" t="str">
            <v>חייבים וזכאים</v>
          </cell>
          <cell r="F9" t="str">
            <v>DT11</v>
          </cell>
        </row>
        <row r="10">
          <cell r="C10" t="str">
            <v>סיוע גיל פרישה</v>
          </cell>
          <cell r="F10" t="str">
            <v>DA10</v>
          </cell>
        </row>
        <row r="11">
          <cell r="C11" t="str">
            <v>מזומנים ושווי מזומנים</v>
          </cell>
          <cell r="F11" t="str">
            <v>DT420</v>
          </cell>
        </row>
        <row r="12">
          <cell r="C12" t="str">
            <v>אגח מיועדות</v>
          </cell>
          <cell r="F12" t="str">
            <v>DT423</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row r="66">
          <cell r="F66" t="str">
            <v xml:space="preserve">מבטחים </v>
          </cell>
        </row>
      </sheetData>
      <sheetData sheetId="14" refreshError="1">
        <row r="5">
          <cell r="C5">
            <v>39120000</v>
          </cell>
          <cell r="D5">
            <v>141.27646385647515</v>
          </cell>
          <cell r="E5">
            <v>139.02102177923661</v>
          </cell>
          <cell r="F5">
            <v>140.57354080418239</v>
          </cell>
        </row>
        <row r="6">
          <cell r="F6" t="str">
            <v>דוח</v>
          </cell>
        </row>
        <row r="7">
          <cell r="C7" t="str">
            <v>תשואה מצטברת נומינלית ברוטו</v>
          </cell>
          <cell r="F7" t="str">
            <v>תקבולים מחיצונים</v>
          </cell>
        </row>
        <row r="8">
          <cell r="D8" t="str">
            <v>דצמבר 2014</v>
          </cell>
          <cell r="E8" t="str">
            <v>מרץ 2015</v>
          </cell>
          <cell r="F8" t="str">
            <v>יוני 2015</v>
          </cell>
        </row>
        <row r="9">
          <cell r="C9" t="str">
            <v>מספר</v>
          </cell>
          <cell r="D9" t="str">
            <v>פענוח</v>
          </cell>
          <cell r="E9" t="str">
            <v>קוד</v>
          </cell>
          <cell r="F9">
            <v>6.9999999999999993E-3</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C23" t="str">
            <v>בנין - 360</v>
          </cell>
          <cell r="D23">
            <v>0</v>
          </cell>
          <cell r="E23">
            <v>0</v>
          </cell>
          <cell r="F23">
            <v>7479133.6409999998</v>
          </cell>
        </row>
        <row r="24">
          <cell r="C24">
            <v>517</v>
          </cell>
          <cell r="D24" t="str">
            <v>פנסיית זקנה</v>
          </cell>
          <cell r="E24" t="str">
            <v>BT6</v>
          </cell>
          <cell r="F24">
            <v>4436</v>
          </cell>
        </row>
        <row r="25">
          <cell r="C25">
            <v>518</v>
          </cell>
          <cell r="D25" t="str">
            <v>פנסיית נכות</v>
          </cell>
          <cell r="E25" t="str">
            <v>BT7</v>
          </cell>
          <cell r="F25">
            <v>631022</v>
          </cell>
        </row>
        <row r="26">
          <cell r="C26">
            <v>519</v>
          </cell>
          <cell r="D26" t="str">
            <v>פנסיית שאירים</v>
          </cell>
          <cell r="E26" t="str">
            <v>BT8</v>
          </cell>
          <cell r="F26">
            <v>308291</v>
          </cell>
        </row>
        <row r="27">
          <cell r="C27">
            <v>520</v>
          </cell>
          <cell r="D27" t="str">
            <v>היוון פנסיה זקנה</v>
          </cell>
          <cell r="E27" t="str">
            <v>BT9</v>
          </cell>
          <cell r="F27">
            <v>28491</v>
          </cell>
        </row>
        <row r="28">
          <cell r="C28">
            <v>524</v>
          </cell>
          <cell r="D28" t="str">
            <v>רכיב פיצויים</v>
          </cell>
          <cell r="E28" t="str">
            <v>BT11</v>
          </cell>
          <cell r="F28">
            <v>34751769</v>
          </cell>
        </row>
        <row r="29">
          <cell r="C29">
            <v>525</v>
          </cell>
          <cell r="D29" t="str">
            <v>תגמולי מעביד ועובד</v>
          </cell>
          <cell r="E29" t="str">
            <v>BT645</v>
          </cell>
        </row>
        <row r="30">
          <cell r="C30">
            <v>528</v>
          </cell>
          <cell r="D30" t="str">
            <v>רכיב הפיצויים</v>
          </cell>
          <cell r="E30" t="str">
            <v>BT4</v>
          </cell>
          <cell r="F30" t="str">
            <v>יוני 2015</v>
          </cell>
        </row>
        <row r="31">
          <cell r="C31">
            <v>529</v>
          </cell>
          <cell r="D31" t="str">
            <v>רכיב תגמולי מעביד</v>
          </cell>
          <cell r="E31" t="str">
            <v>BT5</v>
          </cell>
          <cell r="F31">
            <v>338593646.28299999</v>
          </cell>
        </row>
        <row r="32">
          <cell r="C32">
            <v>532</v>
          </cell>
          <cell r="D32" t="str">
            <v>תשלומים בגין פרישה מוקדמת</v>
          </cell>
          <cell r="E32" t="str">
            <v>BT178</v>
          </cell>
          <cell r="F32">
            <v>295831473.29299998</v>
          </cell>
        </row>
        <row r="33">
          <cell r="C33">
            <v>533</v>
          </cell>
          <cell r="D33" t="str">
            <v>תשלומים בגין פנסיה תקציבית</v>
          </cell>
          <cell r="E33" t="str">
            <v>BT369</v>
          </cell>
          <cell r="F33">
            <v>-138499532.419</v>
          </cell>
        </row>
        <row r="34">
          <cell r="C34">
            <v>553</v>
          </cell>
          <cell r="D34" t="str">
            <v>ד. העברת כספים לקרנות פנסיה במסגרת הסדרי רציפות</v>
          </cell>
          <cell r="E34" t="str">
            <v>BT137</v>
          </cell>
          <cell r="F34">
            <v>157331940.87399998</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cell r="F36">
            <v>42762172.99000001</v>
          </cell>
        </row>
        <row r="37">
          <cell r="C37">
            <v>569</v>
          </cell>
          <cell r="D37" t="str">
            <v>דמי ניהול שנוכו מתוך סך נכסי הקרן</v>
          </cell>
          <cell r="E37" t="str">
            <v>BT82</v>
          </cell>
        </row>
        <row r="38">
          <cell r="C38">
            <v>563</v>
          </cell>
          <cell r="D38" t="str">
            <v>תשלומים אחרים</v>
          </cell>
          <cell r="E38" t="str">
            <v>BF4</v>
          </cell>
          <cell r="F38">
            <v>200094113.86399999</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cell r="F41">
            <v>28491</v>
          </cell>
        </row>
        <row r="42">
          <cell r="C42">
            <v>541</v>
          </cell>
          <cell r="D42" t="str">
            <v>העברות לקרן חדשה - במזומן</v>
          </cell>
          <cell r="E42" t="str">
            <v>BT133</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15" refreshError="1">
        <row r="7">
          <cell r="C7" t="str">
            <v>סחיר \ לא סחיר</v>
          </cell>
          <cell r="D7" t="str">
            <v>בארץ \ בחול</v>
          </cell>
          <cell r="E7" t="str">
            <v>פרוט ני"ע</v>
          </cell>
          <cell r="F7" t="str">
            <v>פענוח</v>
          </cell>
        </row>
        <row r="8">
          <cell r="C8" t="str">
            <v>מיון</v>
          </cell>
          <cell r="D8" t="str">
            <v>פענוח</v>
          </cell>
          <cell r="E8" t="str">
            <v>מספר</v>
          </cell>
          <cell r="F8" t="str">
            <v>קוד</v>
          </cell>
        </row>
      </sheetData>
      <sheetData sheetId="16" refreshError="1">
        <row r="7">
          <cell r="C7" t="str">
            <v>מיון</v>
          </cell>
          <cell r="D7" t="str">
            <v>פענוח</v>
          </cell>
          <cell r="E7" t="str">
            <v>מספר</v>
          </cell>
          <cell r="F7" t="str">
            <v>קוד</v>
          </cell>
        </row>
        <row r="8">
          <cell r="C8" t="str">
            <v>הוצאות ניהול</v>
          </cell>
        </row>
        <row r="9">
          <cell r="C9" t="str">
            <v>עמלות</v>
          </cell>
        </row>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cell r="D8" t="str">
            <v>סחיר \ לא סחיר</v>
          </cell>
          <cell r="E8" t="str">
            <v>קוד</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cell r="F24">
            <v>7142.527</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7">
          <cell r="C107" t="str">
            <v>הפרש</v>
          </cell>
          <cell r="D107">
            <v>2744</v>
          </cell>
          <cell r="F107">
            <v>0</v>
          </cell>
        </row>
        <row r="108">
          <cell r="C108" t="str">
            <v xml:space="preserve">5. הכנסות ממזומנים ושווי מזומנים </v>
          </cell>
          <cell r="F108">
            <v>5960.8990000002086</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row r="5">
          <cell r="C5" t="str">
            <v>נכסים</v>
          </cell>
          <cell r="D5" t="str">
            <v>מבטחים - 316</v>
          </cell>
          <cell r="E5" t="str">
            <v>מקפת - 313</v>
          </cell>
          <cell r="F5" t="str">
            <v>קגמ - 279</v>
          </cell>
        </row>
        <row r="6">
          <cell r="C6" t="str">
            <v>חייבים וזכאים</v>
          </cell>
          <cell r="D6">
            <v>-654018.90499999991</v>
          </cell>
          <cell r="E6">
            <v>-186736.04499999998</v>
          </cell>
          <cell r="F6">
            <v>-218211.272</v>
          </cell>
        </row>
        <row r="7">
          <cell r="C7" t="str">
            <v>סיוע גיל פרישה</v>
          </cell>
          <cell r="D7">
            <v>3029000</v>
          </cell>
          <cell r="E7">
            <v>987000</v>
          </cell>
          <cell r="F7">
            <v>1783000</v>
          </cell>
        </row>
        <row r="8">
          <cell r="C8" t="str">
            <v>מזומנים ושווי מזומנים</v>
          </cell>
          <cell r="D8">
            <v>3687130.8990000002</v>
          </cell>
          <cell r="E8">
            <v>1265347.5099999998</v>
          </cell>
          <cell r="F8">
            <v>2030472.8909999998</v>
          </cell>
        </row>
        <row r="9">
          <cell r="C9" t="str">
            <v>אגח מיועדות</v>
          </cell>
          <cell r="D9">
            <v>58554747.919</v>
          </cell>
          <cell r="E9">
            <v>18242995.594999999</v>
          </cell>
          <cell r="F9">
            <v>12551790.319</v>
          </cell>
        </row>
        <row r="10">
          <cell r="C10" t="str">
            <v>אגח אחרות לא סחירות</v>
          </cell>
          <cell r="D10">
            <v>4928477.6680000005</v>
          </cell>
          <cell r="E10">
            <v>1482372.1430000002</v>
          </cell>
          <cell r="F10">
            <v>890317.82300000009</v>
          </cell>
        </row>
        <row r="11">
          <cell r="C11" t="str">
            <v>מניות לא סחירות</v>
          </cell>
          <cell r="D11">
            <v>8710700.909</v>
          </cell>
          <cell r="E11">
            <v>2890074.8309999998</v>
          </cell>
          <cell r="F11">
            <v>1171545.8589999999</v>
          </cell>
        </row>
        <row r="12">
          <cell r="C12" t="str">
            <v>אגח ממשלתי סחיר</v>
          </cell>
          <cell r="D12">
            <v>34430291.990000002</v>
          </cell>
          <cell r="E12">
            <v>9252974.2869999986</v>
          </cell>
          <cell r="F12">
            <v>3400800.125</v>
          </cell>
        </row>
        <row r="13">
          <cell r="C13" t="str">
            <v>אגח אחרות סחירות</v>
          </cell>
          <cell r="D13">
            <v>2548401.3359999997</v>
          </cell>
          <cell r="E13">
            <v>761572.43599999999</v>
          </cell>
          <cell r="F13">
            <v>370089.228</v>
          </cell>
        </row>
        <row r="14">
          <cell r="C14" t="str">
            <v>מניות סחירות</v>
          </cell>
          <cell r="D14">
            <v>24120523.748999998</v>
          </cell>
          <cell r="E14">
            <v>8348041.0989999995</v>
          </cell>
          <cell r="F14">
            <v>8450297.6090000011</v>
          </cell>
        </row>
        <row r="15">
          <cell r="C15" t="str">
            <v>פקדונות</v>
          </cell>
          <cell r="D15">
            <v>5179428.3830000004</v>
          </cell>
          <cell r="E15">
            <v>1693219.051</v>
          </cell>
          <cell r="F15">
            <v>1665496.6029999999</v>
          </cell>
        </row>
        <row r="16">
          <cell r="C16" t="str">
            <v>הלואות לאחרים</v>
          </cell>
          <cell r="D16">
            <v>6267082.9049999993</v>
          </cell>
          <cell r="E16">
            <v>1997072.355</v>
          </cell>
          <cell r="F16">
            <v>587726.04499999993</v>
          </cell>
        </row>
        <row r="17">
          <cell r="C17" t="str">
            <v>מקרקעין</v>
          </cell>
          <cell r="D17">
            <v>114440.001</v>
          </cell>
          <cell r="E17">
            <v>27546.666000000001</v>
          </cell>
          <cell r="F17">
            <v>0</v>
          </cell>
        </row>
        <row r="18">
          <cell r="C18" t="str">
            <v>רכוש קבוע</v>
          </cell>
          <cell r="D18">
            <v>1633.961</v>
          </cell>
          <cell r="E18">
            <v>0</v>
          </cell>
          <cell r="F18">
            <v>0</v>
          </cell>
        </row>
        <row r="19">
          <cell r="C19" t="str">
            <v>חוזים ואופציות שממוינים לחוז</v>
          </cell>
          <cell r="D19">
            <v>164161.45499999993</v>
          </cell>
          <cell r="E19">
            <v>62875.959999999963</v>
          </cell>
          <cell r="F19">
            <v>43232.429999999993</v>
          </cell>
        </row>
        <row r="20">
          <cell r="C20" t="str">
            <v>סיוע עתידי מהוון</v>
          </cell>
          <cell r="D20">
            <v>63159386.498000003</v>
          </cell>
          <cell r="E20">
            <v>17786510.581999999</v>
          </cell>
          <cell r="F20">
            <v>45040120.478</v>
          </cell>
        </row>
        <row r="21">
          <cell r="D21">
            <v>214241388.76799998</v>
          </cell>
          <cell r="E21">
            <v>64610866.469999984</v>
          </cell>
          <cell r="F21">
            <v>77766678.138000011</v>
          </cell>
        </row>
        <row r="23">
          <cell r="C23" t="str">
            <v>יתרת פתיחה              ƒ</v>
          </cell>
          <cell r="D23" t="str">
            <v>דצמבר 2018</v>
          </cell>
          <cell r="E23">
            <v>201812</v>
          </cell>
        </row>
        <row r="25">
          <cell r="C25" t="str">
            <v>מזומנים ושווי מזומנים</v>
          </cell>
          <cell r="D25" t="str">
            <v>מבטחים - 316</v>
          </cell>
          <cell r="E25" t="str">
            <v>מקפת - 313</v>
          </cell>
          <cell r="F25" t="str">
            <v>קגמ - 279</v>
          </cell>
        </row>
        <row r="26">
          <cell r="C26" t="str">
            <v>יתרת פתיחה</v>
          </cell>
          <cell r="D26">
            <v>0</v>
          </cell>
          <cell r="E26">
            <v>0</v>
          </cell>
          <cell r="F26">
            <v>0</v>
          </cell>
        </row>
        <row r="27">
          <cell r="D27">
            <v>384593.00900000002</v>
          </cell>
          <cell r="E27">
            <v>126641.49400000001</v>
          </cell>
          <cell r="F27">
            <v>133016.291</v>
          </cell>
        </row>
        <row r="28">
          <cell r="D28">
            <v>434939.75300000003</v>
          </cell>
          <cell r="E28">
            <v>150757.90700000001</v>
          </cell>
          <cell r="F28">
            <v>168468.98699999999</v>
          </cell>
        </row>
        <row r="29">
          <cell r="D29">
            <v>2308327.3939999999</v>
          </cell>
          <cell r="E29">
            <v>672370.85199999996</v>
          </cell>
          <cell r="F29">
            <v>825089.88199999998</v>
          </cell>
        </row>
        <row r="30">
          <cell r="D30">
            <v>539146.73699999996</v>
          </cell>
          <cell r="E30">
            <v>280179.02299999999</v>
          </cell>
          <cell r="F30">
            <v>500012.21399999998</v>
          </cell>
        </row>
        <row r="31">
          <cell r="D31">
            <v>44996.258000000002</v>
          </cell>
          <cell r="E31">
            <v>16873.597000000002</v>
          </cell>
          <cell r="F31">
            <v>0</v>
          </cell>
        </row>
        <row r="32">
          <cell r="D32">
            <v>3712003.1510000001</v>
          </cell>
          <cell r="E32">
            <v>1246822.8730000001</v>
          </cell>
          <cell r="F32">
            <v>1626587.3739999998</v>
          </cell>
        </row>
        <row r="33">
          <cell r="C33" t="str">
            <v>תקבולים מחיצונים</v>
          </cell>
        </row>
        <row r="34">
          <cell r="C34" t="str">
            <v>דמי גמולים</v>
          </cell>
          <cell r="D34">
            <v>1441670.2169999999</v>
          </cell>
          <cell r="E34">
            <v>505018.68900000001</v>
          </cell>
          <cell r="F34">
            <v>618664.32400000002</v>
          </cell>
        </row>
        <row r="35">
          <cell r="C35" t="str">
            <v>רכישת זכויות רטרואקטיבית</v>
          </cell>
          <cell r="D35">
            <v>1785.8489999999999</v>
          </cell>
          <cell r="E35">
            <v>67.97</v>
          </cell>
          <cell r="F35">
            <v>416.16199999999998</v>
          </cell>
        </row>
        <row r="36">
          <cell r="C36" t="str">
            <v>תקבולים ממעבידים בגין פרישה מוקדמת</v>
          </cell>
          <cell r="D36">
            <v>0</v>
          </cell>
          <cell r="E36">
            <v>0</v>
          </cell>
          <cell r="F36">
            <v>0</v>
          </cell>
        </row>
        <row r="37">
          <cell r="C37" t="str">
            <v>תקבולים במסגרת הסכם שלמות</v>
          </cell>
          <cell r="D37">
            <v>370834.86200000002</v>
          </cell>
          <cell r="E37">
            <v>37098.385999999999</v>
          </cell>
          <cell r="F37">
            <v>33454.112000000001</v>
          </cell>
        </row>
        <row r="38">
          <cell r="C38" t="str">
            <v>ו. תקבולים ממדינת ישראל ומגופים אחרים במסגרת הסדרי רציפות</v>
          </cell>
          <cell r="D38">
            <v>0</v>
          </cell>
          <cell r="E38">
            <v>0</v>
          </cell>
          <cell r="F38">
            <v>0</v>
          </cell>
        </row>
        <row r="39">
          <cell r="C39" t="str">
            <v>תקבולים ממבטחי משנה - השתתפות בתשלומים</v>
          </cell>
          <cell r="D39">
            <v>0</v>
          </cell>
          <cell r="E39">
            <v>0</v>
          </cell>
          <cell r="F39">
            <v>0</v>
          </cell>
        </row>
        <row r="40">
          <cell r="C40" t="str">
            <v>תקבולים שאינם קשורים לקרן הפנסיה והמיועדים להעברה</v>
          </cell>
          <cell r="D40">
            <v>0</v>
          </cell>
          <cell r="E40">
            <v>0</v>
          </cell>
          <cell r="F40">
            <v>0</v>
          </cell>
        </row>
        <row r="41">
          <cell r="C41" t="str">
            <v>תקבולים בגין תביעות משפטיות</v>
          </cell>
          <cell r="D41">
            <v>326.10399999999998</v>
          </cell>
          <cell r="E41">
            <v>267.488</v>
          </cell>
          <cell r="F41">
            <v>0</v>
          </cell>
        </row>
        <row r="42">
          <cell r="C42" t="str">
            <v>תקבולים אחרים</v>
          </cell>
          <cell r="D42">
            <v>72030.737000000008</v>
          </cell>
          <cell r="E42">
            <v>12783.807000000001</v>
          </cell>
          <cell r="F42">
            <v>2.9580000000000002</v>
          </cell>
        </row>
        <row r="43">
          <cell r="C43" t="str">
            <v>העברות מקופת גמל לא משלמת לקצבה</v>
          </cell>
          <cell r="D43">
            <v>0</v>
          </cell>
          <cell r="E43">
            <v>0</v>
          </cell>
          <cell r="F43">
            <v>0</v>
          </cell>
        </row>
        <row r="44">
          <cell r="C44" t="str">
            <v>ה. קבלת כספים מקרנות פנסיה במסגרת הסדרי רציפות</v>
          </cell>
          <cell r="D44">
            <v>1008525.9349999999</v>
          </cell>
          <cell r="E44">
            <v>507080.88199999998</v>
          </cell>
          <cell r="F44">
            <v>478481.50600000005</v>
          </cell>
        </row>
        <row r="45">
          <cell r="C45" t="str">
            <v>סיוע</v>
          </cell>
          <cell r="D45">
            <v>1406272.463</v>
          </cell>
          <cell r="E45">
            <v>445837.12099999998</v>
          </cell>
          <cell r="F45">
            <v>1035699.699</v>
          </cell>
        </row>
        <row r="46">
          <cell r="D46">
            <v>4301446.1669999994</v>
          </cell>
          <cell r="E46">
            <v>1508154.3430000001</v>
          </cell>
          <cell r="F46">
            <v>2166718.7609999999</v>
          </cell>
        </row>
        <row r="47">
          <cell r="C47" t="str">
            <v>תשלומים לחיצונים</v>
          </cell>
        </row>
        <row r="48">
          <cell r="C48" t="str">
            <v>פנסיית זקנה</v>
          </cell>
          <cell r="D48">
            <v>6348478.2949999999</v>
          </cell>
          <cell r="E48">
            <v>1894607.1409999998</v>
          </cell>
          <cell r="F48">
            <v>2408696.7770000002</v>
          </cell>
        </row>
        <row r="49">
          <cell r="C49" t="str">
            <v>פנסיית נכות</v>
          </cell>
          <cell r="D49">
            <v>131257.29799999995</v>
          </cell>
          <cell r="E49">
            <v>31092.780000000002</v>
          </cell>
          <cell r="F49">
            <v>60206.403999999995</v>
          </cell>
        </row>
        <row r="50">
          <cell r="C50" t="str">
            <v>פנסיית שאירים</v>
          </cell>
          <cell r="D50">
            <v>976839.84499999997</v>
          </cell>
          <cell r="E50">
            <v>329672.38799999992</v>
          </cell>
          <cell r="F50">
            <v>272855.359</v>
          </cell>
        </row>
        <row r="51">
          <cell r="C51" t="str">
            <v>רכיב פיצויים</v>
          </cell>
          <cell r="D51">
            <v>233202.53699999998</v>
          </cell>
          <cell r="E51">
            <v>52170.771000000015</v>
          </cell>
          <cell r="F51">
            <v>55855.814999999995</v>
          </cell>
        </row>
        <row r="52">
          <cell r="C52" t="str">
            <v>תגמולי מעביד ועובד</v>
          </cell>
          <cell r="D52">
            <v>0</v>
          </cell>
          <cell r="E52">
            <v>0</v>
          </cell>
          <cell r="F52">
            <v>0</v>
          </cell>
        </row>
        <row r="53">
          <cell r="C53" t="str">
            <v>החזרים למבוטחים עצמאיים</v>
          </cell>
          <cell r="D53">
            <v>0</v>
          </cell>
          <cell r="E53">
            <v>0</v>
          </cell>
          <cell r="F53">
            <v>0</v>
          </cell>
        </row>
        <row r="54">
          <cell r="C54" t="str">
            <v>רכיב הפיצויים</v>
          </cell>
          <cell r="D54">
            <v>224925.00300000003</v>
          </cell>
          <cell r="E54">
            <v>0</v>
          </cell>
          <cell r="F54">
            <v>0</v>
          </cell>
        </row>
        <row r="55">
          <cell r="C55" t="str">
            <v>רכיב תגמולי מעביד</v>
          </cell>
          <cell r="D55">
            <v>0</v>
          </cell>
          <cell r="E55">
            <v>0</v>
          </cell>
          <cell r="F55">
            <v>0</v>
          </cell>
        </row>
        <row r="56">
          <cell r="C56" t="str">
            <v>תשלומים בגין פרישה מוקדמת</v>
          </cell>
          <cell r="D56">
            <v>310204.44799999997</v>
          </cell>
          <cell r="E56">
            <v>39908.68</v>
          </cell>
          <cell r="F56">
            <v>0</v>
          </cell>
        </row>
        <row r="57">
          <cell r="C57" t="str">
            <v>תשלומים בגין פנסיה תקציבית</v>
          </cell>
          <cell r="D57">
            <v>0</v>
          </cell>
          <cell r="E57">
            <v>0</v>
          </cell>
          <cell r="F57">
            <v>0</v>
          </cell>
        </row>
        <row r="58">
          <cell r="C58" t="str">
            <v>ד. העברת כספים לקרנות פנסיה במסגרת הסדרי רציפות</v>
          </cell>
          <cell r="D58">
            <v>823323.81900000013</v>
          </cell>
          <cell r="E58">
            <v>362242.96899999998</v>
          </cell>
          <cell r="F58">
            <v>460830.76099999994</v>
          </cell>
        </row>
        <row r="59">
          <cell r="C59" t="str">
            <v>תשלומים שאינם קשורים לקרן הפנסיה ושיועדו להעברה</v>
          </cell>
          <cell r="D59">
            <v>0</v>
          </cell>
          <cell r="E59">
            <v>0</v>
          </cell>
          <cell r="F59">
            <v>0</v>
          </cell>
        </row>
        <row r="60">
          <cell r="C60" t="str">
            <v>ה. תשלומים למדינת ישראל ולגופים אחרים במסגרת הסדרי רציפות</v>
          </cell>
          <cell r="D60">
            <v>168654.57700000002</v>
          </cell>
          <cell r="E60">
            <v>12106.762000000002</v>
          </cell>
          <cell r="F60">
            <v>27375.203000000001</v>
          </cell>
        </row>
        <row r="61">
          <cell r="C61" t="str">
            <v>דמי ניהול שנוכו מתוך סך נכסי הקרן</v>
          </cell>
          <cell r="D61">
            <v>0</v>
          </cell>
          <cell r="E61">
            <v>0</v>
          </cell>
          <cell r="F61">
            <v>0</v>
          </cell>
        </row>
        <row r="62">
          <cell r="C62" t="str">
            <v>תשלומים אחרים</v>
          </cell>
          <cell r="D62">
            <v>81967.096999999994</v>
          </cell>
          <cell r="E62">
            <v>42372.422000000006</v>
          </cell>
          <cell r="F62">
            <v>52170.724000000002</v>
          </cell>
        </row>
        <row r="63">
          <cell r="C63" t="str">
            <v>הוון פנסית שאירים</v>
          </cell>
          <cell r="D63">
            <v>0</v>
          </cell>
          <cell r="E63">
            <v>0</v>
          </cell>
          <cell r="F63">
            <v>0</v>
          </cell>
        </row>
        <row r="64">
          <cell r="C64" t="str">
            <v>תשלומים ליורשים ומוטבים</v>
          </cell>
          <cell r="D64">
            <v>0</v>
          </cell>
          <cell r="E64">
            <v>0</v>
          </cell>
          <cell r="F64">
            <v>0</v>
          </cell>
        </row>
        <row r="65">
          <cell r="D65">
            <v>9298852.9189999998</v>
          </cell>
          <cell r="E65">
            <v>2764173.9130000002</v>
          </cell>
          <cell r="F65">
            <v>3337991.0430000005</v>
          </cell>
        </row>
        <row r="67">
          <cell r="C67" t="str">
            <v>תקבולים</v>
          </cell>
          <cell r="D67" t="str">
            <v>מבטחים - 316</v>
          </cell>
          <cell r="E67" t="str">
            <v>מקפת - 313</v>
          </cell>
          <cell r="F67" t="str">
            <v>קגמ - 279</v>
          </cell>
        </row>
        <row r="68">
          <cell r="C68" t="str">
            <v>א. מזומנים ושווי מזומנים</v>
          </cell>
          <cell r="D68">
            <v>28848499.241000008</v>
          </cell>
          <cell r="E68">
            <v>12489960.460999999</v>
          </cell>
          <cell r="F68">
            <v>24428074.572000004</v>
          </cell>
        </row>
        <row r="69">
          <cell r="C69" t="str">
            <v>ב. ניירות ערך</v>
          </cell>
          <cell r="D69">
            <v>21609411.891999993</v>
          </cell>
          <cell r="E69">
            <v>7208853.7099999962</v>
          </cell>
          <cell r="F69">
            <v>5774287.7160000009</v>
          </cell>
        </row>
        <row r="70">
          <cell r="C70" t="str">
            <v xml:space="preserve">ג. הלוואות </v>
          </cell>
          <cell r="D70">
            <v>1378201.7980000002</v>
          </cell>
          <cell r="E70">
            <v>456065.65800000011</v>
          </cell>
          <cell r="F70">
            <v>128690.587</v>
          </cell>
        </row>
        <row r="71">
          <cell r="C71" t="str">
            <v>ד. פיקדונות לתקופה העולה על שלושה חודשים</v>
          </cell>
          <cell r="D71">
            <v>5060252.4739999995</v>
          </cell>
          <cell r="E71">
            <v>1632068.8050000002</v>
          </cell>
          <cell r="F71">
            <v>1637741.2039999997</v>
          </cell>
        </row>
        <row r="72">
          <cell r="C72" t="str">
            <v>ה. זכויות במקרקעין</v>
          </cell>
          <cell r="D72">
            <v>5777.9509999999991</v>
          </cell>
          <cell r="E72">
            <v>32295.307000000001</v>
          </cell>
          <cell r="F72">
            <v>0</v>
          </cell>
        </row>
        <row r="73">
          <cell r="C73" t="str">
            <v xml:space="preserve">ט. תקבולים ותשלומים אחרים הנובעים מנכסים </v>
          </cell>
          <cell r="D73">
            <v>25893.996000000003</v>
          </cell>
          <cell r="E73">
            <v>13554.646999999995</v>
          </cell>
          <cell r="F73">
            <v>88063.559000000008</v>
          </cell>
        </row>
        <row r="74">
          <cell r="D74">
            <v>56928037.351999998</v>
          </cell>
          <cell r="E74">
            <v>21832798.587999996</v>
          </cell>
          <cell r="F74">
            <v>32056857.638000008</v>
          </cell>
        </row>
        <row r="76">
          <cell r="C76" t="str">
            <v>תשלומים</v>
          </cell>
        </row>
        <row r="77">
          <cell r="C77" t="str">
            <v>א. מזומנים ושווי מזומנים</v>
          </cell>
          <cell r="D77">
            <v>28082548.950000003</v>
          </cell>
          <cell r="E77">
            <v>12168094.518999998</v>
          </cell>
          <cell r="F77">
            <v>24246894.718000002</v>
          </cell>
        </row>
        <row r="78">
          <cell r="C78" t="str">
            <v>ב. ניירות ערך</v>
          </cell>
          <cell r="D78">
            <v>16579475.864999998</v>
          </cell>
          <cell r="E78">
            <v>6103441.8180000028</v>
          </cell>
          <cell r="F78">
            <v>4275221.2279999992</v>
          </cell>
        </row>
        <row r="79">
          <cell r="C79" t="str">
            <v xml:space="preserve">ג. הלוואות </v>
          </cell>
          <cell r="D79">
            <v>1215516.0639999998</v>
          </cell>
          <cell r="E79">
            <v>385349.34100000001</v>
          </cell>
          <cell r="F79">
            <v>46132.127</v>
          </cell>
        </row>
        <row r="80">
          <cell r="C80" t="str">
            <v>ד. פיקדונות לתקופה העולה על שלושה חודשים</v>
          </cell>
          <cell r="D80">
            <v>4975890.699</v>
          </cell>
          <cell r="E80">
            <v>1510929.5489999999</v>
          </cell>
          <cell r="F80">
            <v>1597753.5489999999</v>
          </cell>
        </row>
        <row r="81">
          <cell r="C81" t="str">
            <v>ה. זכויות במקרקעין</v>
          </cell>
          <cell r="D81">
            <v>0</v>
          </cell>
          <cell r="E81">
            <v>0</v>
          </cell>
          <cell r="F81">
            <v>0</v>
          </cell>
        </row>
        <row r="82">
          <cell r="C82" t="str">
            <v xml:space="preserve">ט. תקבולים ותשלומים אחרים הנובעים מנכסים </v>
          </cell>
          <cell r="D82">
            <v>139639.16000000003</v>
          </cell>
          <cell r="E82">
            <v>50363.929999999993</v>
          </cell>
          <cell r="F82">
            <v>119104.44100000001</v>
          </cell>
        </row>
        <row r="83">
          <cell r="D83">
            <v>50993070.737999998</v>
          </cell>
          <cell r="E83">
            <v>20218179.157000002</v>
          </cell>
          <cell r="F83">
            <v>30285106.063000001</v>
          </cell>
        </row>
        <row r="86">
          <cell r="C86" t="str">
            <v>נירות ערך נטו</v>
          </cell>
        </row>
        <row r="87">
          <cell r="C87" t="str">
            <v>א. מזומנים ושווי מזומנים</v>
          </cell>
        </row>
        <row r="88">
          <cell r="C88" t="str">
            <v>ב. ניירות ערך</v>
          </cell>
          <cell r="D88">
            <v>5029936.0269999951</v>
          </cell>
          <cell r="E88">
            <v>1105411.8919999935</v>
          </cell>
          <cell r="F88">
            <v>1499066.4880000018</v>
          </cell>
        </row>
        <row r="89">
          <cell r="C89" t="str">
            <v xml:space="preserve">ג. הלוואות </v>
          </cell>
          <cell r="D89">
            <v>162685.7340000004</v>
          </cell>
          <cell r="E89">
            <v>70716.317000000097</v>
          </cell>
          <cell r="F89">
            <v>82558.459999999992</v>
          </cell>
        </row>
        <row r="90">
          <cell r="C90" t="str">
            <v>ד. פיקדונות לתקופה העולה על שלושה חודשים</v>
          </cell>
          <cell r="D90">
            <v>84361.774999999441</v>
          </cell>
          <cell r="E90">
            <v>121139.25600000028</v>
          </cell>
          <cell r="F90">
            <v>39987.654999999795</v>
          </cell>
        </row>
        <row r="91">
          <cell r="C91" t="str">
            <v>ה. זכויות במקרקעין</v>
          </cell>
          <cell r="D91">
            <v>5777.9509999999991</v>
          </cell>
          <cell r="E91">
            <v>32295.307000000001</v>
          </cell>
          <cell r="F91">
            <v>0</v>
          </cell>
        </row>
        <row r="92">
          <cell r="C92" t="str">
            <v xml:space="preserve">ט. תקבולים ותשלומים אחרים הנובעים מנכסים </v>
          </cell>
          <cell r="D92">
            <v>-113745.16400000003</v>
          </cell>
          <cell r="E92">
            <v>-36809.282999999996</v>
          </cell>
          <cell r="F92">
            <v>-31040.881999999998</v>
          </cell>
        </row>
        <row r="93">
          <cell r="D93">
            <v>5169016.3229999952</v>
          </cell>
          <cell r="E93">
            <v>1292753.4889999938</v>
          </cell>
          <cell r="F93">
            <v>1590571.7210000015</v>
          </cell>
        </row>
        <row r="95">
          <cell r="C95" t="str">
            <v>הוצאות ניהול</v>
          </cell>
          <cell r="D95" t="str">
            <v>מבטחים - 316</v>
          </cell>
          <cell r="E95" t="str">
            <v>מקפת - 313</v>
          </cell>
          <cell r="F95" t="str">
            <v>קגמ - 279</v>
          </cell>
        </row>
        <row r="96">
          <cell r="C96" t="str">
            <v>הוצאות ניהול</v>
          </cell>
          <cell r="D96">
            <v>182652.649</v>
          </cell>
          <cell r="E96">
            <v>9860.7910000000011</v>
          </cell>
          <cell r="F96">
            <v>13114.351999999999</v>
          </cell>
        </row>
        <row r="97">
          <cell r="C97" t="str">
            <v>עמלות</v>
          </cell>
          <cell r="D97">
            <v>32830.65</v>
          </cell>
          <cell r="E97">
            <v>10750.060999999998</v>
          </cell>
          <cell r="F97">
            <v>5160.2610000000004</v>
          </cell>
        </row>
        <row r="98">
          <cell r="C98" t="str">
            <v>הכנסות ניהול</v>
          </cell>
          <cell r="D98">
            <v>-13395.517999999996</v>
          </cell>
          <cell r="E98">
            <v>-631.827</v>
          </cell>
          <cell r="F98">
            <v>0</v>
          </cell>
        </row>
        <row r="99">
          <cell r="D99">
            <v>354.02199999999999</v>
          </cell>
          <cell r="E99">
            <v>120.527</v>
          </cell>
          <cell r="F99">
            <v>137.541</v>
          </cell>
        </row>
        <row r="100">
          <cell r="D100">
            <v>202441.80300000001</v>
          </cell>
          <cell r="E100">
            <v>20099.551999999996</v>
          </cell>
          <cell r="F100">
            <v>18412.153999999999</v>
          </cell>
        </row>
        <row r="102">
          <cell r="C102" t="str">
            <v>2019</v>
          </cell>
        </row>
        <row r="104">
          <cell r="C104" t="str">
            <v>(-)</v>
          </cell>
          <cell r="D104" t="str">
            <v>חודש</v>
          </cell>
          <cell r="E104" t="str">
            <v>(+)</v>
          </cell>
        </row>
        <row r="105">
          <cell r="C105">
            <v>201712</v>
          </cell>
          <cell r="D105" t="str">
            <v>דצמבר 2017</v>
          </cell>
          <cell r="E105">
            <v>201712</v>
          </cell>
        </row>
        <row r="106">
          <cell r="C106">
            <v>201801</v>
          </cell>
          <cell r="D106" t="str">
            <v>ינואר 2018</v>
          </cell>
          <cell r="E106">
            <v>201801</v>
          </cell>
        </row>
        <row r="107">
          <cell r="C107">
            <v>201802</v>
          </cell>
          <cell r="D107" t="str">
            <v>פברואר 2018</v>
          </cell>
          <cell r="E107">
            <v>201802</v>
          </cell>
        </row>
        <row r="108">
          <cell r="C108">
            <v>201803</v>
          </cell>
          <cell r="D108" t="str">
            <v>מרץ 2018</v>
          </cell>
          <cell r="E108">
            <v>201803</v>
          </cell>
        </row>
        <row r="109">
          <cell r="C109">
            <v>201804</v>
          </cell>
          <cell r="D109" t="str">
            <v>אפריל 2018</v>
          </cell>
          <cell r="E109">
            <v>201804</v>
          </cell>
        </row>
        <row r="110">
          <cell r="C110">
            <v>201805</v>
          </cell>
          <cell r="D110" t="str">
            <v>מאי 2018</v>
          </cell>
          <cell r="E110">
            <v>201805</v>
          </cell>
        </row>
        <row r="111">
          <cell r="C111">
            <v>201806</v>
          </cell>
          <cell r="D111" t="str">
            <v>יוני 2018</v>
          </cell>
          <cell r="E111">
            <v>201806</v>
          </cell>
        </row>
        <row r="112">
          <cell r="C112">
            <v>201807</v>
          </cell>
          <cell r="D112" t="str">
            <v>יולי 2018</v>
          </cell>
          <cell r="E112">
            <v>201807</v>
          </cell>
        </row>
        <row r="113">
          <cell r="C113">
            <v>201808</v>
          </cell>
          <cell r="D113" t="str">
            <v>אוגוסט 2018</v>
          </cell>
          <cell r="E113">
            <v>201808</v>
          </cell>
        </row>
        <row r="114">
          <cell r="C114">
            <v>201809</v>
          </cell>
          <cell r="D114" t="str">
            <v>ספטמבר 2018</v>
          </cell>
          <cell r="E114">
            <v>201809</v>
          </cell>
        </row>
        <row r="115">
          <cell r="C115">
            <v>201810</v>
          </cell>
          <cell r="D115" t="str">
            <v>אוקטובר 2018</v>
          </cell>
          <cell r="E115">
            <v>201810</v>
          </cell>
        </row>
        <row r="116">
          <cell r="C116">
            <v>201811</v>
          </cell>
          <cell r="D116" t="str">
            <v>נובמבר 2018</v>
          </cell>
          <cell r="E116">
            <v>201811</v>
          </cell>
        </row>
        <row r="117">
          <cell r="C117">
            <v>201812</v>
          </cell>
          <cell r="D117" t="str">
            <v>דצמבר 2018</v>
          </cell>
          <cell r="E117">
            <v>201812</v>
          </cell>
        </row>
        <row r="118">
          <cell r="C118">
            <v>201901</v>
          </cell>
          <cell r="D118" t="str">
            <v>ינואר 2019</v>
          </cell>
          <cell r="E118">
            <v>201901</v>
          </cell>
        </row>
        <row r="119">
          <cell r="C119">
            <v>201902</v>
          </cell>
          <cell r="D119" t="str">
            <v>פברואר 2019</v>
          </cell>
          <cell r="E119">
            <v>201902</v>
          </cell>
        </row>
        <row r="120">
          <cell r="C120">
            <v>201903</v>
          </cell>
          <cell r="D120" t="str">
            <v>מרץ 2019</v>
          </cell>
          <cell r="E120">
            <v>201903</v>
          </cell>
        </row>
        <row r="121">
          <cell r="C121">
            <v>201904</v>
          </cell>
          <cell r="D121" t="str">
            <v>אפריל 2019</v>
          </cell>
          <cell r="E121">
            <v>201904</v>
          </cell>
        </row>
        <row r="122">
          <cell r="C122">
            <v>201905</v>
          </cell>
          <cell r="D122" t="str">
            <v>מאי 2019</v>
          </cell>
          <cell r="E122">
            <v>201905</v>
          </cell>
        </row>
        <row r="123">
          <cell r="C123">
            <v>201906</v>
          </cell>
          <cell r="D123" t="str">
            <v>יוני 2019</v>
          </cell>
          <cell r="E123">
            <v>201906</v>
          </cell>
        </row>
        <row r="124">
          <cell r="C124">
            <v>201907</v>
          </cell>
          <cell r="D124" t="str">
            <v>יולי 2019</v>
          </cell>
          <cell r="E124">
            <v>201907</v>
          </cell>
        </row>
        <row r="125">
          <cell r="C125">
            <v>201908</v>
          </cell>
          <cell r="D125" t="str">
            <v>אוגוסט 2019</v>
          </cell>
          <cell r="E125">
            <v>201908</v>
          </cell>
        </row>
        <row r="126">
          <cell r="C126">
            <v>201909</v>
          </cell>
          <cell r="D126" t="str">
            <v>ספטמבר 2019</v>
          </cell>
          <cell r="E126">
            <v>201909</v>
          </cell>
        </row>
        <row r="127">
          <cell r="C127">
            <v>201910</v>
          </cell>
          <cell r="D127" t="str">
            <v>אוקטובר 2019</v>
          </cell>
          <cell r="E127">
            <v>201910</v>
          </cell>
        </row>
        <row r="128">
          <cell r="C128">
            <v>201911</v>
          </cell>
          <cell r="D128" t="str">
            <v>נובמבר 2019</v>
          </cell>
          <cell r="E128">
            <v>201911</v>
          </cell>
        </row>
        <row r="129">
          <cell r="C129">
            <v>201912</v>
          </cell>
          <cell r="D129" t="str">
            <v>דצמבר 2019</v>
          </cell>
          <cell r="E129">
            <v>201912</v>
          </cell>
        </row>
        <row r="130">
          <cell r="C130">
            <v>202001</v>
          </cell>
          <cell r="D130" t="str">
            <v>ינואר 2020</v>
          </cell>
          <cell r="E130">
            <v>202001</v>
          </cell>
        </row>
        <row r="131">
          <cell r="C131">
            <v>202002</v>
          </cell>
          <cell r="D131" t="str">
            <v>פברואר 2020</v>
          </cell>
          <cell r="E131">
            <v>202002</v>
          </cell>
        </row>
        <row r="132">
          <cell r="C132">
            <v>202003</v>
          </cell>
          <cell r="D132" t="str">
            <v>מרץ 2020</v>
          </cell>
          <cell r="E132">
            <v>202003</v>
          </cell>
        </row>
        <row r="133">
          <cell r="C133">
            <v>202004</v>
          </cell>
          <cell r="D133" t="str">
            <v>אפריל 2020</v>
          </cell>
          <cell r="E133">
            <v>202004</v>
          </cell>
        </row>
        <row r="134">
          <cell r="C134">
            <v>202005</v>
          </cell>
          <cell r="D134" t="str">
            <v>מאי 2020</v>
          </cell>
          <cell r="E134">
            <v>202005</v>
          </cell>
        </row>
        <row r="135">
          <cell r="C135">
            <v>202006</v>
          </cell>
          <cell r="D135" t="str">
            <v>יוני 2020</v>
          </cell>
          <cell r="E135">
            <v>202006</v>
          </cell>
        </row>
        <row r="136">
          <cell r="C136">
            <v>202007</v>
          </cell>
          <cell r="D136" t="str">
            <v>יולי 2020</v>
          </cell>
          <cell r="E136">
            <v>202007</v>
          </cell>
        </row>
        <row r="137">
          <cell r="C137">
            <v>202008</v>
          </cell>
          <cell r="D137" t="str">
            <v>אוגוסט 2020</v>
          </cell>
          <cell r="E137">
            <v>202008</v>
          </cell>
        </row>
        <row r="138">
          <cell r="C138">
            <v>202009</v>
          </cell>
          <cell r="D138" t="str">
            <v>ספטמבר 2020</v>
          </cell>
          <cell r="E138">
            <v>202009</v>
          </cell>
        </row>
        <row r="139">
          <cell r="C139">
            <v>202010</v>
          </cell>
          <cell r="D139" t="str">
            <v>אוקטובר 2020</v>
          </cell>
          <cell r="E139">
            <v>202010</v>
          </cell>
        </row>
        <row r="140">
          <cell r="C140">
            <v>202011</v>
          </cell>
          <cell r="D140" t="str">
            <v>נובמבר 2020</v>
          </cell>
          <cell r="E140">
            <v>202011</v>
          </cell>
        </row>
        <row r="141">
          <cell r="C141">
            <v>202012</v>
          </cell>
          <cell r="D141" t="str">
            <v>דצמבר 2020</v>
          </cell>
          <cell r="E141">
            <v>202012</v>
          </cell>
        </row>
      </sheetData>
      <sheetData sheetId="19" refreshError="1">
        <row r="7">
          <cell r="C7" t="str">
            <v>סחיר \ לא סחיר</v>
          </cell>
          <cell r="D7" t="str">
            <v>בארץ \ בחול</v>
          </cell>
          <cell r="E7" t="str">
            <v>פרוט ני"ע</v>
          </cell>
          <cell r="F7" t="str">
            <v>פענוח</v>
          </cell>
        </row>
      </sheetData>
      <sheetData sheetId="20" refreshError="1">
        <row r="6">
          <cell r="F6" t="str">
            <v>חודש</v>
          </cell>
        </row>
        <row r="7">
          <cell r="C7" t="str">
            <v>פענוח</v>
          </cell>
          <cell r="D7" t="str">
            <v>קופה</v>
          </cell>
          <cell r="E7" t="str">
            <v>קוד</v>
          </cell>
          <cell r="F7" t="str">
            <v>דצמבר 2018</v>
          </cell>
        </row>
        <row r="8">
          <cell r="C8" t="str">
            <v>רווח חודשי ברוטו מההשקעות באלפי ש"ח</v>
          </cell>
          <cell r="D8" t="str">
            <v>מבטחים - 316</v>
          </cell>
          <cell r="E8" t="str">
            <v>KT502</v>
          </cell>
          <cell r="F8">
            <v>-1287703.1100000001</v>
          </cell>
        </row>
        <row r="9">
          <cell r="D9" t="str">
            <v>מקפת - 313</v>
          </cell>
          <cell r="F9">
            <v>-451152.946</v>
          </cell>
        </row>
        <row r="10">
          <cell r="D10" t="str">
            <v>קגמ - 279</v>
          </cell>
          <cell r="F10">
            <v>-500747.24300000002</v>
          </cell>
        </row>
        <row r="11">
          <cell r="D11" t="str">
            <v>בנין - 360</v>
          </cell>
          <cell r="F11">
            <v>-19156.785</v>
          </cell>
        </row>
        <row r="12">
          <cell r="D12" t="str">
            <v>חקלאים - 307</v>
          </cell>
          <cell r="F12">
            <v>-15800.62</v>
          </cell>
        </row>
        <row r="13">
          <cell r="D13" t="str">
            <v>אגד - 212</v>
          </cell>
          <cell r="F13">
            <v>-43333.017999999996</v>
          </cell>
        </row>
        <row r="14">
          <cell r="D14" t="str">
            <v>הדסה - 274</v>
          </cell>
          <cell r="F14">
            <v>-36051.743999999999</v>
          </cell>
        </row>
        <row r="15">
          <cell r="D15" t="str">
            <v>נתיב -332</v>
          </cell>
          <cell r="F15">
            <v>-29229.833999999999</v>
          </cell>
        </row>
        <row r="16">
          <cell r="C16" t="str">
            <v>רווח מצטבר ברוטו מההשקעות באלפי ש"ח מתחילת השנה</v>
          </cell>
          <cell r="D16" t="str">
            <v>מבטחים - 316</v>
          </cell>
          <cell r="E16" t="str">
            <v>KT503</v>
          </cell>
          <cell r="F16">
            <v>-2094084.192</v>
          </cell>
        </row>
        <row r="17">
          <cell r="D17" t="str">
            <v>מקפת - 313</v>
          </cell>
          <cell r="F17">
            <v>-351798.57400000002</v>
          </cell>
        </row>
        <row r="18">
          <cell r="D18" t="str">
            <v>קגמ - 279</v>
          </cell>
          <cell r="F18">
            <v>-1446785.7069999999</v>
          </cell>
        </row>
        <row r="19">
          <cell r="D19" t="str">
            <v>בנין - 360</v>
          </cell>
          <cell r="F19">
            <v>-27359.518</v>
          </cell>
        </row>
        <row r="20">
          <cell r="D20" t="str">
            <v>חקלאים - 307</v>
          </cell>
          <cell r="F20">
            <v>-51438.756000000001</v>
          </cell>
        </row>
        <row r="21">
          <cell r="D21" t="str">
            <v>אגד - 212</v>
          </cell>
          <cell r="F21">
            <v>-155393.54500000001</v>
          </cell>
        </row>
        <row r="22">
          <cell r="D22" t="str">
            <v>הדסה - 274</v>
          </cell>
          <cell r="F22">
            <v>-80320.400999999998</v>
          </cell>
        </row>
        <row r="23">
          <cell r="D23" t="str">
            <v>נתיב -332</v>
          </cell>
          <cell r="F23">
            <v>-346044.00400000002</v>
          </cell>
        </row>
        <row r="24">
          <cell r="C24" t="str">
            <v xml:space="preserve">תשואת הקרן נומינלית ברוטו לחודש הדיווח </v>
          </cell>
          <cell r="D24" t="str">
            <v>מבטחים - 316</v>
          </cell>
          <cell r="E24" t="str">
            <v>KT22</v>
          </cell>
          <cell r="F24">
            <v>-0.68</v>
          </cell>
        </row>
        <row r="25">
          <cell r="D25" t="str">
            <v>מקפת - 313</v>
          </cell>
          <cell r="F25">
            <v>-0.79700000000000004</v>
          </cell>
        </row>
        <row r="26">
          <cell r="D26" t="str">
            <v>קגמ - 279</v>
          </cell>
          <cell r="F26">
            <v>-0.73199999999999998</v>
          </cell>
        </row>
        <row r="27">
          <cell r="D27" t="str">
            <v>בנין - 360</v>
          </cell>
          <cell r="F27">
            <v>-0.45700000000000002</v>
          </cell>
        </row>
        <row r="28">
          <cell r="D28" t="str">
            <v>חקלאים - 307</v>
          </cell>
          <cell r="F28">
            <v>-0.52200000000000002</v>
          </cell>
        </row>
        <row r="29">
          <cell r="D29" t="str">
            <v>אגד - 212</v>
          </cell>
          <cell r="F29">
            <v>-0.66700000000000004</v>
          </cell>
        </row>
        <row r="30">
          <cell r="D30" t="str">
            <v>הדסה - 274</v>
          </cell>
          <cell r="F30">
            <v>-0.877</v>
          </cell>
        </row>
        <row r="31">
          <cell r="D31" t="str">
            <v>נתיב -332</v>
          </cell>
          <cell r="F31">
            <v>-0.16700000000000001</v>
          </cell>
        </row>
        <row r="32">
          <cell r="C32" t="str">
            <v xml:space="preserve">תשואת הקרן מצטברת נומינלית ברוטו מתחילת שנה </v>
          </cell>
          <cell r="D32" t="str">
            <v>מבטחים - 316</v>
          </cell>
          <cell r="E32" t="str">
            <v>KT51</v>
          </cell>
          <cell r="F32">
            <v>-1.1240000000000001</v>
          </cell>
        </row>
        <row r="33">
          <cell r="D33" t="str">
            <v>מקפת - 313</v>
          </cell>
          <cell r="F33">
            <v>-0.65800000000000003</v>
          </cell>
        </row>
        <row r="34">
          <cell r="D34" t="str">
            <v>קגמ - 279</v>
          </cell>
          <cell r="F34">
            <v>-2.093</v>
          </cell>
        </row>
        <row r="35">
          <cell r="D35" t="str">
            <v>בנין - 360</v>
          </cell>
          <cell r="F35">
            <v>-0.68300000000000005</v>
          </cell>
        </row>
        <row r="36">
          <cell r="D36" t="str">
            <v>חקלאים - 307</v>
          </cell>
          <cell r="F36">
            <v>-1.6859999999999999</v>
          </cell>
        </row>
        <row r="37">
          <cell r="D37" t="str">
            <v>אגד - 212</v>
          </cell>
          <cell r="F37">
            <v>-2.371</v>
          </cell>
        </row>
        <row r="38">
          <cell r="D38" t="str">
            <v>הדסה - 274</v>
          </cell>
          <cell r="F38">
            <v>-1.97</v>
          </cell>
        </row>
        <row r="39">
          <cell r="D39" t="str">
            <v>נתיב -332</v>
          </cell>
          <cell r="F39">
            <v>-1.9450000000000001</v>
          </cell>
        </row>
      </sheetData>
      <sheetData sheetId="21" refreshError="1">
        <row r="5">
          <cell r="C5" t="str">
            <v>1.א</v>
          </cell>
          <cell r="D5">
            <v>0</v>
          </cell>
          <cell r="E5">
            <v>4.9999996554106474E-4</v>
          </cell>
          <cell r="F5">
            <v>-5.0000002374872565E-4</v>
          </cell>
        </row>
        <row r="6">
          <cell r="C6" t="str">
            <v>1.ב</v>
          </cell>
          <cell r="D6">
            <v>0</v>
          </cell>
          <cell r="E6">
            <v>0</v>
          </cell>
          <cell r="F6">
            <v>0</v>
          </cell>
        </row>
        <row r="7">
          <cell r="C7" t="str">
            <v>1.ג</v>
          </cell>
          <cell r="D7">
            <v>0</v>
          </cell>
          <cell r="E7">
            <v>0</v>
          </cell>
          <cell r="F7">
            <v>4.9999996554106474E-4</v>
          </cell>
        </row>
        <row r="8">
          <cell r="C8" t="str">
            <v>1.ד</v>
          </cell>
          <cell r="D8">
            <v>0</v>
          </cell>
          <cell r="E8">
            <v>-5.0000008195638657E-4</v>
          </cell>
          <cell r="F8">
            <v>0</v>
          </cell>
        </row>
        <row r="9">
          <cell r="C9" t="str">
            <v>1.טו</v>
          </cell>
          <cell r="D9">
            <v>0</v>
          </cell>
          <cell r="E9">
            <v>0</v>
          </cell>
          <cell r="F9">
            <v>0</v>
          </cell>
        </row>
        <row r="10">
          <cell r="C10" t="str">
            <v>1.טז</v>
          </cell>
          <cell r="D10">
            <v>0</v>
          </cell>
          <cell r="E10">
            <v>0</v>
          </cell>
          <cell r="F10">
            <v>0</v>
          </cell>
        </row>
        <row r="11">
          <cell r="C11" t="str">
            <v>1.יז</v>
          </cell>
          <cell r="D11">
            <v>0</v>
          </cell>
          <cell r="E11">
            <v>0</v>
          </cell>
          <cell r="F11">
            <v>0</v>
          </cell>
        </row>
        <row r="12">
          <cell r="C12" t="str">
            <v>1.יח</v>
          </cell>
          <cell r="D12">
            <v>0</v>
          </cell>
          <cell r="E12">
            <v>0</v>
          </cell>
          <cell r="F12">
            <v>0</v>
          </cell>
        </row>
        <row r="13">
          <cell r="C13" t="str">
            <v>1.כה</v>
          </cell>
          <cell r="D13">
            <v>0</v>
          </cell>
          <cell r="E13">
            <v>0</v>
          </cell>
          <cell r="F13">
            <v>0</v>
          </cell>
        </row>
        <row r="14">
          <cell r="C14" t="str">
            <v>הכנסות</v>
          </cell>
          <cell r="D14">
            <v>0</v>
          </cell>
          <cell r="E14">
            <v>0</v>
          </cell>
          <cell r="F14">
            <v>0</v>
          </cell>
        </row>
        <row r="15">
          <cell r="C15" t="str">
            <v>חשיפה</v>
          </cell>
          <cell r="D15">
            <v>-9.9998712539672852E-4</v>
          </cell>
          <cell r="E15">
            <v>0</v>
          </cell>
          <cell r="F15">
            <v>0</v>
          </cell>
        </row>
        <row r="17">
          <cell r="D17" t="str">
            <v>קוד סך הכל</v>
          </cell>
        </row>
        <row r="18">
          <cell r="D18" t="str">
            <v>מבטחים - 316</v>
          </cell>
          <cell r="E18" t="str">
            <v>מקפת - 313</v>
          </cell>
          <cell r="F18" t="str">
            <v>קגמ - 279</v>
          </cell>
        </row>
        <row r="19">
          <cell r="C19" t="str">
            <v>תקבולים מחיצונים</v>
          </cell>
          <cell r="D19">
            <v>677969.31799999997</v>
          </cell>
          <cell r="E19">
            <v>213167.54800000001</v>
          </cell>
          <cell r="F19">
            <v>434243.353</v>
          </cell>
        </row>
        <row r="20">
          <cell r="C20" t="str">
            <v>הכנסות ניהול</v>
          </cell>
        </row>
        <row r="21">
          <cell r="C21" t="str">
            <v>סך הכל</v>
          </cell>
          <cell r="D21">
            <v>677969.31799999997</v>
          </cell>
          <cell r="E21">
            <v>213167.54800000001</v>
          </cell>
          <cell r="F21">
            <v>434243.353</v>
          </cell>
        </row>
        <row r="23">
          <cell r="C23" t="str">
            <v>תקבולים</v>
          </cell>
          <cell r="D23">
            <v>5929507.4689999996</v>
          </cell>
          <cell r="E23">
            <v>1945797.216</v>
          </cell>
          <cell r="F23">
            <v>3319665.0869999998</v>
          </cell>
        </row>
        <row r="25">
          <cell r="C25" t="str">
            <v>תשלומים לחיצונים</v>
          </cell>
          <cell r="D25">
            <v>769057.43400000001</v>
          </cell>
          <cell r="E25">
            <v>212340.12299999999</v>
          </cell>
          <cell r="F25">
            <v>245507.99900000001</v>
          </cell>
        </row>
        <row r="26">
          <cell r="C26" t="str">
            <v>הוצאות ניהול</v>
          </cell>
        </row>
        <row r="27">
          <cell r="C27" t="str">
            <v>עמלות</v>
          </cell>
        </row>
        <row r="28">
          <cell r="C28" t="str">
            <v>סך הכל</v>
          </cell>
          <cell r="D28">
            <v>769057.43400000001</v>
          </cell>
          <cell r="E28">
            <v>212340.12299999999</v>
          </cell>
          <cell r="F28">
            <v>245507.99900000001</v>
          </cell>
        </row>
        <row r="30">
          <cell r="C30" t="str">
            <v>תשלומים</v>
          </cell>
          <cell r="D30">
            <v>5036679.3320000004</v>
          </cell>
          <cell r="E30">
            <v>1670200.7520000001</v>
          </cell>
          <cell r="F30">
            <v>3105250.835</v>
          </cell>
        </row>
        <row r="35">
          <cell r="C35" t="str">
            <v>סגירת מעגל המזומנים</v>
          </cell>
          <cell r="D35" t="str">
            <v>דצמבר 2019</v>
          </cell>
          <cell r="E35" t="str">
            <v>נובמבר 2019</v>
          </cell>
          <cell r="F35">
            <v>24</v>
          </cell>
        </row>
        <row r="37">
          <cell r="D37" t="str">
            <v>החודש</v>
          </cell>
        </row>
        <row r="38">
          <cell r="D38" t="str">
            <v>מבטחים - 316</v>
          </cell>
          <cell r="E38" t="str">
            <v>מקפת - 313</v>
          </cell>
          <cell r="F38" t="str">
            <v>קגמ - 279</v>
          </cell>
        </row>
        <row r="39">
          <cell r="C39" t="str">
            <v xml:space="preserve">זכאים מס הכנסה </v>
          </cell>
          <cell r="D39">
            <v>0</v>
          </cell>
          <cell r="E39">
            <v>0</v>
          </cell>
          <cell r="F39">
            <v>0</v>
          </cell>
        </row>
        <row r="40">
          <cell r="C40" t="str">
            <v>עמיתים זכאים בגין החזרי מס</v>
          </cell>
          <cell r="D40">
            <v>0</v>
          </cell>
          <cell r="E40">
            <v>0</v>
          </cell>
          <cell r="F40">
            <v>0</v>
          </cell>
        </row>
        <row r="41">
          <cell r="C41" t="str">
            <v>עמיתים זכאים בגין שיקים שמועד פירעונם עבר</v>
          </cell>
          <cell r="D41">
            <v>0</v>
          </cell>
          <cell r="E41">
            <v>0</v>
          </cell>
          <cell r="F41">
            <v>0</v>
          </cell>
        </row>
        <row r="42">
          <cell r="C42" t="str">
            <v>יתרות מזומנים ועו"ש בשקלים חדשים</v>
          </cell>
          <cell r="D42">
            <v>871534.88600000006</v>
          </cell>
          <cell r="E42">
            <v>412067.11599999998</v>
          </cell>
          <cell r="F42">
            <v>641384.15599999996</v>
          </cell>
        </row>
        <row r="43">
          <cell r="C43" t="str">
            <v>יתרות מזומנים ועו"ש נקובים במט"ח</v>
          </cell>
          <cell r="D43">
            <v>683823.98300000001</v>
          </cell>
          <cell r="E43">
            <v>204073.64499999999</v>
          </cell>
          <cell r="F43">
            <v>242193.33799999999</v>
          </cell>
        </row>
        <row r="44">
          <cell r="C44" t="str">
            <v>יתרות מזומנים ועו"ש נקובים במט"ח חו"ל</v>
          </cell>
          <cell r="D44">
            <v>0</v>
          </cell>
          <cell r="E44">
            <v>0</v>
          </cell>
          <cell r="F44">
            <v>0</v>
          </cell>
        </row>
        <row r="45">
          <cell r="D45">
            <v>1555358.8689999999</v>
          </cell>
          <cell r="E45">
            <v>616140.76099999994</v>
          </cell>
          <cell r="F45">
            <v>883577.49399999995</v>
          </cell>
        </row>
        <row r="47">
          <cell r="D47">
            <v>801740.02099999995</v>
          </cell>
          <cell r="E47">
            <v>276423.88899999997</v>
          </cell>
          <cell r="F47">
            <v>403149.60599999997</v>
          </cell>
        </row>
        <row r="48">
          <cell r="C48" t="str">
            <v>סה"כ תקבולים מתזרים מנכסים</v>
          </cell>
          <cell r="D48">
            <v>5929507.4689999996</v>
          </cell>
          <cell r="E48">
            <v>1945797.216</v>
          </cell>
          <cell r="F48">
            <v>3319665.0869999998</v>
          </cell>
        </row>
        <row r="49">
          <cell r="C49" t="str">
            <v>סה"כ תקבולים מחיצונים</v>
          </cell>
          <cell r="D49">
            <v>677969.31799999997</v>
          </cell>
          <cell r="E49">
            <v>213167.54800000001</v>
          </cell>
          <cell r="F49">
            <v>434243.353</v>
          </cell>
        </row>
        <row r="50">
          <cell r="C50" t="str">
            <v>העברות מקרן ותיקה - בנכסים אחרים</v>
          </cell>
          <cell r="D50">
            <v>0</v>
          </cell>
          <cell r="E50">
            <v>0</v>
          </cell>
          <cell r="F50">
            <v>0</v>
          </cell>
        </row>
        <row r="51">
          <cell r="C51" t="str">
            <v>העברות מקרן חדשה - בנכסים אחרים</v>
          </cell>
          <cell r="D51">
            <v>0</v>
          </cell>
          <cell r="E51">
            <v>0</v>
          </cell>
          <cell r="F51">
            <v>0</v>
          </cell>
        </row>
        <row r="52">
          <cell r="C52" t="str">
            <v>העברות מקופות גמל בנכסים אחרים</v>
          </cell>
          <cell r="D52">
            <v>0</v>
          </cell>
          <cell r="E52">
            <v>0</v>
          </cell>
          <cell r="F52">
            <v>0</v>
          </cell>
        </row>
        <row r="53">
          <cell r="C53" t="str">
            <v>העברות מקופת ביטוח בנכסים אחרים</v>
          </cell>
          <cell r="D53">
            <v>0</v>
          </cell>
          <cell r="E53">
            <v>0</v>
          </cell>
          <cell r="F53">
            <v>0</v>
          </cell>
        </row>
        <row r="54">
          <cell r="C54" t="str">
            <v xml:space="preserve">סה"כ תשלומים מתזרים מנכסים </v>
          </cell>
          <cell r="D54">
            <v>-5036679.3320000004</v>
          </cell>
          <cell r="E54">
            <v>-1670200.7520000001</v>
          </cell>
          <cell r="F54">
            <v>-3105250.835</v>
          </cell>
        </row>
        <row r="55">
          <cell r="C55" t="str">
            <v>סה"כ תשלומים מחיצונים</v>
          </cell>
          <cell r="D55">
            <v>-769057.43400000001</v>
          </cell>
          <cell r="E55">
            <v>-212340.12299999999</v>
          </cell>
          <cell r="F55">
            <v>-245507.99900000001</v>
          </cell>
        </row>
        <row r="56">
          <cell r="C56" t="str">
            <v>העברות לקרן ותיקה - בנכסים אחרים</v>
          </cell>
          <cell r="D56">
            <v>0</v>
          </cell>
          <cell r="E56">
            <v>0</v>
          </cell>
          <cell r="F56">
            <v>0</v>
          </cell>
        </row>
        <row r="57">
          <cell r="C57" t="str">
            <v>העברות לקרן חדשה - בנכסים אחרים</v>
          </cell>
          <cell r="D57">
            <v>0</v>
          </cell>
          <cell r="E57">
            <v>0</v>
          </cell>
          <cell r="F57">
            <v>0</v>
          </cell>
        </row>
        <row r="58">
          <cell r="C58" t="str">
            <v>העברות לקופות גמל בנכסים אחרים</v>
          </cell>
          <cell r="D58">
            <v>0</v>
          </cell>
          <cell r="E58">
            <v>0</v>
          </cell>
          <cell r="F58">
            <v>0</v>
          </cell>
        </row>
        <row r="59">
          <cell r="C59" t="str">
            <v>העברות לקופת ביטוח בנכסים אחרים</v>
          </cell>
          <cell r="D59">
            <v>0</v>
          </cell>
          <cell r="E59">
            <v>0</v>
          </cell>
          <cell r="F59">
            <v>0</v>
          </cell>
        </row>
        <row r="60">
          <cell r="D60">
            <v>801740.02099999913</v>
          </cell>
          <cell r="E60">
            <v>276423.88899999985</v>
          </cell>
          <cell r="F60">
            <v>403149.60599999997</v>
          </cell>
        </row>
        <row r="62">
          <cell r="C62" t="str">
            <v xml:space="preserve">חודש נוכחי         DT92+DT353+DT369+DA12+DT11+DT191 
 </v>
          </cell>
        </row>
        <row r="63">
          <cell r="C63" t="str">
            <v xml:space="preserve">פחות חודש קודם  DT92+DT353+DT369+DA12+DT11+DT191 
 </v>
          </cell>
        </row>
        <row r="64">
          <cell r="C64" t="str">
            <v>שווה                  AT999+A1-AT574-AT575-AT7-AT753-AT759-BT999-B1+BT574+BT575+BT19+BT754 
 חריגה עד 2000 ש''ח</v>
          </cell>
        </row>
        <row r="67">
          <cell r="D67" t="str">
            <v>מבטחים - 316</v>
          </cell>
          <cell r="E67" t="str">
            <v>מקפת - 313</v>
          </cell>
          <cell r="F67" t="str">
            <v>קגמ - 279</v>
          </cell>
        </row>
        <row r="68">
          <cell r="C68" t="str">
            <v>אופציות על מטבע(long) בחו"ל לא סחירות</v>
          </cell>
          <cell r="D68">
            <v>0</v>
          </cell>
          <cell r="E68">
            <v>0</v>
          </cell>
          <cell r="F68">
            <v>0</v>
          </cell>
        </row>
        <row r="69">
          <cell r="C69" t="str">
            <v>אופציות על מטבע (long) בחו"ל סחירות</v>
          </cell>
          <cell r="D69">
            <v>0</v>
          </cell>
          <cell r="E69">
            <v>0</v>
          </cell>
          <cell r="F69">
            <v>0</v>
          </cell>
        </row>
        <row r="70">
          <cell r="C70" t="str">
            <v>אופציות על ש"ח/מט"ח (long) סחירות</v>
          </cell>
          <cell r="D70">
            <v>0</v>
          </cell>
          <cell r="E70">
            <v>0</v>
          </cell>
          <cell r="F70">
            <v>0</v>
          </cell>
        </row>
        <row r="71">
          <cell r="C71" t="str">
            <v>אופציות ש"ח/מט"ח (long) לא סחירות</v>
          </cell>
          <cell r="D71">
            <v>0</v>
          </cell>
          <cell r="E71">
            <v>0</v>
          </cell>
          <cell r="F71">
            <v>0</v>
          </cell>
        </row>
        <row r="72">
          <cell r="D72">
            <v>0</v>
          </cell>
          <cell r="E72">
            <v>0</v>
          </cell>
          <cell r="F72">
            <v>0</v>
          </cell>
        </row>
        <row r="74">
          <cell r="C74" t="str">
            <v>אופציות על מטבע (short) בחו"ל לא סחירות</v>
          </cell>
          <cell r="D74">
            <v>0</v>
          </cell>
          <cell r="E74">
            <v>0</v>
          </cell>
          <cell r="F74">
            <v>0</v>
          </cell>
        </row>
        <row r="75">
          <cell r="C75" t="str">
            <v>אופציות על מטבע (short) בחו"ל סחירות</v>
          </cell>
          <cell r="D75">
            <v>0</v>
          </cell>
          <cell r="E75">
            <v>0</v>
          </cell>
          <cell r="F75">
            <v>0</v>
          </cell>
        </row>
        <row r="76">
          <cell r="C76" t="str">
            <v>אופציות על ש"ח/מט"ח (short) סחירות</v>
          </cell>
          <cell r="D76">
            <v>0</v>
          </cell>
          <cell r="E76">
            <v>0</v>
          </cell>
          <cell r="F76">
            <v>0</v>
          </cell>
        </row>
        <row r="77">
          <cell r="C77" t="str">
            <v>אופציות ש"ח/מט"ח (short) לא סחירות</v>
          </cell>
          <cell r="D77">
            <v>0</v>
          </cell>
          <cell r="E77">
            <v>0</v>
          </cell>
          <cell r="F77">
            <v>0</v>
          </cell>
        </row>
        <row r="78">
          <cell r="D78">
            <v>0</v>
          </cell>
          <cell r="E78">
            <v>0</v>
          </cell>
          <cell r="F78">
            <v>0</v>
          </cell>
        </row>
        <row r="80">
          <cell r="C80" t="str">
            <v>חשיפה למט"ח באמצעות אופציות ₪/מט"ח לפי מודל  Black &amp; Scholes במונחי דלתא</v>
          </cell>
          <cell r="D80">
            <v>0</v>
          </cell>
          <cell r="E80">
            <v>0</v>
          </cell>
          <cell r="F80">
            <v>0</v>
          </cell>
        </row>
        <row r="82">
          <cell r="C82" t="str">
            <v xml:space="preserve">אם DT477+DT214+DT175+DT345 &gt; 0 </v>
          </cell>
        </row>
        <row r="83">
          <cell r="C83" t="str">
            <v xml:space="preserve">או DT482+DT218+DT208+DT347 &lt; 0 </v>
          </cell>
        </row>
        <row r="84">
          <cell r="C84" t="str">
            <v>אז KT303 &lt; &gt; 0</v>
          </cell>
        </row>
        <row r="86">
          <cell r="D86" t="str">
            <v>מבטחים - 316</v>
          </cell>
          <cell r="E86" t="str">
            <v>מקפת - 313</v>
          </cell>
          <cell r="F86" t="str">
            <v>קגמ - 279</v>
          </cell>
        </row>
        <row r="87">
          <cell r="C87" t="str">
            <v>אופציות על מדדים כולל מניות (long) סחירות</v>
          </cell>
          <cell r="D87">
            <v>0</v>
          </cell>
          <cell r="E87">
            <v>0</v>
          </cell>
          <cell r="F87">
            <v>0</v>
          </cell>
        </row>
        <row r="88">
          <cell r="C88" t="str">
            <v>אופציות על מדדים כולל מניות (long) לא סחירות</v>
          </cell>
          <cell r="D88">
            <v>0</v>
          </cell>
          <cell r="E88">
            <v>0</v>
          </cell>
          <cell r="F88">
            <v>0</v>
          </cell>
        </row>
        <row r="89">
          <cell r="C89" t="str">
            <v>אופציות על מדדים כולל מניות (short) סחירות</v>
          </cell>
          <cell r="D89">
            <v>0</v>
          </cell>
          <cell r="E89">
            <v>0</v>
          </cell>
          <cell r="F89">
            <v>0</v>
          </cell>
        </row>
        <row r="90">
          <cell r="C90" t="str">
            <v>אופציות על מדדים כולל מניות (short) לא סחירות</v>
          </cell>
          <cell r="D90">
            <v>0</v>
          </cell>
          <cell r="E90">
            <v>0</v>
          </cell>
          <cell r="F90">
            <v>0</v>
          </cell>
        </row>
        <row r="91">
          <cell r="D91">
            <v>0</v>
          </cell>
          <cell r="E91">
            <v>0</v>
          </cell>
          <cell r="F91">
            <v>0</v>
          </cell>
        </row>
        <row r="93">
          <cell r="C93" t="str">
            <v>חשיפה באמצעות אופציות בישראל, שאינן מטבע, לפי מודל   Black &amp; Scholesבמונחי דלתא</v>
          </cell>
          <cell r="D93">
            <v>0</v>
          </cell>
          <cell r="E93">
            <v>0</v>
          </cell>
          <cell r="F93">
            <v>0</v>
          </cell>
        </row>
        <row r="95">
          <cell r="C95" t="str">
            <v>אם DT468+DT470+DT469+DT472 &gt; 0                 אז KT304&lt; &gt; 0</v>
          </cell>
        </row>
        <row r="97">
          <cell r="C97" t="str">
            <v>אופציות על מדדים/נכסים אחרים (long) סחירות</v>
          </cell>
          <cell r="D97">
            <v>0</v>
          </cell>
          <cell r="E97">
            <v>0</v>
          </cell>
          <cell r="F97">
            <v>0</v>
          </cell>
        </row>
        <row r="98">
          <cell r="C98" t="str">
            <v>אופציות אחרות (long) לא סחירות</v>
          </cell>
          <cell r="D98">
            <v>0</v>
          </cell>
          <cell r="E98">
            <v>0</v>
          </cell>
          <cell r="F98">
            <v>0</v>
          </cell>
        </row>
        <row r="99">
          <cell r="C99" t="str">
            <v>אופציות על מדדים/נכסים אחרים (short) סחירות</v>
          </cell>
          <cell r="D99">
            <v>0</v>
          </cell>
          <cell r="E99">
            <v>0</v>
          </cell>
          <cell r="F99">
            <v>0</v>
          </cell>
        </row>
        <row r="100">
          <cell r="C100" t="str">
            <v>אופציות אחרות (short) לא סחירות</v>
          </cell>
          <cell r="D100">
            <v>0</v>
          </cell>
          <cell r="E100">
            <v>0</v>
          </cell>
          <cell r="F100">
            <v>0</v>
          </cell>
        </row>
        <row r="101">
          <cell r="D101">
            <v>0</v>
          </cell>
          <cell r="E101">
            <v>0</v>
          </cell>
          <cell r="F101">
            <v>0</v>
          </cell>
        </row>
        <row r="103">
          <cell r="C103" t="str">
            <v>חשיפה אחרת באמצעות אופציות בישראל, לפי מודל    Black &amp; Scholesבמונחי דלתא</v>
          </cell>
          <cell r="D103">
            <v>0</v>
          </cell>
          <cell r="E103">
            <v>0</v>
          </cell>
          <cell r="F103">
            <v>0</v>
          </cell>
        </row>
        <row r="105">
          <cell r="C105" t="str">
            <v>אם DT177+DT346+DT210+DT348 &gt; 0                 אז KT716 &lt; &gt; 0</v>
          </cell>
        </row>
        <row r="107">
          <cell r="C107" t="str">
            <v>אישור רואה חשבון</v>
          </cell>
          <cell r="D107" t="str">
            <v>מבטחים - 316</v>
          </cell>
          <cell r="E107" t="str">
            <v>מקפת - 313</v>
          </cell>
          <cell r="F107" t="str">
            <v>קגמ - 279</v>
          </cell>
        </row>
        <row r="108">
          <cell r="C108" t="str">
            <v>אישור רו"ח על הדיווח בגין החודש האחרון של הרבעון הקודם</v>
          </cell>
          <cell r="D108">
            <v>0</v>
          </cell>
          <cell r="E108">
            <v>0</v>
          </cell>
          <cell r="F108">
            <v>0</v>
          </cell>
        </row>
        <row r="109">
          <cell r="D109">
            <v>0</v>
          </cell>
          <cell r="E109">
            <v>0</v>
          </cell>
          <cell r="F109">
            <v>0</v>
          </cell>
        </row>
        <row r="111">
          <cell r="C111" t="str">
            <v>חשיפה גיאוגרפית</v>
          </cell>
          <cell r="D111" t="str">
            <v>מבטחים - 316</v>
          </cell>
          <cell r="E111" t="str">
            <v>מקפת - 313</v>
          </cell>
          <cell r="F111" t="str">
            <v>קגמ - 279</v>
          </cell>
        </row>
        <row r="112">
          <cell r="C112" t="str">
            <v>ארה"ב</v>
          </cell>
          <cell r="D112">
            <v>15497003.721000001</v>
          </cell>
          <cell r="E112">
            <v>4903501.9160000002</v>
          </cell>
          <cell r="F112">
            <v>3855616.3059999999</v>
          </cell>
        </row>
        <row r="113">
          <cell r="C113" t="str">
            <v>בריטניה</v>
          </cell>
          <cell r="D113">
            <v>-364027.10600000003</v>
          </cell>
          <cell r="E113">
            <v>-75516.995999999999</v>
          </cell>
          <cell r="F113">
            <v>-64366.3</v>
          </cell>
        </row>
        <row r="114">
          <cell r="C114" t="str">
            <v>סין</v>
          </cell>
          <cell r="D114">
            <v>93988.971000000005</v>
          </cell>
          <cell r="E114">
            <v>25228.465</v>
          </cell>
          <cell r="F114">
            <v>15378.415999999999</v>
          </cell>
        </row>
        <row r="115">
          <cell r="C115" t="str">
            <v>יפן</v>
          </cell>
          <cell r="D115">
            <v>1336442.825</v>
          </cell>
          <cell r="E115">
            <v>439999.57</v>
          </cell>
          <cell r="F115">
            <v>422631.86900000001</v>
          </cell>
        </row>
        <row r="116">
          <cell r="C116" t="str">
            <v>גרמניה</v>
          </cell>
          <cell r="D116">
            <v>-119857.045</v>
          </cell>
          <cell r="E116">
            <v>-21682.447</v>
          </cell>
          <cell r="F116">
            <v>-26007.091</v>
          </cell>
        </row>
        <row r="117">
          <cell r="C117" t="str">
            <v>צרפת</v>
          </cell>
          <cell r="D117">
            <v>0</v>
          </cell>
          <cell r="E117">
            <v>0</v>
          </cell>
          <cell r="F117">
            <v>0</v>
          </cell>
        </row>
        <row r="118">
          <cell r="C118" t="str">
            <v>ספרד</v>
          </cell>
          <cell r="D118">
            <v>0</v>
          </cell>
          <cell r="E118">
            <v>0</v>
          </cell>
          <cell r="F118">
            <v>0</v>
          </cell>
        </row>
        <row r="119">
          <cell r="C119" t="str">
            <v>איטליה</v>
          </cell>
          <cell r="D119">
            <v>11742.656999999999</v>
          </cell>
          <cell r="E119">
            <v>3386.7159999999999</v>
          </cell>
          <cell r="F119">
            <v>3386.7159999999999</v>
          </cell>
        </row>
        <row r="120">
          <cell r="C120" t="str">
            <v>הודו</v>
          </cell>
          <cell r="D120">
            <v>0</v>
          </cell>
          <cell r="E120">
            <v>0</v>
          </cell>
          <cell r="F120">
            <v>0</v>
          </cell>
        </row>
        <row r="121">
          <cell r="C121" t="str">
            <v>קנדה</v>
          </cell>
          <cell r="D121">
            <v>507551.36</v>
          </cell>
          <cell r="E121">
            <v>158020.61499999999</v>
          </cell>
          <cell r="F121">
            <v>124498.428</v>
          </cell>
        </row>
        <row r="122">
          <cell r="C122" t="str">
            <v>אוסטרליה</v>
          </cell>
          <cell r="D122">
            <v>32515.094000000001</v>
          </cell>
          <cell r="E122">
            <v>9731.9539999999997</v>
          </cell>
          <cell r="F122">
            <v>11755.235000000001</v>
          </cell>
        </row>
        <row r="123">
          <cell r="C123" t="str">
            <v>הולנד</v>
          </cell>
          <cell r="D123">
            <v>282641.84100000001</v>
          </cell>
          <cell r="E123">
            <v>89933.933000000005</v>
          </cell>
          <cell r="F123">
            <v>99442.944000000003</v>
          </cell>
        </row>
        <row r="124">
          <cell r="C124" t="str">
            <v>שוויץ</v>
          </cell>
          <cell r="D124">
            <v>0</v>
          </cell>
          <cell r="E124">
            <v>0</v>
          </cell>
          <cell r="F124">
            <v>0</v>
          </cell>
        </row>
        <row r="125">
          <cell r="C125" t="str">
            <v>ברזיל</v>
          </cell>
          <cell r="D125">
            <v>9917.1769999999997</v>
          </cell>
          <cell r="E125">
            <v>4539.0159999999996</v>
          </cell>
          <cell r="F125">
            <v>801.00300000000004</v>
          </cell>
        </row>
        <row r="126">
          <cell r="C126" t="str">
            <v>הונג קונג</v>
          </cell>
          <cell r="D126">
            <v>0</v>
          </cell>
          <cell r="E126">
            <v>0</v>
          </cell>
          <cell r="F126">
            <v>0</v>
          </cell>
        </row>
        <row r="127">
          <cell r="C127" t="str">
            <v>רוסיה</v>
          </cell>
          <cell r="D127">
            <v>34845.64</v>
          </cell>
          <cell r="E127">
            <v>11615.213</v>
          </cell>
          <cell r="F127">
            <v>11615.213</v>
          </cell>
        </row>
        <row r="128">
          <cell r="C128" t="str">
            <v>אחר</v>
          </cell>
          <cell r="D128">
            <v>9347055.7620000001</v>
          </cell>
          <cell r="E128">
            <v>3479012.4190000002</v>
          </cell>
          <cell r="F128">
            <v>3552488.713</v>
          </cell>
        </row>
        <row r="129">
          <cell r="C129" t="str">
            <v>חשיפה גיאוגרפית</v>
          </cell>
        </row>
        <row r="130">
          <cell r="C130" t="str">
            <v>שווקים מתעוררים</v>
          </cell>
          <cell r="D130">
            <v>2826740.628</v>
          </cell>
          <cell r="E130">
            <v>950590.23699999996</v>
          </cell>
          <cell r="F130">
            <v>927429.22699999996</v>
          </cell>
        </row>
        <row r="131">
          <cell r="C131" t="str">
            <v>צפון אמריקה</v>
          </cell>
          <cell r="D131">
            <v>2081597.584</v>
          </cell>
          <cell r="E131">
            <v>667705.14500000002</v>
          </cell>
          <cell r="F131">
            <v>493975.04700000002</v>
          </cell>
        </row>
        <row r="132">
          <cell r="C132" t="str">
            <v>BRIC</v>
          </cell>
          <cell r="D132">
            <v>0</v>
          </cell>
          <cell r="E132">
            <v>0</v>
          </cell>
          <cell r="F132">
            <v>0</v>
          </cell>
        </row>
        <row r="133">
          <cell r="C133" t="str">
            <v>מזרח אירופה</v>
          </cell>
          <cell r="D133">
            <v>0</v>
          </cell>
          <cell r="E133">
            <v>0</v>
          </cell>
          <cell r="F133">
            <v>0</v>
          </cell>
        </row>
        <row r="134">
          <cell r="C134" t="str">
            <v>מזרח אסיה</v>
          </cell>
          <cell r="D134">
            <v>110600.723</v>
          </cell>
          <cell r="E134">
            <v>49604.546999999999</v>
          </cell>
          <cell r="F134">
            <v>8537.8169999999991</v>
          </cell>
        </row>
        <row r="135">
          <cell r="C135" t="str">
            <v>אפריקה</v>
          </cell>
          <cell r="D135">
            <v>19625.685000000001</v>
          </cell>
          <cell r="E135">
            <v>6541.8950000000004</v>
          </cell>
          <cell r="F135">
            <v>6541.8950000000004</v>
          </cell>
        </row>
        <row r="136">
          <cell r="D136">
            <v>31708385.517000005</v>
          </cell>
          <cell r="E136">
            <v>10702212.198000001</v>
          </cell>
          <cell r="F136">
            <v>9443725.438000001</v>
          </cell>
        </row>
        <row r="138">
          <cell r="C138" t="str">
            <v>החשיפה הכוללת לחו"ל שהיתה במהלך החודש</v>
          </cell>
          <cell r="D138">
            <v>31708385.517999999</v>
          </cell>
          <cell r="E138">
            <v>10702212.197000001</v>
          </cell>
          <cell r="F138">
            <v>9443725.4379999992</v>
          </cell>
        </row>
        <row r="140">
          <cell r="C140" t="str">
            <v>חשיפה גאוגרפית =חשיפה כוללת</v>
          </cell>
          <cell r="D140">
            <v>-9.9999457597732544E-4</v>
          </cell>
          <cell r="E140">
            <v>1.0000001639127731E-3</v>
          </cell>
          <cell r="F140">
            <v>1.862645149230957E-9</v>
          </cell>
        </row>
        <row r="144">
          <cell r="C144" t="str">
            <v>חשיפה מטבעית</v>
          </cell>
          <cell r="D144" t="str">
            <v>מבטחים - 316</v>
          </cell>
          <cell r="E144" t="str">
            <v>מקפת - 313</v>
          </cell>
          <cell r="F144" t="str">
            <v>קגמ - 279</v>
          </cell>
        </row>
        <row r="145">
          <cell r="C145" t="str">
            <v>דולר</v>
          </cell>
          <cell r="D145">
            <v>34076150.691</v>
          </cell>
          <cell r="E145">
            <v>11467962.297</v>
          </cell>
          <cell r="F145">
            <v>10008363.647</v>
          </cell>
        </row>
        <row r="146">
          <cell r="C146" t="str">
            <v>אירו</v>
          </cell>
          <cell r="D146">
            <v>5863212.9639999997</v>
          </cell>
          <cell r="E146">
            <v>1822829.6869999999</v>
          </cell>
          <cell r="F146">
            <v>1529394.6780000001</v>
          </cell>
        </row>
        <row r="147">
          <cell r="C147" t="str">
            <v>לירה שטרלינג</v>
          </cell>
          <cell r="D147">
            <v>188592.61799999999</v>
          </cell>
          <cell r="E147">
            <v>72541.303</v>
          </cell>
          <cell r="F147">
            <v>63438.059000000001</v>
          </cell>
        </row>
        <row r="148">
          <cell r="C148" t="str">
            <v>פרנק שוויצרי</v>
          </cell>
          <cell r="D148">
            <v>0</v>
          </cell>
          <cell r="E148">
            <v>0</v>
          </cell>
          <cell r="F148">
            <v>0</v>
          </cell>
        </row>
        <row r="149">
          <cell r="C149" t="str">
            <v>יין יפני</v>
          </cell>
          <cell r="D149">
            <v>1503963.841</v>
          </cell>
          <cell r="E149">
            <v>440426.348</v>
          </cell>
          <cell r="F149">
            <v>423230.46299999999</v>
          </cell>
        </row>
        <row r="150">
          <cell r="C150" t="str">
            <v>דולר קנדי</v>
          </cell>
          <cell r="D150">
            <v>511501.42300000001</v>
          </cell>
          <cell r="E150">
            <v>160773.20199999999</v>
          </cell>
          <cell r="F150">
            <v>124625.643</v>
          </cell>
        </row>
        <row r="151">
          <cell r="C151" t="str">
            <v>אחר</v>
          </cell>
          <cell r="D151">
            <v>13704.271000000001</v>
          </cell>
          <cell r="E151">
            <v>3460.1759999999999</v>
          </cell>
          <cell r="F151">
            <v>0</v>
          </cell>
        </row>
        <row r="152">
          <cell r="D152">
            <v>42157125.807999998</v>
          </cell>
          <cell r="E152">
            <v>13967993.013</v>
          </cell>
          <cell r="F152">
            <v>12149052.489999998</v>
          </cell>
        </row>
        <row r="154">
          <cell r="C154" t="str">
            <v>החשיפה כוללת למטח שהיתה במהלך החודש</v>
          </cell>
          <cell r="D154">
            <v>42157125.807999998</v>
          </cell>
          <cell r="E154">
            <v>13967993.012</v>
          </cell>
          <cell r="F154">
            <v>12149052.49</v>
          </cell>
        </row>
        <row r="156">
          <cell r="C156" t="str">
            <v>חשיפה מטבעית =חשיפה כוללת</v>
          </cell>
          <cell r="D156">
            <v>0</v>
          </cell>
          <cell r="E156">
            <v>1.0000001639127731E-3</v>
          </cell>
          <cell r="F156">
            <v>-1.862645149230957E-9</v>
          </cell>
        </row>
        <row r="158">
          <cell r="C158" t="str">
            <v>חשיפה גיאוגרפית</v>
          </cell>
          <cell r="D158" t="str">
            <v>מבטחים - 316</v>
          </cell>
          <cell r="E158" t="str">
            <v>מקפת - 313</v>
          </cell>
          <cell r="F158" t="str">
            <v>קגמ - 279</v>
          </cell>
        </row>
        <row r="159">
          <cell r="C159" t="str">
            <v>חשיפה גאוגרפית לחו"ל</v>
          </cell>
          <cell r="D159">
            <v>31708385.517000005</v>
          </cell>
          <cell r="E159">
            <v>10702212.198000001</v>
          </cell>
          <cell r="F159">
            <v>9443725.438000001</v>
          </cell>
        </row>
        <row r="160">
          <cell r="C160" t="str">
            <v xml:space="preserve">ישראל </v>
          </cell>
          <cell r="D160">
            <v>183378715.90799999</v>
          </cell>
          <cell r="E160">
            <v>54111839.755000003</v>
          </cell>
          <cell r="F160">
            <v>67939207.180999994</v>
          </cell>
        </row>
        <row r="161">
          <cell r="D161">
            <v>215087101.42500001</v>
          </cell>
          <cell r="E161">
            <v>64814051.953000002</v>
          </cell>
          <cell r="F161">
            <v>77382932.618999988</v>
          </cell>
        </row>
        <row r="162">
          <cell r="C162" t="str">
            <v>חשיפה מטבעית</v>
          </cell>
        </row>
        <row r="163">
          <cell r="C163" t="str">
            <v>חשיפה למטח</v>
          </cell>
          <cell r="D163">
            <v>42157125.807999998</v>
          </cell>
          <cell r="E163">
            <v>13967993.013</v>
          </cell>
          <cell r="F163">
            <v>12149052.489999998</v>
          </cell>
        </row>
        <row r="164">
          <cell r="C164" t="str">
            <v>שקל –צמוד מדד</v>
          </cell>
          <cell r="D164">
            <v>149694005.803</v>
          </cell>
          <cell r="E164">
            <v>44191150.362999998</v>
          </cell>
          <cell r="F164">
            <v>59887244.774999999</v>
          </cell>
        </row>
        <row r="165">
          <cell r="C165" t="str">
            <v>שקל –לא צמוד מדד</v>
          </cell>
          <cell r="D165">
            <v>23235969.815000001</v>
          </cell>
          <cell r="E165">
            <v>6654908.5769999996</v>
          </cell>
          <cell r="F165">
            <v>5346635.3540000003</v>
          </cell>
        </row>
        <row r="166">
          <cell r="D166">
            <v>215087101.426</v>
          </cell>
          <cell r="E166">
            <v>64814051.953000002</v>
          </cell>
          <cell r="F166">
            <v>77382932.619000003</v>
          </cell>
        </row>
        <row r="168">
          <cell r="C168" t="str">
            <v>חשיפה גאוגרפית =חשיפה מטבעית</v>
          </cell>
          <cell r="D168">
            <v>-9.9998712539672852E-4</v>
          </cell>
          <cell r="E168">
            <v>0</v>
          </cell>
          <cell r="F168">
            <v>0</v>
          </cell>
        </row>
        <row r="170">
          <cell r="C170" t="str">
            <v>חשיפה למניות</v>
          </cell>
          <cell r="D170" t="str">
            <v>מבטחים - 316</v>
          </cell>
          <cell r="E170" t="str">
            <v>מקפת - 313</v>
          </cell>
          <cell r="F170" t="str">
            <v>קגמ - 279</v>
          </cell>
        </row>
        <row r="171">
          <cell r="C171" t="str">
            <v>שקל –צמוד מדד</v>
          </cell>
          <cell r="D171">
            <v>0</v>
          </cell>
          <cell r="E171">
            <v>0</v>
          </cell>
          <cell r="F171">
            <v>0</v>
          </cell>
        </row>
        <row r="172">
          <cell r="C172" t="str">
            <v>שקל –לא צמוד מדד</v>
          </cell>
          <cell r="D172">
            <v>3489299.7289999998</v>
          </cell>
          <cell r="E172">
            <v>1103696.652</v>
          </cell>
          <cell r="F172">
            <v>1052123.665</v>
          </cell>
        </row>
        <row r="173">
          <cell r="C173" t="str">
            <v>דולר</v>
          </cell>
          <cell r="D173">
            <v>7185214.3839999996</v>
          </cell>
          <cell r="E173">
            <v>2287200.753</v>
          </cell>
          <cell r="F173">
            <v>1960130.648</v>
          </cell>
        </row>
        <row r="174">
          <cell r="C174" t="str">
            <v>אירו</v>
          </cell>
          <cell r="D174">
            <v>0</v>
          </cell>
          <cell r="E174">
            <v>0</v>
          </cell>
          <cell r="F174">
            <v>0</v>
          </cell>
        </row>
        <row r="175">
          <cell r="C175" t="str">
            <v>לירה שטרלינג</v>
          </cell>
          <cell r="D175">
            <v>0</v>
          </cell>
          <cell r="E175">
            <v>0</v>
          </cell>
          <cell r="F175">
            <v>0</v>
          </cell>
        </row>
        <row r="176">
          <cell r="C176" t="str">
            <v>פרנק שוויצרי</v>
          </cell>
          <cell r="D176">
            <v>0</v>
          </cell>
          <cell r="E176">
            <v>0</v>
          </cell>
          <cell r="F176">
            <v>0</v>
          </cell>
        </row>
        <row r="177">
          <cell r="C177" t="str">
            <v>יין יפני</v>
          </cell>
          <cell r="D177">
            <v>0</v>
          </cell>
          <cell r="E177">
            <v>0</v>
          </cell>
          <cell r="F177">
            <v>0</v>
          </cell>
        </row>
        <row r="178">
          <cell r="C178" t="str">
            <v>דולר קנדי</v>
          </cell>
          <cell r="D178">
            <v>0</v>
          </cell>
          <cell r="E178">
            <v>0</v>
          </cell>
          <cell r="F178">
            <v>0</v>
          </cell>
        </row>
        <row r="179">
          <cell r="C179" t="str">
            <v>אחר</v>
          </cell>
          <cell r="D179">
            <v>1E-3</v>
          </cell>
          <cell r="E179">
            <v>0</v>
          </cell>
          <cell r="F179">
            <v>0</v>
          </cell>
        </row>
        <row r="180">
          <cell r="C180" t="str">
            <v>תעודות סל</v>
          </cell>
        </row>
        <row r="181">
          <cell r="C181" t="str">
            <v>שקל –צמוד מדד</v>
          </cell>
          <cell r="D181">
            <v>0</v>
          </cell>
          <cell r="E181">
            <v>0</v>
          </cell>
          <cell r="F181">
            <v>0</v>
          </cell>
        </row>
        <row r="182">
          <cell r="C182" t="str">
            <v>שקל –לא צמוד מדד</v>
          </cell>
          <cell r="D182">
            <v>585735.05500000005</v>
          </cell>
          <cell r="E182">
            <v>296468.92300000001</v>
          </cell>
          <cell r="F182">
            <v>338185.505</v>
          </cell>
        </row>
        <row r="183">
          <cell r="C183" t="str">
            <v>דולר</v>
          </cell>
          <cell r="D183">
            <v>11788129.773</v>
          </cell>
          <cell r="E183">
            <v>4300688.7580000004</v>
          </cell>
          <cell r="F183">
            <v>4373886.6969999997</v>
          </cell>
        </row>
        <row r="184">
          <cell r="C184" t="str">
            <v>אירו</v>
          </cell>
          <cell r="D184">
            <v>2315814.0189999999</v>
          </cell>
          <cell r="E184">
            <v>682711.20900000003</v>
          </cell>
          <cell r="F184">
            <v>695744.13500000001</v>
          </cell>
        </row>
        <row r="185">
          <cell r="C185" t="str">
            <v>לירה שטרלינג</v>
          </cell>
          <cell r="D185">
            <v>139447.731</v>
          </cell>
          <cell r="E185">
            <v>61226.224999999999</v>
          </cell>
          <cell r="F185">
            <v>55482.887000000002</v>
          </cell>
        </row>
        <row r="186">
          <cell r="C186" t="str">
            <v>פרנק שוויצרי</v>
          </cell>
          <cell r="D186">
            <v>0</v>
          </cell>
          <cell r="E186">
            <v>0</v>
          </cell>
          <cell r="F186">
            <v>0</v>
          </cell>
        </row>
        <row r="187">
          <cell r="C187" t="str">
            <v>יין יפני</v>
          </cell>
          <cell r="D187">
            <v>405500.06699999998</v>
          </cell>
          <cell r="E187">
            <v>150438.67199999999</v>
          </cell>
          <cell r="F187">
            <v>157831.46599999999</v>
          </cell>
        </row>
        <row r="188">
          <cell r="C188" t="str">
            <v>דולר קנדי</v>
          </cell>
          <cell r="D188">
            <v>402975.13</v>
          </cell>
          <cell r="E188">
            <v>126783.55899999999</v>
          </cell>
          <cell r="F188">
            <v>124498.428</v>
          </cell>
        </row>
        <row r="189">
          <cell r="C189" t="str">
            <v>אחר</v>
          </cell>
          <cell r="D189">
            <v>0</v>
          </cell>
          <cell r="E189">
            <v>0</v>
          </cell>
          <cell r="F189">
            <v>0</v>
          </cell>
        </row>
        <row r="190">
          <cell r="C190" t="str">
            <v>קרנות נאמנות מניתיות</v>
          </cell>
        </row>
        <row r="191">
          <cell r="C191" t="str">
            <v>שקל –צמוד מדד</v>
          </cell>
          <cell r="D191">
            <v>0</v>
          </cell>
          <cell r="E191">
            <v>0</v>
          </cell>
          <cell r="F191">
            <v>0</v>
          </cell>
        </row>
        <row r="192">
          <cell r="C192" t="str">
            <v>שקל –לא צמוד מדד</v>
          </cell>
          <cell r="D192">
            <v>81990.754000000001</v>
          </cell>
          <cell r="E192">
            <v>24719.916000000001</v>
          </cell>
          <cell r="F192">
            <v>0</v>
          </cell>
        </row>
        <row r="193">
          <cell r="C193" t="str">
            <v>דולר</v>
          </cell>
          <cell r="D193">
            <v>3183732.7280000001</v>
          </cell>
          <cell r="E193">
            <v>1042409.377</v>
          </cell>
          <cell r="F193">
            <v>1016780.1090000001</v>
          </cell>
        </row>
        <row r="194">
          <cell r="C194" t="str">
            <v>אירו</v>
          </cell>
          <cell r="D194">
            <v>552719.65</v>
          </cell>
          <cell r="E194">
            <v>184381.198</v>
          </cell>
          <cell r="F194">
            <v>197637.86900000001</v>
          </cell>
        </row>
        <row r="195">
          <cell r="C195" t="str">
            <v>לירה שטרלינג</v>
          </cell>
          <cell r="D195">
            <v>0</v>
          </cell>
          <cell r="E195">
            <v>0</v>
          </cell>
          <cell r="F195">
            <v>0</v>
          </cell>
        </row>
        <row r="196">
          <cell r="C196" t="str">
            <v>פרנק שוויצרי</v>
          </cell>
          <cell r="D196">
            <v>0</v>
          </cell>
          <cell r="E196">
            <v>0</v>
          </cell>
          <cell r="F196">
            <v>0</v>
          </cell>
        </row>
        <row r="197">
          <cell r="C197" t="str">
            <v>יין יפני</v>
          </cell>
          <cell r="D197">
            <v>903317.39199999999</v>
          </cell>
          <cell r="E197">
            <v>282654.55699999997</v>
          </cell>
          <cell r="F197">
            <v>264800.40299999999</v>
          </cell>
        </row>
        <row r="198">
          <cell r="C198" t="str">
            <v>דולר קנדי</v>
          </cell>
          <cell r="D198">
            <v>0</v>
          </cell>
          <cell r="E198">
            <v>0</v>
          </cell>
          <cell r="F198">
            <v>0</v>
          </cell>
        </row>
        <row r="199">
          <cell r="C199" t="str">
            <v>אחר</v>
          </cell>
          <cell r="D199">
            <v>0</v>
          </cell>
          <cell r="E199">
            <v>0</v>
          </cell>
          <cell r="F199">
            <v>0</v>
          </cell>
        </row>
        <row r="200">
          <cell r="D200">
            <v>31033876.413000003</v>
          </cell>
          <cell r="E200">
            <v>10543379.799000002</v>
          </cell>
          <cell r="F200">
            <v>10237101.812000001</v>
          </cell>
        </row>
        <row r="201">
          <cell r="C201" t="str">
            <v xml:space="preserve">חשיפה בגין חוזים עתידיים שאינן שקל/מט"ח </v>
          </cell>
          <cell r="D201">
            <v>5061088.466</v>
          </cell>
          <cell r="E201">
            <v>1537645.8689999999</v>
          </cell>
          <cell r="F201">
            <v>1610050.6780000001</v>
          </cell>
        </row>
        <row r="202">
          <cell r="D202">
            <v>36094964.879000001</v>
          </cell>
          <cell r="E202">
            <v>12081025.668000001</v>
          </cell>
          <cell r="F202">
            <v>11847152.49</v>
          </cell>
        </row>
        <row r="204">
          <cell r="C204" t="str">
            <v>החשיפה כוללת למניות שהיתה במהלך החודש</v>
          </cell>
          <cell r="D204">
            <v>29770777.322000001</v>
          </cell>
          <cell r="E204">
            <v>10172961.755999999</v>
          </cell>
          <cell r="F204">
            <v>10022519.561000001</v>
          </cell>
        </row>
        <row r="206">
          <cell r="C206" t="str">
            <v>חשיפה למניות=חשיפה כוללת למניות</v>
          </cell>
          <cell r="D206">
            <v>6324187.557</v>
          </cell>
          <cell r="E206">
            <v>1908063.9120000023</v>
          </cell>
          <cell r="F206">
            <v>1824632.9289999995</v>
          </cell>
        </row>
        <row r="210">
          <cell r="C210" t="str">
            <v>דצמבר 2019</v>
          </cell>
          <cell r="F210" t="str">
            <v>אלפי שקלים</v>
          </cell>
        </row>
        <row r="212">
          <cell r="C212" t="str">
            <v>(הכנסות) הפסד חודשי מהשקעות</v>
          </cell>
          <cell r="D212" t="str">
            <v>מבטחים - 316</v>
          </cell>
          <cell r="E212" t="str">
            <v>מקפת - 313</v>
          </cell>
          <cell r="F212" t="str">
            <v>קגמ - 279</v>
          </cell>
        </row>
        <row r="213">
          <cell r="C213" t="str">
            <v>(הכנסות) הפסד חודשי מהשקעות</v>
          </cell>
          <cell r="D213">
            <v>-2252421.648</v>
          </cell>
          <cell r="E213">
            <v>-637397.804</v>
          </cell>
          <cell r="F213">
            <v>-726317.13899999997</v>
          </cell>
        </row>
        <row r="214">
          <cell r="C214" t="str">
            <v>(הכנסות) הפסד מצטבר מהשקעות</v>
          </cell>
          <cell r="D214">
            <v>-32272884.199999999</v>
          </cell>
          <cell r="E214">
            <v>-9405031.6319999993</v>
          </cell>
          <cell r="F214">
            <v>-11589367.857999999</v>
          </cell>
        </row>
        <row r="216">
          <cell r="C216" t="str">
            <v>בדיקת הכנסה מצטברת</v>
          </cell>
        </row>
        <row r="217">
          <cell r="C217" t="str">
            <v>(הכנסות) הפסד מצטבר חודש קודם</v>
          </cell>
          <cell r="D217">
            <v>-30020462.552000001</v>
          </cell>
          <cell r="E217">
            <v>-8767633.8279999997</v>
          </cell>
          <cell r="F217">
            <v>-10863050.719000001</v>
          </cell>
        </row>
        <row r="218">
          <cell r="C218" t="str">
            <v>בדיקת הכנסה מצטברת</v>
          </cell>
          <cell r="D218">
            <v>0</v>
          </cell>
          <cell r="E218">
            <v>0</v>
          </cell>
          <cell r="F218">
            <v>0</v>
          </cell>
        </row>
        <row r="220">
          <cell r="C220" t="str">
            <v>תשואה נומינלית חודשית ומצטברת</v>
          </cell>
        </row>
        <row r="221">
          <cell r="C221" t="str">
            <v xml:space="preserve">תשואת הקרן נומינלית ברוטו לחודש הדיווח </v>
          </cell>
          <cell r="D221">
            <v>1.0629999999999999</v>
          </cell>
          <cell r="E221">
            <v>0.997</v>
          </cell>
          <cell r="F221">
            <v>0.94299999999999995</v>
          </cell>
        </row>
        <row r="222">
          <cell r="C222" t="str">
            <v xml:space="preserve">תשואת הקרן מצטברת נומינלית ברוטו מתחילת שנה </v>
          </cell>
          <cell r="D222">
            <v>17.423999999999999</v>
          </cell>
          <cell r="E222">
            <v>16.916</v>
          </cell>
          <cell r="F222">
            <v>17.265000000000001</v>
          </cell>
        </row>
        <row r="490">
          <cell r="C490" t="str">
            <v>סטטוס</v>
          </cell>
          <cell r="D490" t="str">
            <v>נוסחה</v>
          </cell>
        </row>
        <row r="491">
          <cell r="C491" t="str">
            <v>תקין</v>
          </cell>
          <cell r="D491" t="str">
            <v>תקבולים מחיצוניים = A1</v>
          </cell>
        </row>
        <row r="492">
          <cell r="C492" t="str">
            <v>תקין</v>
          </cell>
          <cell r="D492" t="str">
            <v>תקבולים מתזרים מנכסים = AT999</v>
          </cell>
        </row>
        <row r="493">
          <cell r="C493" t="str">
            <v>תקין</v>
          </cell>
          <cell r="D493" t="str">
            <v>תשלומים מחיצוניים = B1</v>
          </cell>
        </row>
        <row r="494">
          <cell r="C494" t="str">
            <v>תקין</v>
          </cell>
          <cell r="D494" t="str">
            <v>תשלומים מתזרים מנכסים = BT999</v>
          </cell>
        </row>
        <row r="495">
          <cell r="C495" t="str">
            <v>שגוי</v>
          </cell>
          <cell r="D495" t="str">
            <v>DE1 = MT316 + MT216 + MT116</v>
          </cell>
        </row>
        <row r="496">
          <cell r="C496" t="str">
            <v>לא בוצעה ביקורת</v>
          </cell>
        </row>
        <row r="497">
          <cell r="C497" t="str">
            <v>תקין</v>
          </cell>
          <cell r="D497" t="str">
            <v>KT948 &lt;= KT324</v>
          </cell>
        </row>
        <row r="498">
          <cell r="C498" t="str">
            <v>לא בוצעה ביקורת</v>
          </cell>
        </row>
        <row r="499">
          <cell r="C499" t="str">
            <v>תקין</v>
          </cell>
          <cell r="D499" t="str">
            <v>אם BT82 &gt; 0 אז  KT948 &gt; 0</v>
          </cell>
        </row>
        <row r="500">
          <cell r="C500" t="str">
            <v>תקין</v>
          </cell>
          <cell r="D500" t="str">
            <v>אם BT80 &gt; 0 אז KT949 &gt; 0</v>
          </cell>
        </row>
        <row r="501">
          <cell r="C501" t="str">
            <v>תקין</v>
          </cell>
          <cell r="D501" t="str">
            <v>אם KT949 &gt; 0 אז KT411 &gt; 0</v>
          </cell>
        </row>
        <row r="502">
          <cell r="C502" t="str">
            <v>תקין</v>
          </cell>
          <cell r="D502" t="str">
            <v>אם MT216 &gt; 0 אז KT33 + KT34 + KT35 &gt; 0</v>
          </cell>
        </row>
        <row r="503">
          <cell r="C503" t="str">
            <v>תקין</v>
          </cell>
          <cell r="D503" t="str">
            <v xml:space="preserve">אם MT116 &gt; 0 אז KT400 + KT401 + KT402 &gt; 0 </v>
          </cell>
        </row>
        <row r="504">
          <cell r="C504" t="str">
            <v>תקין</v>
          </cell>
          <cell r="D504" t="str">
            <v xml:space="preserve">אם MT316 &gt; 0 אז KT31 + KT32 &gt; 0 </v>
          </cell>
        </row>
        <row r="505">
          <cell r="C505" t="str">
            <v>תקין</v>
          </cell>
          <cell r="D505" t="str">
            <v xml:space="preserve">חודש נוכחי         DT92+DT353+DT369+DA12+DT11+DT191 
 </v>
          </cell>
        </row>
        <row r="506">
          <cell r="D506" t="str">
            <v xml:space="preserve">פחות חודש קודם  DT92+DT353+DT369+DA12+DT11+DT191 
 </v>
          </cell>
        </row>
        <row r="507">
          <cell r="D507" t="str">
            <v>שווה                  AT999+A1-AT574-AT575-AT7-AT753-AT759-BT999-B1+BT574+BT575+BT19+BT754 
 חריגה עד 2000 ש''ח</v>
          </cell>
        </row>
        <row r="509">
          <cell r="C509" t="str">
            <v>תקין</v>
          </cell>
          <cell r="D509" t="str">
            <v xml:space="preserve">אם DT477+DT214+DT175+DT345 &gt; 0 </v>
          </cell>
        </row>
        <row r="510">
          <cell r="D510" t="str">
            <v xml:space="preserve">או DT482+DT218+DT208+DT347 &lt; 0 </v>
          </cell>
        </row>
        <row r="511">
          <cell r="D511" t="str">
            <v>אז KT303 &lt;&gt;0</v>
          </cell>
        </row>
        <row r="513">
          <cell r="C513" t="str">
            <v>תקין</v>
          </cell>
          <cell r="D513" t="str">
            <v>אם DT468+DT470+DT469+DT472&gt;0                 אז KT304&lt;&gt;0</v>
          </cell>
        </row>
        <row r="514">
          <cell r="C514" t="str">
            <v>תקין</v>
          </cell>
          <cell r="D514" t="str">
            <v>אם DT177+DT346+DT210+DT348&gt;0                 אז KT716&lt;&gt;0</v>
          </cell>
        </row>
        <row r="516">
          <cell r="D516" t="str">
            <v>תאור</v>
          </cell>
        </row>
        <row r="517">
          <cell r="D517" t="str">
            <v>סה''כ תקבולים מחיצוניים שווה לסיכום תקבולים מחיצוניים</v>
          </cell>
        </row>
        <row r="518">
          <cell r="D518" t="str">
            <v>סה''כ תקבולים מתזרים מנכסים שווה לסיכום תקבולים מתזרים מנכסים</v>
          </cell>
        </row>
        <row r="519">
          <cell r="D519" t="str">
            <v>סה''כ תשלומים מחיצוניים שווה לסיכום תשלומים מחיצוניים</v>
          </cell>
        </row>
        <row r="520">
          <cell r="D520" t="str">
            <v>סה''כ תשלומים מתזרים מנכסים שווה לסיכום תשלומים מתזרים מנכסים</v>
          </cell>
        </row>
        <row r="521">
          <cell r="D521" t="str">
            <v>סה''כ נכסי הקופה  = סיכום כל סעיפי הנכסים =  סה''כ נכסים המשמשים לכיסוי התחייבויות הקרן למבוטחים + סה''כ נכסים העומדים כנגד התחייבויות הקרן בגין מקבלי פנסיה + סה''כ נכסים העומדים כנגד התחייבויות הקרן בגין זכאים קיימים לפנסיה</v>
          </cell>
        </row>
        <row r="522">
          <cell r="D522" t="str">
            <v>שיעור דמי ניהול מצטברים שנוכו מסך נכסי הקרן (KT324) חייב להיות קטן או שווה ל-0.5% בקרנות הפנסיה החדשות, וקטן או שווה ל-2% בקרנות הפנסיה הכלליות</v>
          </cell>
        </row>
        <row r="523">
          <cell r="D523" t="str">
            <v xml:space="preserve">שיעור דמי ניהול רבעוניים שנוכו מסך נכסי הקרן אינו יכול להיות גדול מדמי ניהול מצטברים שנוכו מסך נכסי הקרן </v>
          </cell>
        </row>
        <row r="524">
          <cell r="D524" t="str">
            <v>שיעור דמי ניהול ממוצעים שנוכו מתוך התשלומים (הפקדות) המועברים בגין מבוטחים בקרן במהלך השנה שווה ל-0% בקרנות הפנסיה הכלליות, וקטן או שווה ל-6% בקרנות הפנסיה החדשות</v>
          </cell>
        </row>
        <row r="525">
          <cell r="D525" t="str">
            <v xml:space="preserve">אם דמי ניהול שנוכו מתוך סך נכסי הקרן גדול מ 0  אזי שיעור דמי ניהול גדול מ 0 </v>
          </cell>
        </row>
        <row r="526">
          <cell r="D526" t="str">
            <v xml:space="preserve">אם דמי ניהול שנוכו מתוך התשלומים (הפקדות) המועברים בגין מבוטחים בקרן גדול מ 0 ( אזי שיעור דמי ניהול חודשיים שנוכו מתוך תשלומים (הפקדות) המועברים בגין מבוטחים בקרן גדול מ 0 </v>
          </cell>
        </row>
        <row r="527">
          <cell r="D527" t="str">
            <v xml:space="preserve">אם שיעור דמי ניהול חודשיים שנוכו מתוך תשלומים (הפקדות) המועברים בגין מבוטחים בקרן גדול מ 0 אזי שיעור דמי ניהול ממוצעים שנוכו מתוך התשלומים (הפקדות) המועברים בגין מבוטחים בקרן במהלך השנה גדול מ 0 </v>
          </cell>
        </row>
        <row r="528">
          <cell r="D528" t="str">
            <v>אם סה''כ נכסים העומדים כנגד התחייבויות הקרן בגין מקבלי פנסיה גדול מ 0  אזי מספר מקבלי פנסיית זקנה + מספר מקבלי פנסיית נכות + מספר מקבלי פנסיית שאירים גדול מ 0 
 בדיקה זו תעשה רק עבור הדיווחים של קרנות הפנסיה החדשות והכלליות</v>
          </cell>
        </row>
        <row r="529">
          <cell r="D529" t="str">
            <v>אם סה''כ נכסים העומדים כנגד התחייבויות הקרן בגין זכאים קיימים לפנסיה גדול מ 0 אזי מספר זכאים קיימים לפנסיית זקנה + זכאים קיימים לפנסיית נכות + זכאים קיימים לפנסיית שאירים גדול מ 0</v>
          </cell>
        </row>
        <row r="530">
          <cell r="D530" t="str">
            <v>אם סה''כ נכסים המשמשים לכיסוי התחייבויות הקרן למבוטחים גדול מ 0 אזי מספר מבוטחים פעילים + מספר מבוטחים לא פעילים גדול מ 0 
 בדיקה זו תעשה רק עבור הדיווחים של קרנות הפנסיה החדשות והכלליות</v>
          </cell>
        </row>
        <row r="531">
          <cell r="D531" t="str">
            <v>הפרש במעגל תזרים מזומנים: יתרת מזומנים סוף חודש פחות יתרת מזומנים תחילת חודש ועוד חייבים וזכאים שונים = (סה''כ תקבולים מתזרים נכסים + סה''כ תקבולים מחיצוניים) – (סה''כ תשלומים מתזרים נכסים + סה''כ תשלומים מחיצוניים)</v>
          </cell>
        </row>
        <row r="532">
          <cell r="D532" t="str">
            <v xml:space="preserve">אם אופציות על שקל/מט''ח (long) בחו''ל לא סחירות + אופציות על שקל/מט''ח (long) בחו''ל סחירות + אופציות על שקל/מט''ח (long) סחירות + אופציות OTC שקל/מט''ח (long) לא סחירות גדול מ 0 , או אופציות על שקל/מט''ח (short) בחו''ל לא סחירות + אופציות על שקל/מט''ח (short) בחו''ל סחירות + אופציות על שקל/מט''ח (short) סחירות + אופציות OTC שקל/מט''ח (short) לא סחירות גדול מ 0 אזי חשיפה למט''ח באמצעות אופציות ש''ח/מט''ח לפי מודל B&amp;S במונחי דלתא שונה מ 0 </v>
          </cell>
        </row>
        <row r="533">
          <cell r="D533" t="str">
            <v xml:space="preserve">אם אופציות על מדדים כולל מניות (long) סחירות + אופציות על מדדים כולל מניות (long) לא סחירות + אופציות על מדדים כולל מניות (short) סחירות + אופציות על מדדים כולל מניות (short) לא סחירות גדול מאפס , אזי חשיפה למניות באמצעות אופציות בישראל, לפי מודל B&amp;S במונחי דלתא שונה מ 0 </v>
          </cell>
        </row>
        <row r="534">
          <cell r="D534" t="str">
            <v>אם אופציות על מדדים/נכסים אחרים (long) סחירות + אופציות אחרות (long) לא סחירות + אופציות על מדדים/נכסים אחרים (short) סחירות + אופציות אחרות (short) לא סחירות גדול מאפס , אזי חשיפה אחרת באמצעות אופציות בישראל, לפי מודל B&amp;S במונחי דלתא שונה מאפס</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BD77"/>
  <sheetViews>
    <sheetView rightToLeft="1" workbookViewId="0">
      <pane xSplit="1" ySplit="4" topLeftCell="AD5" activePane="bottomRight" state="frozen"/>
      <selection activeCell="F31" sqref="F31"/>
      <selection pane="topRight" activeCell="F31" sqref="F31"/>
      <selection pane="bottomLeft" activeCell="F31" sqref="F31"/>
      <selection pane="bottomRight" activeCell="AJ32" sqref="AJ32"/>
    </sheetView>
  </sheetViews>
  <sheetFormatPr defaultRowHeight="14.25" x14ac:dyDescent="0.2"/>
  <cols>
    <col min="1" max="1" width="35.75" customWidth="1"/>
    <col min="2" max="2" width="8.375" customWidth="1"/>
    <col min="3" max="3" width="11.125" customWidth="1"/>
    <col min="4" max="5" width="11.625" customWidth="1"/>
    <col min="6" max="6" width="11.625" style="123" customWidth="1"/>
    <col min="7" max="7" width="9.375" customWidth="1"/>
    <col min="8" max="9" width="11.125" customWidth="1"/>
    <col min="10" max="10" width="11.625" customWidth="1"/>
    <col min="11" max="11" width="11.625" style="123" customWidth="1"/>
    <col min="12" max="12" width="9" style="56"/>
    <col min="13" max="14" width="11.125" customWidth="1"/>
    <col min="15" max="15" width="11.625" customWidth="1"/>
    <col min="16" max="16" width="11.625" style="123" customWidth="1"/>
    <col min="18" max="19" width="11.125" customWidth="1"/>
    <col min="20" max="20" width="11.625" customWidth="1"/>
    <col min="21" max="21" width="11.625" style="123" customWidth="1"/>
    <col min="23" max="24" width="11.125" customWidth="1"/>
    <col min="25" max="25" width="11.625" customWidth="1"/>
    <col min="26" max="26" width="11.625" style="123" customWidth="1"/>
    <col min="28" max="29" width="11.125" customWidth="1"/>
    <col min="30" max="30" width="11.625" customWidth="1"/>
    <col min="31" max="31" width="11.625" style="123" customWidth="1"/>
    <col min="33" max="34" width="11.125" customWidth="1"/>
    <col min="35" max="35" width="11.625" customWidth="1"/>
    <col min="36" max="36" width="11.625" style="123" customWidth="1"/>
    <col min="39" max="40" width="11.125" customWidth="1"/>
    <col min="41" max="41" width="11.625" customWidth="1"/>
    <col min="42" max="42" width="11.625" style="123" customWidth="1"/>
    <col min="44" max="44" width="9" style="213"/>
    <col min="45" max="45" width="9" style="123"/>
    <col min="46" max="46" width="4.375" customWidth="1"/>
    <col min="47" max="47" width="9.75" customWidth="1"/>
    <col min="48" max="48" width="11.125" customWidth="1"/>
    <col min="49" max="49" width="11.625" customWidth="1"/>
    <col min="50" max="50" width="11.625" style="123" customWidth="1"/>
  </cols>
  <sheetData>
    <row r="1" spans="1:50" s="14" customFormat="1" ht="15" x14ac:dyDescent="0.25">
      <c r="A1" s="12"/>
      <c r="B1" s="13"/>
      <c r="C1" s="12" t="s">
        <v>53</v>
      </c>
      <c r="G1" s="15"/>
      <c r="H1" s="13"/>
      <c r="L1" s="16"/>
      <c r="M1" s="13"/>
      <c r="R1" s="13"/>
      <c r="W1" s="13"/>
      <c r="AB1" s="13"/>
      <c r="AG1" s="13"/>
      <c r="AM1" s="13"/>
    </row>
    <row r="2" spans="1:50" s="19" customFormat="1" ht="23.25" x14ac:dyDescent="0.35">
      <c r="A2" s="17"/>
      <c r="B2" s="18"/>
      <c r="C2" s="18"/>
      <c r="D2" s="18"/>
      <c r="E2" s="18"/>
      <c r="F2" s="18"/>
      <c r="H2" s="18"/>
      <c r="I2" s="18"/>
      <c r="J2" s="18"/>
      <c r="K2" s="18"/>
      <c r="L2" s="20"/>
      <c r="M2" s="18"/>
      <c r="N2" s="18"/>
      <c r="O2" s="18"/>
      <c r="P2" s="18"/>
      <c r="R2" s="18"/>
      <c r="S2" s="18"/>
      <c r="T2" s="18"/>
      <c r="U2" s="18"/>
      <c r="W2" s="18"/>
      <c r="X2" s="18"/>
      <c r="Y2" s="18"/>
      <c r="Z2" s="18"/>
      <c r="AB2" s="18"/>
      <c r="AC2" s="18"/>
      <c r="AD2" s="18"/>
      <c r="AE2" s="18"/>
      <c r="AG2" s="18"/>
      <c r="AH2" s="18"/>
      <c r="AI2" s="18"/>
      <c r="AJ2" s="18"/>
      <c r="AM2" s="18"/>
      <c r="AN2" s="18"/>
      <c r="AO2" s="18"/>
      <c r="AP2" s="18"/>
      <c r="AV2" s="18"/>
      <c r="AW2" s="18"/>
      <c r="AX2" s="18"/>
    </row>
    <row r="3" spans="1:50" ht="15" customHeight="1" x14ac:dyDescent="0.2">
      <c r="A3" s="21"/>
      <c r="B3" s="22" t="s">
        <v>54</v>
      </c>
      <c r="C3" s="280" t="s">
        <v>55</v>
      </c>
      <c r="D3" s="280"/>
      <c r="E3" s="280"/>
      <c r="F3" s="280"/>
      <c r="G3" s="23" t="s">
        <v>54</v>
      </c>
      <c r="H3" s="280" t="s">
        <v>56</v>
      </c>
      <c r="I3" s="280"/>
      <c r="J3" s="280"/>
      <c r="K3" s="280"/>
      <c r="L3" s="23" t="s">
        <v>54</v>
      </c>
      <c r="M3" s="280" t="s">
        <v>57</v>
      </c>
      <c r="N3" s="280"/>
      <c r="O3" s="280"/>
      <c r="P3" s="280"/>
      <c r="Q3" s="23" t="s">
        <v>54</v>
      </c>
      <c r="R3" s="280" t="s">
        <v>58</v>
      </c>
      <c r="S3" s="280"/>
      <c r="T3" s="280"/>
      <c r="U3" s="280"/>
      <c r="V3" s="23" t="s">
        <v>54</v>
      </c>
      <c r="W3" s="280" t="s">
        <v>59</v>
      </c>
      <c r="X3" s="280"/>
      <c r="Y3" s="280"/>
      <c r="Z3" s="280"/>
      <c r="AA3" s="23" t="s">
        <v>54</v>
      </c>
      <c r="AB3" s="280" t="s">
        <v>60</v>
      </c>
      <c r="AC3" s="280"/>
      <c r="AD3" s="280"/>
      <c r="AE3" s="280"/>
      <c r="AF3" s="23" t="s">
        <v>54</v>
      </c>
      <c r="AG3" s="280" t="s">
        <v>61</v>
      </c>
      <c r="AH3" s="280"/>
      <c r="AI3" s="280"/>
      <c r="AJ3" s="280"/>
      <c r="AK3" s="23" t="s">
        <v>54</v>
      </c>
      <c r="AL3" s="23"/>
      <c r="AM3" s="280" t="s">
        <v>62</v>
      </c>
      <c r="AN3" s="280"/>
      <c r="AO3" s="280"/>
      <c r="AP3" s="280"/>
      <c r="AQ3" s="23" t="s">
        <v>54</v>
      </c>
      <c r="AR3" s="281" t="s">
        <v>211</v>
      </c>
      <c r="AS3" s="281"/>
      <c r="AU3" s="280" t="s">
        <v>63</v>
      </c>
      <c r="AV3" s="280"/>
      <c r="AW3" s="280"/>
      <c r="AX3" s="280"/>
    </row>
    <row r="4" spans="1:50" ht="15.75" thickBot="1" x14ac:dyDescent="0.3">
      <c r="A4" s="24" t="s">
        <v>64</v>
      </c>
      <c r="B4" s="22"/>
      <c r="C4" s="25" t="s">
        <v>65</v>
      </c>
      <c r="D4" s="26" t="s">
        <v>66</v>
      </c>
      <c r="E4" s="106" t="s">
        <v>160</v>
      </c>
      <c r="F4" s="165" t="s">
        <v>209</v>
      </c>
      <c r="G4" s="3"/>
      <c r="H4" s="25" t="s">
        <v>65</v>
      </c>
      <c r="I4" s="26" t="s">
        <v>66</v>
      </c>
      <c r="J4" s="106" t="s">
        <v>160</v>
      </c>
      <c r="K4" s="165" t="s">
        <v>209</v>
      </c>
      <c r="L4" s="27"/>
      <c r="M4" s="25" t="s">
        <v>65</v>
      </c>
      <c r="N4" s="26" t="s">
        <v>66</v>
      </c>
      <c r="O4" s="106" t="s">
        <v>160</v>
      </c>
      <c r="P4" s="165" t="s">
        <v>209</v>
      </c>
      <c r="Q4" s="21"/>
      <c r="R4" s="25" t="s">
        <v>65</v>
      </c>
      <c r="S4" s="26" t="s">
        <v>66</v>
      </c>
      <c r="T4" s="106" t="s">
        <v>160</v>
      </c>
      <c r="U4" s="165" t="s">
        <v>209</v>
      </c>
      <c r="V4" s="21"/>
      <c r="W4" s="25" t="s">
        <v>65</v>
      </c>
      <c r="X4" s="26" t="s">
        <v>66</v>
      </c>
      <c r="Y4" s="106" t="s">
        <v>160</v>
      </c>
      <c r="Z4" s="165" t="s">
        <v>209</v>
      </c>
      <c r="AA4" s="21"/>
      <c r="AB4" s="25" t="s">
        <v>65</v>
      </c>
      <c r="AC4" s="26" t="s">
        <v>66</v>
      </c>
      <c r="AD4" s="106" t="s">
        <v>160</v>
      </c>
      <c r="AE4" s="165" t="s">
        <v>209</v>
      </c>
      <c r="AF4" s="21"/>
      <c r="AG4" s="25" t="s">
        <v>65</v>
      </c>
      <c r="AH4" s="26" t="s">
        <v>66</v>
      </c>
      <c r="AI4" s="106" t="s">
        <v>160</v>
      </c>
      <c r="AJ4" s="165" t="s">
        <v>209</v>
      </c>
      <c r="AK4" s="21"/>
      <c r="AL4" s="21"/>
      <c r="AM4" s="25" t="s">
        <v>65</v>
      </c>
      <c r="AN4" s="26" t="s">
        <v>66</v>
      </c>
      <c r="AO4" s="106" t="s">
        <v>160</v>
      </c>
      <c r="AP4" s="165" t="s">
        <v>209</v>
      </c>
      <c r="AQ4" s="21"/>
      <c r="AR4" s="215" t="s">
        <v>216</v>
      </c>
      <c r="AS4" s="165" t="s">
        <v>209</v>
      </c>
      <c r="AU4" s="25" t="s">
        <v>65</v>
      </c>
      <c r="AV4" s="26" t="s">
        <v>66</v>
      </c>
      <c r="AW4" s="106" t="s">
        <v>160</v>
      </c>
      <c r="AX4" s="165" t="s">
        <v>209</v>
      </c>
    </row>
    <row r="5" spans="1:50" x14ac:dyDescent="0.2">
      <c r="A5" s="28" t="s">
        <v>67</v>
      </c>
      <c r="B5" s="29"/>
      <c r="C5" s="30">
        <v>11454782921.07</v>
      </c>
      <c r="D5" s="30">
        <v>10286449011.860001</v>
      </c>
      <c r="E5" s="30">
        <v>9575227909.7000008</v>
      </c>
      <c r="F5" s="30">
        <v>9600176767.9200001</v>
      </c>
      <c r="G5" s="3"/>
      <c r="H5" s="30"/>
      <c r="I5" s="30"/>
      <c r="J5" s="30"/>
      <c r="K5" s="30"/>
      <c r="L5" s="31"/>
      <c r="M5" s="30"/>
      <c r="N5" s="30"/>
      <c r="O5" s="30"/>
      <c r="P5" s="30"/>
      <c r="Q5" s="21"/>
      <c r="R5" s="30"/>
      <c r="S5" s="30"/>
      <c r="T5" s="30"/>
      <c r="U5" s="30"/>
      <c r="V5" s="21"/>
      <c r="W5" s="30">
        <v>233213146.63999999</v>
      </c>
      <c r="X5" s="30">
        <v>198174763.44999999</v>
      </c>
      <c r="Y5" s="30">
        <v>183012582.21000001</v>
      </c>
      <c r="Z5" s="30">
        <v>182720205.99000001</v>
      </c>
      <c r="AA5" s="21"/>
      <c r="AB5" s="30">
        <v>37041844.32</v>
      </c>
      <c r="AC5" s="30">
        <v>33815223.200000003</v>
      </c>
      <c r="AD5" s="30">
        <v>31001185.010000002</v>
      </c>
      <c r="AE5" s="30">
        <v>31945039.039999999</v>
      </c>
      <c r="AF5" s="21"/>
      <c r="AG5" s="30">
        <v>3484681423.54</v>
      </c>
      <c r="AH5" s="30">
        <v>3136874561.98</v>
      </c>
      <c r="AI5" s="30">
        <v>2921601411.6700001</v>
      </c>
      <c r="AJ5" s="30">
        <v>2929419422.4000001</v>
      </c>
      <c r="AK5" s="21"/>
      <c r="AL5" s="21"/>
      <c r="AM5" s="30">
        <v>3464756807.71</v>
      </c>
      <c r="AN5" s="30">
        <v>2998190535.6900001</v>
      </c>
      <c r="AO5" s="30">
        <v>2766274425.5700002</v>
      </c>
      <c r="AP5" s="30">
        <v>2850204260.9699998</v>
      </c>
      <c r="AQ5" s="3"/>
      <c r="AR5" s="30"/>
      <c r="AS5" s="30"/>
      <c r="AU5" s="30">
        <f t="shared" ref="AU5:AX10" si="0">C5+H5+M5+R5+W5+AB5+AG5+AM5</f>
        <v>18674476143.279999</v>
      </c>
      <c r="AV5" s="30">
        <f t="shared" si="0"/>
        <v>16653504096.180002</v>
      </c>
      <c r="AW5" s="30">
        <f t="shared" si="0"/>
        <v>15477117514.16</v>
      </c>
      <c r="AX5" s="30">
        <f t="shared" si="0"/>
        <v>15594465696.32</v>
      </c>
    </row>
    <row r="6" spans="1:50" x14ac:dyDescent="0.2">
      <c r="A6" s="28" t="s">
        <v>68</v>
      </c>
      <c r="B6" s="29"/>
      <c r="C6" s="32">
        <v>3160736270</v>
      </c>
      <c r="D6" s="32">
        <v>3177351717.3499999</v>
      </c>
      <c r="E6" s="32">
        <v>3399817870.1199999</v>
      </c>
      <c r="F6" s="32">
        <v>3387303264.0100002</v>
      </c>
      <c r="G6" s="212"/>
      <c r="H6" s="32"/>
      <c r="I6" s="32"/>
      <c r="J6" s="32"/>
      <c r="K6" s="32"/>
      <c r="L6" s="31"/>
      <c r="M6" s="32"/>
      <c r="N6" s="32"/>
      <c r="O6" s="32"/>
      <c r="P6" s="32"/>
      <c r="Q6" s="21"/>
      <c r="R6" s="32"/>
      <c r="S6" s="32"/>
      <c r="T6" s="32"/>
      <c r="U6" s="32"/>
      <c r="V6" s="21"/>
      <c r="W6" s="32"/>
      <c r="X6" s="32"/>
      <c r="Y6" s="32"/>
      <c r="Z6" s="32"/>
      <c r="AA6" s="21"/>
      <c r="AB6" s="32"/>
      <c r="AC6" s="32"/>
      <c r="AD6" s="32"/>
      <c r="AE6" s="32"/>
      <c r="AF6" s="21"/>
      <c r="AG6" s="32">
        <v>1175676045.9000001</v>
      </c>
      <c r="AH6" s="32">
        <v>1172212643.75</v>
      </c>
      <c r="AI6" s="32">
        <v>1286182402.97</v>
      </c>
      <c r="AJ6" s="32">
        <v>1309178241.28</v>
      </c>
      <c r="AK6" s="21"/>
      <c r="AL6" s="21"/>
      <c r="AM6" s="32">
        <v>945439596.39999998</v>
      </c>
      <c r="AN6" s="32">
        <v>931839783.83000004</v>
      </c>
      <c r="AO6" s="32">
        <v>1002305389.14</v>
      </c>
      <c r="AP6" s="32">
        <v>982312345.38999999</v>
      </c>
      <c r="AQ6" s="3"/>
      <c r="AR6" s="32"/>
      <c r="AS6" s="32"/>
      <c r="AU6" s="32">
        <f t="shared" si="0"/>
        <v>5281851912.2999992</v>
      </c>
      <c r="AV6" s="32">
        <f t="shared" si="0"/>
        <v>5281404144.9300003</v>
      </c>
      <c r="AW6" s="32">
        <f t="shared" si="0"/>
        <v>5688305662.2300005</v>
      </c>
      <c r="AX6" s="32">
        <f t="shared" si="0"/>
        <v>5678793850.6800003</v>
      </c>
    </row>
    <row r="7" spans="1:50" x14ac:dyDescent="0.2">
      <c r="A7" s="28" t="s">
        <v>69</v>
      </c>
      <c r="B7" s="29"/>
      <c r="C7" s="32">
        <v>6129758615.04</v>
      </c>
      <c r="D7" s="32">
        <v>5980284422.4799995</v>
      </c>
      <c r="E7" s="32">
        <v>6020095979.0299997</v>
      </c>
      <c r="F7" s="32">
        <v>6066766398.3599997</v>
      </c>
      <c r="G7" s="3"/>
      <c r="H7" s="32">
        <v>287604296.24000001</v>
      </c>
      <c r="I7" s="32">
        <v>273039965.94</v>
      </c>
      <c r="J7" s="32">
        <v>257632559.06</v>
      </c>
      <c r="K7" s="32">
        <v>268801450.01999998</v>
      </c>
      <c r="L7" s="31"/>
      <c r="M7" s="32">
        <v>119111599.7</v>
      </c>
      <c r="N7" s="32">
        <v>113080199.53</v>
      </c>
      <c r="O7" s="32">
        <v>106707722.62</v>
      </c>
      <c r="P7" s="32">
        <v>111339471.62</v>
      </c>
      <c r="Q7" s="21"/>
      <c r="R7" s="32">
        <v>346647318.97000003</v>
      </c>
      <c r="S7" s="32">
        <v>328881665.08999997</v>
      </c>
      <c r="T7" s="32">
        <v>310849534.70999998</v>
      </c>
      <c r="U7" s="32">
        <v>304539007.72000003</v>
      </c>
      <c r="V7" s="21"/>
      <c r="W7" s="32">
        <v>134387416.02000001</v>
      </c>
      <c r="X7" s="32">
        <v>126179270.25</v>
      </c>
      <c r="Y7" s="32">
        <v>126835192.70999999</v>
      </c>
      <c r="Z7" s="32">
        <v>142119091.61000001</v>
      </c>
      <c r="AA7" s="21"/>
      <c r="AB7" s="32">
        <v>30373317.449999999</v>
      </c>
      <c r="AC7" s="32">
        <v>30108949.02</v>
      </c>
      <c r="AD7" s="32">
        <v>32006684.760000002</v>
      </c>
      <c r="AE7" s="32">
        <v>32784893.02</v>
      </c>
      <c r="AF7" s="21"/>
      <c r="AG7" s="32">
        <v>1823291491.28</v>
      </c>
      <c r="AH7" s="32">
        <v>1721515732.74</v>
      </c>
      <c r="AI7" s="32">
        <v>1735600312.79</v>
      </c>
      <c r="AJ7" s="32">
        <v>1865748193.0699999</v>
      </c>
      <c r="AK7" s="21"/>
      <c r="AL7" s="21"/>
      <c r="AM7" s="32">
        <v>1949504458.05</v>
      </c>
      <c r="AN7" s="32">
        <v>1911470550.54</v>
      </c>
      <c r="AO7" s="32">
        <v>1929649299</v>
      </c>
      <c r="AP7" s="32">
        <v>2384204112.1300001</v>
      </c>
      <c r="AQ7" s="3"/>
      <c r="AR7" s="32"/>
      <c r="AS7" s="32"/>
      <c r="AU7" s="32">
        <f t="shared" si="0"/>
        <v>10820678512.75</v>
      </c>
      <c r="AV7" s="32">
        <f t="shared" si="0"/>
        <v>10484560755.59</v>
      </c>
      <c r="AW7" s="32">
        <f t="shared" si="0"/>
        <v>10519377284.68</v>
      </c>
      <c r="AX7" s="32">
        <f t="shared" si="0"/>
        <v>11176302617.549999</v>
      </c>
    </row>
    <row r="8" spans="1:50" x14ac:dyDescent="0.2">
      <c r="A8" s="28" t="s">
        <v>70</v>
      </c>
      <c r="B8" s="29"/>
      <c r="C8" s="32">
        <v>1351429842.9000001</v>
      </c>
      <c r="D8" s="32">
        <v>1133756893.02</v>
      </c>
      <c r="E8" s="32">
        <v>1193511566.6600001</v>
      </c>
      <c r="F8" s="32">
        <v>1516048534.74</v>
      </c>
      <c r="G8" s="3"/>
      <c r="H8" s="32"/>
      <c r="I8" s="32"/>
      <c r="J8" s="32"/>
      <c r="K8" s="32"/>
      <c r="L8" s="31"/>
      <c r="M8" s="32"/>
      <c r="N8" s="32"/>
      <c r="O8" s="32"/>
      <c r="P8" s="32"/>
      <c r="Q8" s="21"/>
      <c r="R8" s="32"/>
      <c r="S8" s="32"/>
      <c r="T8" s="32"/>
      <c r="U8" s="32"/>
      <c r="V8" s="21"/>
      <c r="W8" s="32"/>
      <c r="X8" s="32"/>
      <c r="Y8" s="32"/>
      <c r="Z8" s="32"/>
      <c r="AA8" s="21"/>
      <c r="AB8" s="32"/>
      <c r="AC8" s="32"/>
      <c r="AD8" s="32"/>
      <c r="AE8" s="32"/>
      <c r="AF8" s="21"/>
      <c r="AG8" s="32">
        <v>450474936.52999997</v>
      </c>
      <c r="AH8" s="32">
        <v>377917556.81</v>
      </c>
      <c r="AI8" s="32">
        <v>397835707.17000002</v>
      </c>
      <c r="AJ8" s="32">
        <v>505347956.05000001</v>
      </c>
      <c r="AK8" s="21"/>
      <c r="AL8" s="21"/>
      <c r="AM8" s="32">
        <v>299475390.98000002</v>
      </c>
      <c r="AN8" s="32">
        <v>251239300.80000001</v>
      </c>
      <c r="AO8" s="32">
        <v>264480871.83000001</v>
      </c>
      <c r="AP8" s="32">
        <v>277656604.52999997</v>
      </c>
      <c r="AQ8" s="3"/>
      <c r="AR8" s="32"/>
      <c r="AS8" s="32"/>
      <c r="AU8" s="32">
        <f t="shared" si="0"/>
        <v>2101380170.4100001</v>
      </c>
      <c r="AV8" s="32">
        <f t="shared" si="0"/>
        <v>1762913750.6299999</v>
      </c>
      <c r="AW8" s="32">
        <f t="shared" si="0"/>
        <v>1855828145.6600001</v>
      </c>
      <c r="AX8" s="32">
        <f t="shared" si="0"/>
        <v>2299053095.3199997</v>
      </c>
    </row>
    <row r="9" spans="1:50" x14ac:dyDescent="0.2">
      <c r="A9" s="28" t="s">
        <v>203</v>
      </c>
      <c r="B9" s="29"/>
      <c r="C9" s="32">
        <v>167240500</v>
      </c>
      <c r="D9" s="32">
        <v>167240500</v>
      </c>
      <c r="E9" s="32">
        <v>127215885</v>
      </c>
      <c r="F9" s="32">
        <v>129862500</v>
      </c>
      <c r="G9" s="3"/>
      <c r="H9" s="32">
        <v>17070000</v>
      </c>
      <c r="I9" s="32">
        <v>17070000</v>
      </c>
      <c r="J9" s="32">
        <v>17070000</v>
      </c>
      <c r="K9" s="32">
        <v>0</v>
      </c>
      <c r="L9" s="31"/>
      <c r="M9" s="32"/>
      <c r="N9" s="32"/>
      <c r="O9" s="32"/>
      <c r="P9" s="32"/>
      <c r="Q9" s="21"/>
      <c r="R9" s="32">
        <v>2853312</v>
      </c>
      <c r="S9" s="32">
        <v>0</v>
      </c>
      <c r="T9" s="32">
        <v>0</v>
      </c>
      <c r="U9" s="32">
        <v>0</v>
      </c>
      <c r="V9" s="21"/>
      <c r="W9" s="32"/>
      <c r="X9" s="32"/>
      <c r="Y9" s="32"/>
      <c r="Z9" s="32"/>
      <c r="AA9" s="21"/>
      <c r="AB9" s="32"/>
      <c r="AC9" s="32"/>
      <c r="AD9" s="32"/>
      <c r="AE9" s="32"/>
      <c r="AF9" s="21"/>
      <c r="AG9" s="32">
        <v>39043499</v>
      </c>
      <c r="AH9" s="32">
        <v>39043499</v>
      </c>
      <c r="AI9" s="32">
        <v>39271961</v>
      </c>
      <c r="AJ9" s="32">
        <f>40387.499*1000</f>
        <v>40387499</v>
      </c>
      <c r="AK9" s="21"/>
      <c r="AL9" s="21"/>
      <c r="AM9" s="32">
        <v>0</v>
      </c>
      <c r="AN9" s="32">
        <v>0</v>
      </c>
      <c r="AO9" s="32">
        <v>0</v>
      </c>
      <c r="AP9" s="32">
        <v>0</v>
      </c>
      <c r="AQ9" s="3"/>
      <c r="AR9" s="32">
        <v>13700000</v>
      </c>
      <c r="AS9" s="32">
        <v>13700000</v>
      </c>
      <c r="AU9" s="32">
        <f t="shared" si="0"/>
        <v>226207311</v>
      </c>
      <c r="AV9" s="32">
        <f t="shared" si="0"/>
        <v>223353999</v>
      </c>
      <c r="AW9" s="32">
        <f t="shared" si="0"/>
        <v>183557846</v>
      </c>
      <c r="AX9" s="32">
        <f t="shared" si="0"/>
        <v>170249999</v>
      </c>
    </row>
    <row r="10" spans="1:50" ht="15" thickBot="1" x14ac:dyDescent="0.25">
      <c r="A10" s="33" t="s">
        <v>72</v>
      </c>
      <c r="B10" s="34"/>
      <c r="C10" s="35">
        <f>C11-C5-C6-C7-C8-C9</f>
        <v>110501807498.99001</v>
      </c>
      <c r="D10" s="35">
        <f>D11-D5-D6-D7-D8-D9</f>
        <v>105455625541.28999</v>
      </c>
      <c r="E10" s="35">
        <f>E11-E5-E6-E7-E8-E9</f>
        <v>103992562031.49001</v>
      </c>
      <c r="F10" s="35">
        <f>F11-F5-F6-F7-F8-F9</f>
        <v>113523692098.97002</v>
      </c>
      <c r="G10" s="3"/>
      <c r="H10" s="36">
        <f>H11-H5-H6-H7-H8-H9</f>
        <v>1319181184.76</v>
      </c>
      <c r="I10" s="35">
        <f>I11-I5-I6-I7-I8-I9</f>
        <v>1168740349.0599999</v>
      </c>
      <c r="J10" s="35">
        <f>J11-J5-J6-J7-J8-J9</f>
        <v>1184315238.9400001</v>
      </c>
      <c r="K10" s="35">
        <f>K11-K5-K6-K7-K8-K9</f>
        <v>1527042237.98</v>
      </c>
      <c r="L10" s="37"/>
      <c r="M10" s="36">
        <f>M11-M5-M6-M7-M8-M9</f>
        <v>597214632.29999995</v>
      </c>
      <c r="N10" s="35">
        <f>N11-N5-N6-N7-N8-N9</f>
        <v>531168453.47000003</v>
      </c>
      <c r="O10" s="35">
        <f>O11-O5-O6-O7-O8-O9</f>
        <v>532216754.38</v>
      </c>
      <c r="P10" s="35">
        <f>P11-P5-P6-P7-P8-P9</f>
        <v>701647543.38</v>
      </c>
      <c r="Q10" s="21"/>
      <c r="R10" s="36">
        <f>R11-R5-R6-R7-R8-R9</f>
        <v>1193461872.03</v>
      </c>
      <c r="S10" s="35">
        <f>S11-S5-S6-S7-S8-S9</f>
        <v>1130862884.9100001</v>
      </c>
      <c r="T10" s="35">
        <f>T11-T5-T6-T7-T8-T9</f>
        <v>1174772815.29</v>
      </c>
      <c r="U10" s="35">
        <f>U11-U5-U6-U7-U8-U9</f>
        <v>1366287788.28</v>
      </c>
      <c r="V10" s="21"/>
      <c r="W10" s="36">
        <f>W11-W5-W6-W7-W8-W9</f>
        <v>1607822164.3400002</v>
      </c>
      <c r="X10" s="35">
        <f>X11-X5-X6-X7-X8-X9</f>
        <v>1593094730.3</v>
      </c>
      <c r="Y10" s="35">
        <f>Y11-Y5-Y6-Y7-Y8-Y9</f>
        <v>1540095179.0799999</v>
      </c>
      <c r="Z10" s="35">
        <f>Z11-Z5-Z6-Z7-Z8-Z9</f>
        <v>1685608786.4000001</v>
      </c>
      <c r="AA10" s="21"/>
      <c r="AB10" s="36">
        <f>AB11-AB5-AB6-AB7-AB8-AB9</f>
        <v>443584838.23000002</v>
      </c>
      <c r="AC10" s="35">
        <f>AC11-AC5-AC6-AC7-AC8-AC9</f>
        <v>419075827.78000003</v>
      </c>
      <c r="AD10" s="35">
        <f>AD11-AD5-AD6-AD7-AD8-AD9</f>
        <v>411992130.23000002</v>
      </c>
      <c r="AE10" s="35">
        <f>AE11-AE5-AE6-AE7-AE8-AE9</f>
        <v>408270067.94</v>
      </c>
      <c r="AF10" s="21"/>
      <c r="AG10" s="36">
        <f>AG11-AG5-AG6-AG7-AG8-AG9</f>
        <v>33625870503.75</v>
      </c>
      <c r="AH10" s="35">
        <f>AH11-AH5-AH6-AH7-AH8-AH9</f>
        <v>32052602958.719994</v>
      </c>
      <c r="AI10" s="35">
        <f>AI11-AI5-AI6-AI7-AI8-AI9</f>
        <v>31528973212.400002</v>
      </c>
      <c r="AJ10" s="35">
        <f>AJ11-AJ5-AJ6-AJ7-AJ8-AJ9</f>
        <v>33985292200.200001</v>
      </c>
      <c r="AK10" s="21"/>
      <c r="AL10" s="21"/>
      <c r="AM10" s="36">
        <f>AM11-AM5-AM6-AM7-AM8-AM9</f>
        <v>22949718667.860001</v>
      </c>
      <c r="AN10" s="35">
        <f>AN11-AN5-AN6-AN7-AN8-AN9</f>
        <v>22773495320.139999</v>
      </c>
      <c r="AO10" s="35">
        <f>AO11-AO5-AO6-AO7-AO8-AO9</f>
        <v>22065813655.459999</v>
      </c>
      <c r="AP10" s="35">
        <f>AP11-AP5-AP6-AP7-AP8-AP9</f>
        <v>23855404553.98</v>
      </c>
      <c r="AQ10" s="3"/>
      <c r="AR10" s="35">
        <f>AR11-AR5-AR6-AR7-AR8-AR9</f>
        <v>524382212.05999994</v>
      </c>
      <c r="AS10" s="35">
        <f>AS11-AS5-AS6-AS7-AS8-AS9</f>
        <v>945416004.55999994</v>
      </c>
      <c r="AU10" s="36">
        <f t="shared" si="0"/>
        <v>172238661362.26001</v>
      </c>
      <c r="AV10" s="35">
        <f t="shared" si="0"/>
        <v>165124666065.66998</v>
      </c>
      <c r="AW10" s="35">
        <f t="shared" si="0"/>
        <v>162430741017.26999</v>
      </c>
      <c r="AX10" s="35">
        <f>F10+K10+P10+U10+Z10+AE10+AJ10+AP10+AS10</f>
        <v>177998661281.69003</v>
      </c>
    </row>
    <row r="11" spans="1:50" ht="15" thickBot="1" x14ac:dyDescent="0.25">
      <c r="A11" s="38" t="s">
        <v>73</v>
      </c>
      <c r="B11" s="29"/>
      <c r="C11" s="39">
        <v>132765755648</v>
      </c>
      <c r="D11" s="39">
        <v>126200708086</v>
      </c>
      <c r="E11" s="39">
        <v>124308431242</v>
      </c>
      <c r="F11" s="39">
        <v>134223849564.00002</v>
      </c>
      <c r="G11" s="3"/>
      <c r="H11" s="39">
        <v>1623855481</v>
      </c>
      <c r="I11" s="39">
        <v>1458850315</v>
      </c>
      <c r="J11" s="39">
        <v>1459017798</v>
      </c>
      <c r="K11" s="39">
        <v>1795843688</v>
      </c>
      <c r="L11" s="31"/>
      <c r="M11" s="39">
        <v>716326232</v>
      </c>
      <c r="N11" s="39">
        <v>644248653</v>
      </c>
      <c r="O11" s="39">
        <v>638924477</v>
      </c>
      <c r="P11" s="39">
        <v>812987015</v>
      </c>
      <c r="Q11" s="21"/>
      <c r="R11" s="39">
        <v>1542962503</v>
      </c>
      <c r="S11" s="39">
        <v>1459744550</v>
      </c>
      <c r="T11" s="39">
        <v>1485622350</v>
      </c>
      <c r="U11" s="39">
        <v>1670826796</v>
      </c>
      <c r="V11" s="21"/>
      <c r="W11" s="39">
        <v>1975422727</v>
      </c>
      <c r="X11" s="39">
        <v>1917448764</v>
      </c>
      <c r="Y11" s="39">
        <v>1849942954</v>
      </c>
      <c r="Z11" s="39">
        <v>2010448084</v>
      </c>
      <c r="AA11" s="21"/>
      <c r="AB11" s="39">
        <v>511000000</v>
      </c>
      <c r="AC11" s="39">
        <v>483000000</v>
      </c>
      <c r="AD11" s="39">
        <v>475000000</v>
      </c>
      <c r="AE11" s="39">
        <v>473000000</v>
      </c>
      <c r="AF11" s="21"/>
      <c r="AG11" s="39">
        <v>40599037900</v>
      </c>
      <c r="AH11" s="39">
        <v>38500166953</v>
      </c>
      <c r="AI11" s="39">
        <v>37909465008</v>
      </c>
      <c r="AJ11" s="39">
        <v>40635373512</v>
      </c>
      <c r="AK11" s="21"/>
      <c r="AL11" s="21"/>
      <c r="AM11" s="39">
        <v>29608894921</v>
      </c>
      <c r="AN11" s="39">
        <v>28866235491</v>
      </c>
      <c r="AO11" s="39">
        <v>28028523641</v>
      </c>
      <c r="AP11" s="39">
        <v>30349781877</v>
      </c>
      <c r="AQ11" s="3" t="s">
        <v>214</v>
      </c>
      <c r="AR11" s="39">
        <v>538082212.05999994</v>
      </c>
      <c r="AS11" s="39">
        <v>959116004.55999994</v>
      </c>
      <c r="AU11" s="39">
        <f>SUM(AU5:AU10)</f>
        <v>209343255412</v>
      </c>
      <c r="AV11" s="39">
        <f>SUM(AV5:AV10)</f>
        <v>199530402812</v>
      </c>
      <c r="AW11" s="39">
        <f>SUM(AW5:AW10)</f>
        <v>196154927470</v>
      </c>
      <c r="AX11" s="39">
        <f>F11+K11+P11+U11+Z11+AE11+AJ11+AP11+AS11</f>
        <v>212931226540.56</v>
      </c>
    </row>
    <row r="12" spans="1:50" ht="15.75" thickBot="1" x14ac:dyDescent="0.3">
      <c r="A12" s="24" t="s">
        <v>74</v>
      </c>
      <c r="B12" s="40"/>
      <c r="C12" s="41"/>
      <c r="D12" s="42"/>
      <c r="E12" s="42"/>
      <c r="F12" s="42"/>
      <c r="G12" s="3"/>
      <c r="H12" s="41"/>
      <c r="I12" s="42"/>
      <c r="J12" s="42"/>
      <c r="K12" s="42"/>
      <c r="L12" s="43"/>
      <c r="M12" s="41"/>
      <c r="N12" s="42"/>
      <c r="O12" s="42"/>
      <c r="P12" s="42"/>
      <c r="Q12" s="21"/>
      <c r="R12" s="44"/>
      <c r="S12" s="42"/>
      <c r="T12" s="42"/>
      <c r="U12" s="42"/>
      <c r="V12" s="21"/>
      <c r="W12" s="44"/>
      <c r="X12" s="42"/>
      <c r="Y12" s="42"/>
      <c r="Z12" s="42"/>
      <c r="AA12" s="21"/>
      <c r="AB12" s="44"/>
      <c r="AC12" s="42"/>
      <c r="AD12" s="42"/>
      <c r="AE12" s="42"/>
      <c r="AF12" s="21"/>
      <c r="AG12" s="44"/>
      <c r="AH12" s="42"/>
      <c r="AI12" s="42"/>
      <c r="AJ12" s="42"/>
      <c r="AK12" s="21"/>
      <c r="AL12" s="21"/>
      <c r="AM12" s="44"/>
      <c r="AN12" s="42"/>
      <c r="AO12" s="42"/>
      <c r="AP12" s="42"/>
      <c r="AQ12" s="3"/>
      <c r="AR12" s="3"/>
      <c r="AS12" s="3"/>
      <c r="AU12" s="44"/>
      <c r="AV12" s="42"/>
      <c r="AW12" s="42"/>
      <c r="AX12" s="42"/>
    </row>
    <row r="13" spans="1:50" x14ac:dyDescent="0.2">
      <c r="A13" s="45" t="s">
        <v>75</v>
      </c>
      <c r="B13" s="46"/>
      <c r="C13" s="47" t="e">
        <f t="shared" ref="C13:F17" si="1">C21/C5</f>
        <v>#REF!</v>
      </c>
      <c r="D13" s="47" t="e">
        <f t="shared" si="1"/>
        <v>#REF!</v>
      </c>
      <c r="E13" s="47" t="e">
        <f t="shared" si="1"/>
        <v>#REF!</v>
      </c>
      <c r="F13" s="47" t="e">
        <f t="shared" si="1"/>
        <v>#REF!</v>
      </c>
      <c r="G13" s="3"/>
      <c r="H13" s="47"/>
      <c r="I13" s="47"/>
      <c r="J13" s="47"/>
      <c r="K13" s="47"/>
      <c r="L13" s="48"/>
      <c r="M13" s="47"/>
      <c r="N13" s="47"/>
      <c r="O13" s="47"/>
      <c r="P13" s="47"/>
      <c r="Q13" s="21"/>
      <c r="R13" s="47"/>
      <c r="S13" s="47"/>
      <c r="T13" s="47"/>
      <c r="U13" s="47"/>
      <c r="V13" s="21"/>
      <c r="W13" s="47" t="e">
        <f>W21/W5</f>
        <v>#REF!</v>
      </c>
      <c r="X13" s="47" t="e">
        <f>X21/X5</f>
        <v>#REF!</v>
      </c>
      <c r="Y13" s="47" t="e">
        <f>Y21/Y5</f>
        <v>#REF!</v>
      </c>
      <c r="Z13" s="47" t="e">
        <f>Z21/Z5</f>
        <v>#REF!</v>
      </c>
      <c r="AA13" s="21"/>
      <c r="AB13" s="47" t="e">
        <f>AB21/AB5</f>
        <v>#REF!</v>
      </c>
      <c r="AC13" s="47" t="e">
        <f>AC21/AC5</f>
        <v>#REF!</v>
      </c>
      <c r="AD13" s="47" t="e">
        <f>AD21/AD5</f>
        <v>#REF!</v>
      </c>
      <c r="AE13" s="47" t="e">
        <f>AE21/AE5</f>
        <v>#REF!</v>
      </c>
      <c r="AF13" s="21"/>
      <c r="AG13" s="47" t="e">
        <f t="shared" ref="AG13:AJ17" si="2">AG21/AG5</f>
        <v>#REF!</v>
      </c>
      <c r="AH13" s="47" t="e">
        <f t="shared" si="2"/>
        <v>#REF!</v>
      </c>
      <c r="AI13" s="47" t="e">
        <f t="shared" si="2"/>
        <v>#REF!</v>
      </c>
      <c r="AJ13" s="47" t="e">
        <f t="shared" si="2"/>
        <v>#REF!</v>
      </c>
      <c r="AK13" s="21"/>
      <c r="AL13" s="21"/>
      <c r="AM13" s="47" t="e">
        <f t="shared" ref="AM13:AP16" si="3">AM21/AM5</f>
        <v>#REF!</v>
      </c>
      <c r="AN13" s="47" t="e">
        <f t="shared" si="3"/>
        <v>#REF!</v>
      </c>
      <c r="AO13" s="47" t="e">
        <f t="shared" si="3"/>
        <v>#REF!</v>
      </c>
      <c r="AP13" s="47" t="e">
        <f t="shared" si="3"/>
        <v>#REF!</v>
      </c>
      <c r="AQ13" s="3"/>
      <c r="AR13" s="47"/>
      <c r="AS13" s="47"/>
      <c r="AU13" s="47" t="e">
        <f t="shared" ref="AU13:AX17" si="4">AU21/AU5</f>
        <v>#REF!</v>
      </c>
      <c r="AV13" s="47" t="e">
        <f t="shared" si="4"/>
        <v>#REF!</v>
      </c>
      <c r="AW13" s="47" t="e">
        <f t="shared" si="4"/>
        <v>#REF!</v>
      </c>
      <c r="AX13" s="47" t="e">
        <f t="shared" si="4"/>
        <v>#REF!</v>
      </c>
    </row>
    <row r="14" spans="1:50" x14ac:dyDescent="0.2">
      <c r="A14" s="45" t="s">
        <v>68</v>
      </c>
      <c r="B14" s="46"/>
      <c r="C14" s="49" t="e">
        <f t="shared" si="1"/>
        <v>#REF!</v>
      </c>
      <c r="D14" s="49" t="e">
        <f t="shared" si="1"/>
        <v>#REF!</v>
      </c>
      <c r="E14" s="49" t="e">
        <f t="shared" si="1"/>
        <v>#REF!</v>
      </c>
      <c r="F14" s="49" t="e">
        <f t="shared" si="1"/>
        <v>#REF!</v>
      </c>
      <c r="G14" s="3"/>
      <c r="H14" s="49"/>
      <c r="I14" s="49"/>
      <c r="J14" s="49"/>
      <c r="K14" s="49"/>
      <c r="L14" s="48"/>
      <c r="M14" s="49"/>
      <c r="N14" s="49"/>
      <c r="O14" s="49"/>
      <c r="P14" s="49"/>
      <c r="Q14" s="21"/>
      <c r="R14" s="49"/>
      <c r="S14" s="49"/>
      <c r="T14" s="49"/>
      <c r="U14" s="49"/>
      <c r="V14" s="21"/>
      <c r="W14" s="49"/>
      <c r="X14" s="49"/>
      <c r="Y14" s="49"/>
      <c r="Z14" s="49"/>
      <c r="AA14" s="21"/>
      <c r="AB14" s="49"/>
      <c r="AC14" s="49"/>
      <c r="AD14" s="49"/>
      <c r="AE14" s="49"/>
      <c r="AF14" s="21"/>
      <c r="AG14" s="49" t="e">
        <f t="shared" si="2"/>
        <v>#REF!</v>
      </c>
      <c r="AH14" s="49" t="e">
        <f t="shared" si="2"/>
        <v>#REF!</v>
      </c>
      <c r="AI14" s="49" t="e">
        <f t="shared" si="2"/>
        <v>#REF!</v>
      </c>
      <c r="AJ14" s="49" t="e">
        <f t="shared" si="2"/>
        <v>#REF!</v>
      </c>
      <c r="AK14" s="21"/>
      <c r="AL14" s="21"/>
      <c r="AM14" s="49" t="e">
        <f t="shared" si="3"/>
        <v>#REF!</v>
      </c>
      <c r="AN14" s="49" t="e">
        <f t="shared" si="3"/>
        <v>#REF!</v>
      </c>
      <c r="AO14" s="49" t="e">
        <f t="shared" si="3"/>
        <v>#REF!</v>
      </c>
      <c r="AP14" s="49" t="e">
        <f t="shared" si="3"/>
        <v>#REF!</v>
      </c>
      <c r="AQ14" s="3"/>
      <c r="AR14" s="49"/>
      <c r="AS14" s="49"/>
      <c r="AU14" s="49" t="e">
        <f t="shared" si="4"/>
        <v>#REF!</v>
      </c>
      <c r="AV14" s="49" t="e">
        <f t="shared" si="4"/>
        <v>#REF!</v>
      </c>
      <c r="AW14" s="49" t="e">
        <f t="shared" si="4"/>
        <v>#REF!</v>
      </c>
      <c r="AX14" s="49" t="e">
        <f t="shared" si="4"/>
        <v>#REF!</v>
      </c>
    </row>
    <row r="15" spans="1:50" x14ac:dyDescent="0.2">
      <c r="A15" s="45" t="s">
        <v>69</v>
      </c>
      <c r="B15" s="46"/>
      <c r="C15" s="49" t="e">
        <f t="shared" si="1"/>
        <v>#REF!</v>
      </c>
      <c r="D15" s="49" t="e">
        <f t="shared" si="1"/>
        <v>#REF!</v>
      </c>
      <c r="E15" s="49" t="e">
        <f t="shared" si="1"/>
        <v>#REF!</v>
      </c>
      <c r="F15" s="49" t="e">
        <f t="shared" si="1"/>
        <v>#REF!</v>
      </c>
      <c r="G15" s="3"/>
      <c r="H15" s="49" t="e">
        <f>H23/H7</f>
        <v>#REF!</v>
      </c>
      <c r="I15" s="49" t="e">
        <f>I23/I7</f>
        <v>#REF!</v>
      </c>
      <c r="J15" s="49" t="e">
        <f>J23/J7</f>
        <v>#REF!</v>
      </c>
      <c r="K15" s="49" t="e">
        <f>K23/K7</f>
        <v>#REF!</v>
      </c>
      <c r="L15" s="48"/>
      <c r="M15" s="49" t="e">
        <f>M23/M7</f>
        <v>#REF!</v>
      </c>
      <c r="N15" s="49" t="e">
        <f>N23/N7</f>
        <v>#REF!</v>
      </c>
      <c r="O15" s="49" t="e">
        <f>O23/O7</f>
        <v>#REF!</v>
      </c>
      <c r="P15" s="49" t="e">
        <f>P23/P7</f>
        <v>#REF!</v>
      </c>
      <c r="Q15" s="21"/>
      <c r="R15" s="49" t="e">
        <f>R23/R7</f>
        <v>#REF!</v>
      </c>
      <c r="S15" s="49" t="e">
        <f>S23/S7</f>
        <v>#REF!</v>
      </c>
      <c r="T15" s="49" t="e">
        <f>T23/T7</f>
        <v>#REF!</v>
      </c>
      <c r="U15" s="49" t="e">
        <f>U23/U7</f>
        <v>#REF!</v>
      </c>
      <c r="V15" s="21"/>
      <c r="W15" s="49" t="e">
        <f>W23/W7</f>
        <v>#REF!</v>
      </c>
      <c r="X15" s="49" t="e">
        <f>X23/X7</f>
        <v>#REF!</v>
      </c>
      <c r="Y15" s="49" t="e">
        <f>Y23/Y7</f>
        <v>#REF!</v>
      </c>
      <c r="Z15" s="49" t="e">
        <f>Z23/Z7</f>
        <v>#REF!</v>
      </c>
      <c r="AA15" s="21"/>
      <c r="AB15" s="49" t="e">
        <f>AB23/AB7</f>
        <v>#REF!</v>
      </c>
      <c r="AC15" s="49" t="e">
        <f>AC23/AC7</f>
        <v>#REF!</v>
      </c>
      <c r="AD15" s="49" t="e">
        <f>AD23/AD7</f>
        <v>#REF!</v>
      </c>
      <c r="AE15" s="49" t="e">
        <f>AE23/AE7</f>
        <v>#REF!</v>
      </c>
      <c r="AF15" s="21"/>
      <c r="AG15" s="49" t="e">
        <f t="shared" si="2"/>
        <v>#REF!</v>
      </c>
      <c r="AH15" s="49" t="e">
        <f t="shared" si="2"/>
        <v>#REF!</v>
      </c>
      <c r="AI15" s="49" t="e">
        <f t="shared" si="2"/>
        <v>#REF!</v>
      </c>
      <c r="AJ15" s="49" t="e">
        <f t="shared" si="2"/>
        <v>#REF!</v>
      </c>
      <c r="AK15" s="21"/>
      <c r="AL15" s="21"/>
      <c r="AM15" s="49">
        <f t="shared" si="3"/>
        <v>5.1372432570738653E-4</v>
      </c>
      <c r="AN15" s="49">
        <f t="shared" si="3"/>
        <v>5.8695490566646315E-4</v>
      </c>
      <c r="AO15" s="49" t="e">
        <f t="shared" si="3"/>
        <v>#REF!</v>
      </c>
      <c r="AP15" s="49" t="e">
        <f t="shared" si="3"/>
        <v>#REF!</v>
      </c>
      <c r="AQ15" s="3"/>
      <c r="AR15" s="49"/>
      <c r="AS15" s="49"/>
      <c r="AU15" s="49" t="e">
        <f t="shared" si="4"/>
        <v>#REF!</v>
      </c>
      <c r="AV15" s="49" t="e">
        <f t="shared" si="4"/>
        <v>#REF!</v>
      </c>
      <c r="AW15" s="49" t="e">
        <f t="shared" si="4"/>
        <v>#REF!</v>
      </c>
      <c r="AX15" s="49" t="e">
        <f t="shared" si="4"/>
        <v>#REF!</v>
      </c>
    </row>
    <row r="16" spans="1:50" x14ac:dyDescent="0.2">
      <c r="A16" s="45" t="s">
        <v>70</v>
      </c>
      <c r="B16" s="46"/>
      <c r="C16" s="49" t="e">
        <f t="shared" si="1"/>
        <v>#REF!</v>
      </c>
      <c r="D16" s="49" t="e">
        <f t="shared" si="1"/>
        <v>#REF!</v>
      </c>
      <c r="E16" s="49" t="e">
        <f t="shared" si="1"/>
        <v>#REF!</v>
      </c>
      <c r="F16" s="49" t="e">
        <f t="shared" si="1"/>
        <v>#REF!</v>
      </c>
      <c r="G16" s="3"/>
      <c r="H16" s="49"/>
      <c r="I16" s="49"/>
      <c r="J16" s="49"/>
      <c r="K16" s="49"/>
      <c r="L16" s="48"/>
      <c r="M16" s="49"/>
      <c r="N16" s="49"/>
      <c r="O16" s="49"/>
      <c r="P16" s="49"/>
      <c r="Q16" s="21"/>
      <c r="R16" s="49"/>
      <c r="S16" s="49"/>
      <c r="T16" s="49"/>
      <c r="U16" s="49"/>
      <c r="V16" s="21"/>
      <c r="W16" s="49"/>
      <c r="X16" s="49"/>
      <c r="Y16" s="49"/>
      <c r="Z16" s="49"/>
      <c r="AA16" s="21"/>
      <c r="AB16" s="49"/>
      <c r="AC16" s="49"/>
      <c r="AD16" s="49"/>
      <c r="AE16" s="49"/>
      <c r="AF16" s="21"/>
      <c r="AG16" s="49" t="e">
        <f t="shared" si="2"/>
        <v>#REF!</v>
      </c>
      <c r="AH16" s="49" t="e">
        <f t="shared" si="2"/>
        <v>#REF!</v>
      </c>
      <c r="AI16" s="49" t="e">
        <f t="shared" si="2"/>
        <v>#REF!</v>
      </c>
      <c r="AJ16" s="49" t="e">
        <f t="shared" si="2"/>
        <v>#REF!</v>
      </c>
      <c r="AK16" s="21"/>
      <c r="AL16" s="21"/>
      <c r="AM16" s="49" t="e">
        <f t="shared" si="3"/>
        <v>#REF!</v>
      </c>
      <c r="AN16" s="49" t="e">
        <f t="shared" si="3"/>
        <v>#REF!</v>
      </c>
      <c r="AO16" s="49" t="e">
        <f t="shared" si="3"/>
        <v>#REF!</v>
      </c>
      <c r="AP16" s="49" t="e">
        <f t="shared" si="3"/>
        <v>#REF!</v>
      </c>
      <c r="AQ16" s="3"/>
      <c r="AR16" s="49"/>
      <c r="AS16" s="49"/>
      <c r="AU16" s="49" t="e">
        <f t="shared" si="4"/>
        <v>#REF!</v>
      </c>
      <c r="AV16" s="49" t="e">
        <f t="shared" si="4"/>
        <v>#REF!</v>
      </c>
      <c r="AW16" s="49" t="e">
        <f t="shared" si="4"/>
        <v>#REF!</v>
      </c>
      <c r="AX16" s="49" t="e">
        <f t="shared" si="4"/>
        <v>#REF!</v>
      </c>
    </row>
    <row r="17" spans="1:56" x14ac:dyDescent="0.2">
      <c r="A17" s="45" t="s">
        <v>71</v>
      </c>
      <c r="B17" s="46"/>
      <c r="C17" s="49" t="e">
        <f t="shared" si="1"/>
        <v>#REF!</v>
      </c>
      <c r="D17" s="49" t="e">
        <f t="shared" si="1"/>
        <v>#REF!</v>
      </c>
      <c r="E17" s="49" t="e">
        <f t="shared" si="1"/>
        <v>#REF!</v>
      </c>
      <c r="F17" s="49" t="e">
        <f t="shared" si="1"/>
        <v>#REF!</v>
      </c>
      <c r="G17" s="3" t="s">
        <v>212</v>
      </c>
      <c r="H17" s="49" t="e">
        <f>H25/H9</f>
        <v>#REF!</v>
      </c>
      <c r="I17" s="49" t="e">
        <f>I25/I9</f>
        <v>#REF!</v>
      </c>
      <c r="J17" s="49" t="e">
        <f>J25/J9</f>
        <v>#REF!</v>
      </c>
      <c r="K17" s="216">
        <v>0</v>
      </c>
      <c r="L17" s="48"/>
      <c r="M17" s="49"/>
      <c r="N17" s="49"/>
      <c r="O17" s="49"/>
      <c r="P17" s="49"/>
      <c r="Q17" s="21"/>
      <c r="R17" s="49" t="e">
        <f>R25/R9</f>
        <v>#REF!</v>
      </c>
      <c r="S17" s="49"/>
      <c r="T17" s="49"/>
      <c r="U17" s="49"/>
      <c r="V17" s="21"/>
      <c r="W17" s="49"/>
      <c r="X17" s="49"/>
      <c r="Y17" s="49"/>
      <c r="Z17" s="49"/>
      <c r="AA17" s="21"/>
      <c r="AB17" s="49"/>
      <c r="AC17" s="49"/>
      <c r="AD17" s="49"/>
      <c r="AE17" s="49"/>
      <c r="AF17" s="21"/>
      <c r="AG17" s="49">
        <f t="shared" si="2"/>
        <v>4.7201863234645029E-3</v>
      </c>
      <c r="AH17" s="49">
        <f t="shared" si="2"/>
        <v>1.4901328387601737E-4</v>
      </c>
      <c r="AI17" s="49" t="e">
        <f t="shared" si="2"/>
        <v>#REF!</v>
      </c>
      <c r="AJ17" s="49" t="e">
        <f t="shared" si="2"/>
        <v>#REF!</v>
      </c>
      <c r="AK17" s="21"/>
      <c r="AL17" s="21"/>
      <c r="AM17" s="49"/>
      <c r="AN17" s="49"/>
      <c r="AO17" s="49"/>
      <c r="AP17" s="49"/>
      <c r="AQ17" s="3"/>
      <c r="AR17" s="49">
        <f t="shared" ref="AR17:AS17" si="5">AR25/AR9</f>
        <v>6.0876423357664231E-2</v>
      </c>
      <c r="AS17" s="49">
        <f t="shared" si="5"/>
        <v>0</v>
      </c>
      <c r="AU17" s="49" t="e">
        <f t="shared" si="4"/>
        <v>#REF!</v>
      </c>
      <c r="AV17" s="49" t="e">
        <f t="shared" si="4"/>
        <v>#REF!</v>
      </c>
      <c r="AW17" s="49" t="e">
        <f t="shared" si="4"/>
        <v>#REF!</v>
      </c>
      <c r="AX17" s="49" t="e">
        <f t="shared" si="4"/>
        <v>#REF!</v>
      </c>
    </row>
    <row r="18" spans="1:56" ht="15" thickBot="1" x14ac:dyDescent="0.25">
      <c r="A18" s="50" t="s">
        <v>72</v>
      </c>
      <c r="B18" s="46"/>
      <c r="C18" s="49" t="e">
        <f>(C26+C27+C28)/C10</f>
        <v>#REF!</v>
      </c>
      <c r="D18" s="49" t="e">
        <f>(D26+D27+D28)/D10</f>
        <v>#REF!</v>
      </c>
      <c r="E18" s="49" t="e">
        <f>(E26+E27+E28)/E10</f>
        <v>#REF!</v>
      </c>
      <c r="F18" s="49" t="e">
        <f>(F26+F27+F28)/F10</f>
        <v>#REF!</v>
      </c>
      <c r="G18" s="3"/>
      <c r="H18" s="49" t="e">
        <f>(H26+H27+H28)/H10</f>
        <v>#REF!</v>
      </c>
      <c r="I18" s="49" t="e">
        <f>(I26+I27+I28)/I10</f>
        <v>#REF!</v>
      </c>
      <c r="J18" s="49" t="e">
        <f>(J26+J27+J28)/J10</f>
        <v>#REF!</v>
      </c>
      <c r="K18" s="49" t="e">
        <f>(K26+K27+K28)/K10</f>
        <v>#REF!</v>
      </c>
      <c r="L18" s="48"/>
      <c r="M18" s="49" t="e">
        <f>(M26+M27+M28)/M10</f>
        <v>#REF!</v>
      </c>
      <c r="N18" s="49" t="e">
        <f>(N26+N27+N28)/N10</f>
        <v>#REF!</v>
      </c>
      <c r="O18" s="49" t="e">
        <f>(O26+O27+O28)/O10</f>
        <v>#REF!</v>
      </c>
      <c r="P18" s="49" t="e">
        <f>(P26+P27+P28)/P10</f>
        <v>#REF!</v>
      </c>
      <c r="Q18" s="21"/>
      <c r="R18" s="49" t="e">
        <f>(R26+R27+R28)/R10</f>
        <v>#REF!</v>
      </c>
      <c r="S18" s="49" t="e">
        <f>(S26+S27+S28)/S10</f>
        <v>#REF!</v>
      </c>
      <c r="T18" s="49" t="e">
        <f>(T26+T27+T28)/T10</f>
        <v>#REF!</v>
      </c>
      <c r="U18" s="49" t="e">
        <f>(U26+U27+U28)/U10</f>
        <v>#REF!</v>
      </c>
      <c r="V18" s="21"/>
      <c r="W18" s="49" t="e">
        <f>(W26+W27+W28)/W10</f>
        <v>#REF!</v>
      </c>
      <c r="X18" s="49" t="e">
        <f>(X26+X27+X28)/X10</f>
        <v>#REF!</v>
      </c>
      <c r="Y18" s="49" t="e">
        <f>(Y26+Y27+Y28)/Y10</f>
        <v>#REF!</v>
      </c>
      <c r="Z18" s="49" t="e">
        <f>(Z26+Z27+Z28)/Z10</f>
        <v>#REF!</v>
      </c>
      <c r="AA18" s="21"/>
      <c r="AB18" s="49" t="e">
        <f>(AB26+AB27+AB28)/AB10</f>
        <v>#REF!</v>
      </c>
      <c r="AC18" s="49" t="e">
        <f>(AC26+AC27+AC28)/AC10</f>
        <v>#REF!</v>
      </c>
      <c r="AD18" s="49" t="e">
        <f>(AD26+AD27+AD28)/AD10</f>
        <v>#REF!</v>
      </c>
      <c r="AE18" s="49" t="e">
        <f>(AE26+AE27+AE28)/AE10</f>
        <v>#REF!</v>
      </c>
      <c r="AF18" s="21"/>
      <c r="AG18" s="51" t="e">
        <f>(AG26+AG27+AG28)/AG10</f>
        <v>#REF!</v>
      </c>
      <c r="AH18" s="51" t="e">
        <f>(AH26+AH27+AH28)/AH10</f>
        <v>#REF!</v>
      </c>
      <c r="AI18" s="51" t="e">
        <f>(AI26+AI27+AI28)/AI10</f>
        <v>#REF!</v>
      </c>
      <c r="AJ18" s="51" t="e">
        <f>(AJ26+AJ27+AJ28)/AJ10</f>
        <v>#REF!</v>
      </c>
      <c r="AK18" s="21"/>
      <c r="AL18" s="21"/>
      <c r="AM18" s="51" t="e">
        <f>(AM26+AM27+AM28)/AM10</f>
        <v>#REF!</v>
      </c>
      <c r="AN18" s="51" t="e">
        <f>(AN26+AN27+AN28)/AN10</f>
        <v>#REF!</v>
      </c>
      <c r="AO18" s="51" t="e">
        <f>(AO26+AO27+AO28)/AO10</f>
        <v>#REF!</v>
      </c>
      <c r="AP18" s="51" t="e">
        <f>(AP26+AP27+AP28)/AP10</f>
        <v>#REF!</v>
      </c>
      <c r="AQ18" s="3"/>
      <c r="AR18" s="51">
        <f>(AR26+AR27+AR28)/AR10</f>
        <v>6.5040364100103326E-5</v>
      </c>
      <c r="AS18" s="51" t="e">
        <f>(AS26+AS27+AS28)/AS10</f>
        <v>#REF!</v>
      </c>
      <c r="AU18" s="51" t="e">
        <f>(AU26+AU27+AU28)/AU10</f>
        <v>#REF!</v>
      </c>
      <c r="AV18" s="51" t="e">
        <f>(AV26+AV27+AV28)/AV10</f>
        <v>#REF!</v>
      </c>
      <c r="AW18" s="51" t="e">
        <f>(AW26+AW27+AW28)/AW10</f>
        <v>#REF!</v>
      </c>
      <c r="AX18" s="51" t="e">
        <f>(AX26+AX27+AX28)/AX10</f>
        <v>#REF!</v>
      </c>
    </row>
    <row r="19" spans="1:56" s="56" customFormat="1" ht="15" thickBot="1" x14ac:dyDescent="0.25">
      <c r="A19" s="38" t="s">
        <v>76</v>
      </c>
      <c r="B19" s="46"/>
      <c r="C19" s="52" t="e">
        <f>C29/C11</f>
        <v>#REF!</v>
      </c>
      <c r="D19" s="52" t="e">
        <f>D29/D11</f>
        <v>#REF!</v>
      </c>
      <c r="E19" s="52" t="e">
        <f>E29/E11</f>
        <v>#REF!</v>
      </c>
      <c r="F19" s="52" t="e">
        <f>F29/F11</f>
        <v>#REF!</v>
      </c>
      <c r="G19" s="53"/>
      <c r="H19" s="52" t="e">
        <f>H29/H11</f>
        <v>#REF!</v>
      </c>
      <c r="I19" s="52" t="e">
        <f>I29/I11</f>
        <v>#REF!</v>
      </c>
      <c r="J19" s="52" t="e">
        <f>J29/J11</f>
        <v>#REF!</v>
      </c>
      <c r="K19" s="52" t="e">
        <f>K29/K11</f>
        <v>#REF!</v>
      </c>
      <c r="L19" s="54"/>
      <c r="M19" s="52" t="e">
        <f>M29/M11</f>
        <v>#REF!</v>
      </c>
      <c r="N19" s="52" t="e">
        <f>N29/N11</f>
        <v>#REF!</v>
      </c>
      <c r="O19" s="52" t="e">
        <f>O29/O11</f>
        <v>#REF!</v>
      </c>
      <c r="P19" s="52" t="e">
        <f>P29/P11</f>
        <v>#REF!</v>
      </c>
      <c r="Q19" s="55"/>
      <c r="R19" s="52" t="e">
        <f>R29/R11</f>
        <v>#REF!</v>
      </c>
      <c r="S19" s="52" t="e">
        <f>S29/S11</f>
        <v>#REF!</v>
      </c>
      <c r="T19" s="52" t="e">
        <f>T29/T11</f>
        <v>#REF!</v>
      </c>
      <c r="U19" s="52" t="e">
        <f>U29/U11</f>
        <v>#REF!</v>
      </c>
      <c r="V19" s="55"/>
      <c r="W19" s="52" t="e">
        <f>W29/W11</f>
        <v>#REF!</v>
      </c>
      <c r="X19" s="52" t="e">
        <f>X29/X11</f>
        <v>#REF!</v>
      </c>
      <c r="Y19" s="52" t="e">
        <f>Y29/Y11</f>
        <v>#REF!</v>
      </c>
      <c r="Z19" s="52" t="e">
        <f>Z29/Z11</f>
        <v>#REF!</v>
      </c>
      <c r="AA19" s="55"/>
      <c r="AB19" s="52" t="e">
        <f>AB29/AB11</f>
        <v>#REF!</v>
      </c>
      <c r="AC19" s="52" t="e">
        <f>AC29/AC11</f>
        <v>#REF!</v>
      </c>
      <c r="AD19" s="52" t="e">
        <f>AD29/AD11</f>
        <v>#REF!</v>
      </c>
      <c r="AE19" s="52" t="e">
        <f>AE29/AE11</f>
        <v>#REF!</v>
      </c>
      <c r="AF19" s="55"/>
      <c r="AG19" s="52" t="e">
        <f>AG29/AG11</f>
        <v>#REF!</v>
      </c>
      <c r="AH19" s="52" t="e">
        <f>AH29/AH11</f>
        <v>#REF!</v>
      </c>
      <c r="AI19" s="52" t="e">
        <f>AI29/AI11</f>
        <v>#REF!</v>
      </c>
      <c r="AJ19" s="52" t="e">
        <f>AJ29/AJ11</f>
        <v>#REF!</v>
      </c>
      <c r="AK19" s="55"/>
      <c r="AL19" s="55"/>
      <c r="AM19" s="52" t="e">
        <f>AM29/AM11</f>
        <v>#REF!</v>
      </c>
      <c r="AN19" s="52" t="e">
        <f>AN29/AN11</f>
        <v>#REF!</v>
      </c>
      <c r="AO19" s="52" t="e">
        <f>AO29/AO11</f>
        <v>#REF!</v>
      </c>
      <c r="AP19" s="52" t="e">
        <f>AP29/AP11</f>
        <v>#REF!</v>
      </c>
      <c r="AQ19" s="53"/>
      <c r="AR19" s="52">
        <f>AR29/AR11</f>
        <v>1.6133464190843747E-3</v>
      </c>
      <c r="AS19" s="52" t="e">
        <f>AS29/AS11</f>
        <v>#REF!</v>
      </c>
      <c r="AU19" s="52" t="e">
        <f>AU29/AU11</f>
        <v>#REF!</v>
      </c>
      <c r="AV19" s="52" t="e">
        <f>AV29/AV11</f>
        <v>#REF!</v>
      </c>
      <c r="AW19" s="52" t="e">
        <f>AW29/AW11</f>
        <v>#REF!</v>
      </c>
      <c r="AX19" s="52" t="e">
        <f>AX29/AX11</f>
        <v>#REF!</v>
      </c>
    </row>
    <row r="20" spans="1:56" ht="15.75" thickBot="1" x14ac:dyDescent="0.3">
      <c r="A20" s="24" t="s">
        <v>77</v>
      </c>
      <c r="B20" s="46"/>
      <c r="C20" s="57"/>
      <c r="D20" s="57"/>
      <c r="E20" s="57"/>
      <c r="F20" s="57"/>
      <c r="G20" s="3"/>
      <c r="H20" s="57"/>
      <c r="I20" s="57"/>
      <c r="J20" s="57"/>
      <c r="K20" s="57"/>
      <c r="L20" s="48"/>
      <c r="M20" s="57"/>
      <c r="N20" s="57"/>
      <c r="O20" s="57"/>
      <c r="P20" s="57"/>
      <c r="Q20" s="21"/>
      <c r="R20" s="57"/>
      <c r="S20" s="57"/>
      <c r="T20" s="57"/>
      <c r="U20" s="57"/>
      <c r="V20" s="21"/>
      <c r="W20" s="57"/>
      <c r="X20" s="57"/>
      <c r="Y20" s="57"/>
      <c r="Z20" s="57"/>
      <c r="AA20" s="21"/>
      <c r="AB20" s="57"/>
      <c r="AC20" s="57"/>
      <c r="AD20" s="57"/>
      <c r="AE20" s="57"/>
      <c r="AF20" s="21"/>
      <c r="AG20" s="57"/>
      <c r="AH20" s="57"/>
      <c r="AI20" s="57"/>
      <c r="AJ20" s="57"/>
      <c r="AK20" s="21"/>
      <c r="AL20" s="21"/>
      <c r="AM20" s="57"/>
      <c r="AN20" s="57"/>
      <c r="AO20" s="57"/>
      <c r="AP20" s="57"/>
      <c r="AQ20" s="3"/>
      <c r="AR20" s="3"/>
      <c r="AS20" s="3"/>
      <c r="AU20" s="57"/>
      <c r="AV20" s="57"/>
      <c r="AW20" s="57"/>
      <c r="AX20" s="57"/>
    </row>
    <row r="21" spans="1:56" x14ac:dyDescent="0.2">
      <c r="A21" s="33" t="s">
        <v>78</v>
      </c>
      <c r="B21" s="29"/>
      <c r="C21" s="125" t="e">
        <f>#REF!</f>
        <v>#REF!</v>
      </c>
      <c r="D21" s="30" t="e">
        <f>#REF!</f>
        <v>#REF!</v>
      </c>
      <c r="E21" s="30" t="e">
        <f>#REF!</f>
        <v>#REF!</v>
      </c>
      <c r="F21" s="30" t="e">
        <f>#REF!</f>
        <v>#REF!</v>
      </c>
      <c r="G21" s="23"/>
      <c r="H21" s="30" t="e">
        <f>#REF!</f>
        <v>#REF!</v>
      </c>
      <c r="I21" s="30" t="e">
        <f>#REF!</f>
        <v>#REF!</v>
      </c>
      <c r="J21" s="30" t="e">
        <f>#REF!</f>
        <v>#REF!</v>
      </c>
      <c r="K21" s="30" t="e">
        <f>#REF!</f>
        <v>#REF!</v>
      </c>
      <c r="L21" s="29"/>
      <c r="M21" s="30" t="e">
        <f>#REF!</f>
        <v>#REF!</v>
      </c>
      <c r="N21" s="30" t="e">
        <f>#REF!</f>
        <v>#REF!</v>
      </c>
      <c r="O21" s="30" t="e">
        <f>#REF!</f>
        <v>#REF!</v>
      </c>
      <c r="P21" s="30" t="e">
        <f>#REF!</f>
        <v>#REF!</v>
      </c>
      <c r="Q21" s="23"/>
      <c r="R21" s="30" t="e">
        <f>#REF!</f>
        <v>#REF!</v>
      </c>
      <c r="S21" s="30" t="e">
        <f>#REF!</f>
        <v>#REF!</v>
      </c>
      <c r="T21" s="30" t="e">
        <f>#REF!</f>
        <v>#REF!</v>
      </c>
      <c r="U21" s="30" t="e">
        <f>#REF!</f>
        <v>#REF!</v>
      </c>
      <c r="V21" s="23"/>
      <c r="W21" s="30" t="e">
        <f>#REF!</f>
        <v>#REF!</v>
      </c>
      <c r="X21" s="30" t="e">
        <f>#REF!</f>
        <v>#REF!</v>
      </c>
      <c r="Y21" s="30" t="e">
        <f>#REF!</f>
        <v>#REF!</v>
      </c>
      <c r="Z21" s="30" t="e">
        <f>#REF!</f>
        <v>#REF!</v>
      </c>
      <c r="AA21" s="23"/>
      <c r="AB21" s="125" t="e">
        <f>#REF!</f>
        <v>#REF!</v>
      </c>
      <c r="AC21" s="30" t="e">
        <f>#REF!</f>
        <v>#REF!</v>
      </c>
      <c r="AD21" s="30" t="e">
        <f>#REF!</f>
        <v>#REF!</v>
      </c>
      <c r="AE21" s="30" t="e">
        <f>#REF!</f>
        <v>#REF!</v>
      </c>
      <c r="AF21" s="3"/>
      <c r="AG21" s="125" t="e">
        <f>#REF!</f>
        <v>#REF!</v>
      </c>
      <c r="AH21" s="30" t="e">
        <f>#REF!</f>
        <v>#REF!</v>
      </c>
      <c r="AI21" s="30" t="e">
        <f>#REF!</f>
        <v>#REF!</v>
      </c>
      <c r="AJ21" s="30" t="e">
        <f>#REF!</f>
        <v>#REF!</v>
      </c>
      <c r="AK21" s="21"/>
      <c r="AL21" s="21"/>
      <c r="AM21" s="125" t="e">
        <f>#REF!</f>
        <v>#REF!</v>
      </c>
      <c r="AN21" s="30" t="e">
        <f>#REF!</f>
        <v>#REF!</v>
      </c>
      <c r="AO21" s="30" t="e">
        <f>#REF!</f>
        <v>#REF!</v>
      </c>
      <c r="AP21" s="30" t="e">
        <f>#REF!</f>
        <v>#REF!</v>
      </c>
      <c r="AQ21" s="3"/>
      <c r="AR21" s="30"/>
      <c r="AS21" s="30"/>
      <c r="AU21" s="125" t="e">
        <f t="shared" ref="AU21:AX28" si="6">C21+H21+M21+R21+W21+AB21+AG21+AM21</f>
        <v>#REF!</v>
      </c>
      <c r="AV21" s="30" t="e">
        <f t="shared" si="6"/>
        <v>#REF!</v>
      </c>
      <c r="AW21" s="30" t="e">
        <f t="shared" si="6"/>
        <v>#REF!</v>
      </c>
      <c r="AX21" s="30" t="e">
        <f t="shared" si="6"/>
        <v>#REF!</v>
      </c>
      <c r="AZ21" s="123"/>
    </row>
    <row r="22" spans="1:56" x14ac:dyDescent="0.2">
      <c r="A22" s="33" t="s">
        <v>79</v>
      </c>
      <c r="B22" s="58"/>
      <c r="C22" s="32" t="e">
        <f>#REF!+#REF!</f>
        <v>#REF!</v>
      </c>
      <c r="D22" s="59" t="e">
        <f>#REF!+#REF!</f>
        <v>#REF!</v>
      </c>
      <c r="E22" s="59" t="e">
        <f>#REF!+#REF!</f>
        <v>#REF!</v>
      </c>
      <c r="F22" s="59" t="e">
        <f>#REF!+#REF!</f>
        <v>#REF!</v>
      </c>
      <c r="G22" s="23"/>
      <c r="H22" s="59" t="e">
        <f>#REF!+#REF!</f>
        <v>#REF!</v>
      </c>
      <c r="I22" s="59" t="e">
        <f>#REF!+#REF!</f>
        <v>#REF!</v>
      </c>
      <c r="J22" s="59">
        <v>0</v>
      </c>
      <c r="K22" s="59" t="e">
        <f>#REF!+#REF!</f>
        <v>#REF!</v>
      </c>
      <c r="L22" s="29"/>
      <c r="M22" s="59" t="e">
        <f>#REF!+#REF!</f>
        <v>#REF!</v>
      </c>
      <c r="N22" s="59" t="e">
        <f>#REF!+#REF!</f>
        <v>#REF!</v>
      </c>
      <c r="O22" s="59">
        <v>0</v>
      </c>
      <c r="P22" s="59" t="e">
        <f>#REF!+#REF!</f>
        <v>#REF!</v>
      </c>
      <c r="Q22" s="23"/>
      <c r="R22" s="59" t="e">
        <f>#REF!+#REF!</f>
        <v>#REF!</v>
      </c>
      <c r="S22" s="59" t="e">
        <f>#REF!+#REF!</f>
        <v>#REF!</v>
      </c>
      <c r="T22" s="59">
        <v>0</v>
      </c>
      <c r="U22" s="59" t="e">
        <f>#REF!+#REF!</f>
        <v>#REF!</v>
      </c>
      <c r="V22" s="23"/>
      <c r="W22" s="59" t="e">
        <f>#REF!+#REF!</f>
        <v>#REF!</v>
      </c>
      <c r="X22" s="59" t="e">
        <f>#REF!+#REF!</f>
        <v>#REF!</v>
      </c>
      <c r="Y22" s="59">
        <v>0</v>
      </c>
      <c r="Z22" s="59" t="e">
        <f>#REF!+#REF!</f>
        <v>#REF!</v>
      </c>
      <c r="AA22" s="23"/>
      <c r="AB22" s="59" t="e">
        <f>#REF!+#REF!</f>
        <v>#REF!</v>
      </c>
      <c r="AC22" s="59" t="e">
        <f>#REF!+#REF!</f>
        <v>#REF!</v>
      </c>
      <c r="AD22" s="59">
        <v>0</v>
      </c>
      <c r="AE22" s="59" t="e">
        <f>#REF!+#REF!</f>
        <v>#REF!</v>
      </c>
      <c r="AF22" s="23"/>
      <c r="AG22" s="59" t="e">
        <f>#REF!+#REF!</f>
        <v>#REF!</v>
      </c>
      <c r="AH22" s="59" t="e">
        <f>#REF!+#REF!</f>
        <v>#REF!</v>
      </c>
      <c r="AI22" s="59" t="e">
        <f>#REF!+#REF!</f>
        <v>#REF!</v>
      </c>
      <c r="AJ22" s="59" t="e">
        <f>#REF!+#REF!</f>
        <v>#REF!</v>
      </c>
      <c r="AK22" s="23"/>
      <c r="AL22" s="23"/>
      <c r="AM22" s="59" t="e">
        <f>#REF!+#REF!</f>
        <v>#REF!</v>
      </c>
      <c r="AN22" s="59" t="e">
        <f>#REF!+#REF!</f>
        <v>#REF!</v>
      </c>
      <c r="AO22" s="59" t="e">
        <f>#REF!+#REF!</f>
        <v>#REF!</v>
      </c>
      <c r="AP22" s="59" t="e">
        <f>#REF!+#REF!</f>
        <v>#REF!</v>
      </c>
      <c r="AQ22" s="23"/>
      <c r="AR22" s="59"/>
      <c r="AS22" s="59"/>
      <c r="AU22" s="59" t="e">
        <f t="shared" si="6"/>
        <v>#REF!</v>
      </c>
      <c r="AV22" s="61" t="e">
        <f t="shared" si="6"/>
        <v>#REF!</v>
      </c>
      <c r="AW22" s="61" t="e">
        <f t="shared" si="6"/>
        <v>#REF!</v>
      </c>
      <c r="AX22" s="61" t="e">
        <f t="shared" si="6"/>
        <v>#REF!</v>
      </c>
      <c r="BD22" s="143"/>
    </row>
    <row r="23" spans="1:56" x14ac:dyDescent="0.2">
      <c r="A23" s="33" t="s">
        <v>80</v>
      </c>
      <c r="B23" s="29"/>
      <c r="C23" s="59" t="e">
        <f>#REF!</f>
        <v>#REF!</v>
      </c>
      <c r="D23" s="32" t="e">
        <f>#REF!</f>
        <v>#REF!</v>
      </c>
      <c r="E23" s="32" t="e">
        <f>#REF!</f>
        <v>#REF!</v>
      </c>
      <c r="F23" s="32" t="e">
        <f>#REF!</f>
        <v>#REF!</v>
      </c>
      <c r="G23" s="23"/>
      <c r="H23" s="59" t="e">
        <f>#REF!</f>
        <v>#REF!</v>
      </c>
      <c r="I23" s="32" t="e">
        <f>#REF!</f>
        <v>#REF!</v>
      </c>
      <c r="J23" s="32" t="e">
        <f>#REF!</f>
        <v>#REF!</v>
      </c>
      <c r="K23" s="32" t="e">
        <f>#REF!</f>
        <v>#REF!</v>
      </c>
      <c r="L23" s="23"/>
      <c r="M23" s="59" t="e">
        <f>#REF!</f>
        <v>#REF!</v>
      </c>
      <c r="N23" s="32" t="e">
        <f>#REF!</f>
        <v>#REF!</v>
      </c>
      <c r="O23" s="32" t="e">
        <f>#REF!</f>
        <v>#REF!</v>
      </c>
      <c r="P23" s="32" t="e">
        <f>#REF!</f>
        <v>#REF!</v>
      </c>
      <c r="Q23" s="23"/>
      <c r="R23" s="59" t="e">
        <f>#REF!</f>
        <v>#REF!</v>
      </c>
      <c r="S23" s="32" t="e">
        <f>#REF!</f>
        <v>#REF!</v>
      </c>
      <c r="T23" s="32" t="e">
        <f>#REF!</f>
        <v>#REF!</v>
      </c>
      <c r="U23" s="32" t="e">
        <f>#REF!</f>
        <v>#REF!</v>
      </c>
      <c r="V23" s="23"/>
      <c r="W23" s="59" t="e">
        <f>#REF!</f>
        <v>#REF!</v>
      </c>
      <c r="X23" s="32" t="e">
        <f>#REF!</f>
        <v>#REF!</v>
      </c>
      <c r="Y23" s="32" t="e">
        <f>#REF!</f>
        <v>#REF!</v>
      </c>
      <c r="Z23" s="32" t="e">
        <f>#REF!</f>
        <v>#REF!</v>
      </c>
      <c r="AA23" s="23"/>
      <c r="AB23" s="59" t="e">
        <f>#REF!</f>
        <v>#REF!</v>
      </c>
      <c r="AC23" s="32" t="e">
        <f>#REF!</f>
        <v>#REF!</v>
      </c>
      <c r="AD23" s="32" t="e">
        <f>#REF!</f>
        <v>#REF!</v>
      </c>
      <c r="AE23" s="32" t="e">
        <f>#REF!</f>
        <v>#REF!</v>
      </c>
      <c r="AF23" s="3"/>
      <c r="AG23" s="59" t="e">
        <f>#REF!</f>
        <v>#REF!</v>
      </c>
      <c r="AH23" s="32" t="e">
        <f>#REF!</f>
        <v>#REF!</v>
      </c>
      <c r="AI23" s="32" t="e">
        <f>#REF!</f>
        <v>#REF!</v>
      </c>
      <c r="AJ23" s="32" t="e">
        <f>#REF!</f>
        <v>#REF!</v>
      </c>
      <c r="AK23" s="21"/>
      <c r="AL23" s="21"/>
      <c r="AM23" s="59">
        <v>1001507.8631752803</v>
      </c>
      <c r="AN23" s="32">
        <v>1121947.016676428</v>
      </c>
      <c r="AO23" s="32" t="e">
        <f>#REF!</f>
        <v>#REF!</v>
      </c>
      <c r="AP23" s="32" t="e">
        <f>#REF!</f>
        <v>#REF!</v>
      </c>
      <c r="AQ23" s="23"/>
      <c r="AR23" s="32"/>
      <c r="AS23" s="32"/>
      <c r="AU23" s="59" t="e">
        <f t="shared" si="6"/>
        <v>#REF!</v>
      </c>
      <c r="AV23" s="60" t="e">
        <f t="shared" si="6"/>
        <v>#REF!</v>
      </c>
      <c r="AW23" s="60" t="e">
        <f t="shared" si="6"/>
        <v>#REF!</v>
      </c>
      <c r="AX23" s="60" t="e">
        <f t="shared" si="6"/>
        <v>#REF!</v>
      </c>
      <c r="AZ23" s="123"/>
    </row>
    <row r="24" spans="1:56" x14ac:dyDescent="0.2">
      <c r="A24" s="28" t="s">
        <v>70</v>
      </c>
      <c r="B24" s="58"/>
      <c r="C24" s="59" t="e">
        <f>#REF!</f>
        <v>#REF!</v>
      </c>
      <c r="D24" s="32" t="e">
        <f>#REF!</f>
        <v>#REF!</v>
      </c>
      <c r="E24" s="32" t="e">
        <f>#REF!</f>
        <v>#REF!</v>
      </c>
      <c r="F24" s="32" t="e">
        <f>#REF!</f>
        <v>#REF!</v>
      </c>
      <c r="G24" s="23"/>
      <c r="H24" s="32" t="e">
        <f>#REF!</f>
        <v>#REF!</v>
      </c>
      <c r="I24" s="32" t="e">
        <f>#REF!</f>
        <v>#REF!</v>
      </c>
      <c r="J24" s="32" t="e">
        <f>#REF!</f>
        <v>#REF!</v>
      </c>
      <c r="K24" s="32" t="e">
        <f>#REF!</f>
        <v>#REF!</v>
      </c>
      <c r="L24" s="29"/>
      <c r="M24" s="32" t="e">
        <f>#REF!</f>
        <v>#REF!</v>
      </c>
      <c r="N24" s="32" t="e">
        <f>#REF!</f>
        <v>#REF!</v>
      </c>
      <c r="O24" s="32" t="e">
        <f>#REF!</f>
        <v>#REF!</v>
      </c>
      <c r="P24" s="32" t="e">
        <f>#REF!</f>
        <v>#REF!</v>
      </c>
      <c r="Q24" s="23"/>
      <c r="R24" s="32" t="e">
        <f>#REF!</f>
        <v>#REF!</v>
      </c>
      <c r="S24" s="32" t="e">
        <f>#REF!</f>
        <v>#REF!</v>
      </c>
      <c r="T24" s="32" t="e">
        <f>#REF!</f>
        <v>#REF!</v>
      </c>
      <c r="U24" s="32" t="e">
        <f>#REF!</f>
        <v>#REF!</v>
      </c>
      <c r="V24" s="23"/>
      <c r="W24" s="32" t="e">
        <f>#REF!</f>
        <v>#REF!</v>
      </c>
      <c r="X24" s="32" t="e">
        <f>#REF!</f>
        <v>#REF!</v>
      </c>
      <c r="Y24" s="32" t="e">
        <f>#REF!</f>
        <v>#REF!</v>
      </c>
      <c r="Z24" s="32" t="e">
        <f>#REF!</f>
        <v>#REF!</v>
      </c>
      <c r="AA24" s="23"/>
      <c r="AB24" s="59" t="e">
        <f>#REF!</f>
        <v>#REF!</v>
      </c>
      <c r="AC24" s="32" t="e">
        <f>#REF!</f>
        <v>#REF!</v>
      </c>
      <c r="AD24" s="32" t="e">
        <f>#REF!</f>
        <v>#REF!</v>
      </c>
      <c r="AE24" s="32" t="e">
        <f>#REF!</f>
        <v>#REF!</v>
      </c>
      <c r="AF24" s="3"/>
      <c r="AG24" s="59" t="e">
        <f>#REF!</f>
        <v>#REF!</v>
      </c>
      <c r="AH24" s="32" t="e">
        <f>#REF!</f>
        <v>#REF!</v>
      </c>
      <c r="AI24" s="32" t="e">
        <f>#REF!</f>
        <v>#REF!</v>
      </c>
      <c r="AJ24" s="32" t="e">
        <f>#REF!</f>
        <v>#REF!</v>
      </c>
      <c r="AK24" s="21"/>
      <c r="AL24" s="21"/>
      <c r="AM24" s="59" t="e">
        <f>#REF!</f>
        <v>#REF!</v>
      </c>
      <c r="AN24" s="32" t="e">
        <f>#REF!</f>
        <v>#REF!</v>
      </c>
      <c r="AO24" s="32" t="e">
        <f>#REF!</f>
        <v>#REF!</v>
      </c>
      <c r="AP24" s="32" t="e">
        <f>#REF!</f>
        <v>#REF!</v>
      </c>
      <c r="AQ24" s="23"/>
      <c r="AR24" s="32"/>
      <c r="AS24" s="32"/>
      <c r="AU24" s="59" t="e">
        <f t="shared" si="6"/>
        <v>#REF!</v>
      </c>
      <c r="AV24" s="61" t="e">
        <f t="shared" si="6"/>
        <v>#REF!</v>
      </c>
      <c r="AW24" s="61" t="e">
        <f t="shared" si="6"/>
        <v>#REF!</v>
      </c>
      <c r="AX24" s="61" t="e">
        <f t="shared" si="6"/>
        <v>#REF!</v>
      </c>
    </row>
    <row r="25" spans="1:56" s="56" customFormat="1" x14ac:dyDescent="0.2">
      <c r="A25" s="33" t="s">
        <v>204</v>
      </c>
      <c r="B25" s="58"/>
      <c r="C25" s="59" t="e">
        <f>#REF!</f>
        <v>#REF!</v>
      </c>
      <c r="D25" s="59" t="e">
        <f>#REF!</f>
        <v>#REF!</v>
      </c>
      <c r="E25" s="59" t="e">
        <f>#REF!</f>
        <v>#REF!</v>
      </c>
      <c r="F25" s="59" t="e">
        <f>#REF!</f>
        <v>#REF!</v>
      </c>
      <c r="G25" s="62"/>
      <c r="H25" s="59" t="e">
        <f>#REF!</f>
        <v>#REF!</v>
      </c>
      <c r="I25" s="59" t="e">
        <f>#REF!</f>
        <v>#REF!</v>
      </c>
      <c r="J25" s="59" t="e">
        <f>#REF!</f>
        <v>#REF!</v>
      </c>
      <c r="K25" s="59" t="e">
        <f>#REF!</f>
        <v>#REF!</v>
      </c>
      <c r="L25" s="58"/>
      <c r="M25" s="59">
        <v>0</v>
      </c>
      <c r="N25" s="59">
        <v>0</v>
      </c>
      <c r="O25" s="32" t="e">
        <f>#REF!</f>
        <v>#REF!</v>
      </c>
      <c r="P25" s="59" t="e">
        <f>#REF!</f>
        <v>#REF!</v>
      </c>
      <c r="Q25" s="62"/>
      <c r="R25" s="59" t="e">
        <f>#REF!</f>
        <v>#REF!</v>
      </c>
      <c r="S25" s="59" t="e">
        <f>#REF!</f>
        <v>#REF!</v>
      </c>
      <c r="T25" s="59" t="e">
        <f>#REF!</f>
        <v>#REF!</v>
      </c>
      <c r="U25" s="59" t="e">
        <f>#REF!</f>
        <v>#REF!</v>
      </c>
      <c r="V25" s="62"/>
      <c r="W25" s="59" t="e">
        <f>#REF!</f>
        <v>#REF!</v>
      </c>
      <c r="X25" s="59" t="e">
        <f>#REF!</f>
        <v>#REF!</v>
      </c>
      <c r="Y25" s="59" t="e">
        <f>#REF!</f>
        <v>#REF!</v>
      </c>
      <c r="Z25" s="59" t="e">
        <f>#REF!</f>
        <v>#REF!</v>
      </c>
      <c r="AA25" s="62"/>
      <c r="AB25" s="59">
        <v>0</v>
      </c>
      <c r="AC25" s="59">
        <v>0</v>
      </c>
      <c r="AD25" s="59" t="e">
        <f>#REF!</f>
        <v>#REF!</v>
      </c>
      <c r="AE25" s="59" t="e">
        <f>#REF!</f>
        <v>#REF!</v>
      </c>
      <c r="AF25" s="62"/>
      <c r="AG25" s="59">
        <v>184292.59</v>
      </c>
      <c r="AH25" s="59">
        <v>5818</v>
      </c>
      <c r="AI25" s="59" t="e">
        <f>#REF!</f>
        <v>#REF!</v>
      </c>
      <c r="AJ25" s="59" t="e">
        <f>#REF!</f>
        <v>#REF!</v>
      </c>
      <c r="AK25" s="23"/>
      <c r="AL25" s="23"/>
      <c r="AM25" s="59" t="e">
        <f>#REF!</f>
        <v>#REF!</v>
      </c>
      <c r="AN25" s="59" t="e">
        <f>#REF!</f>
        <v>#REF!</v>
      </c>
      <c r="AO25" s="59" t="e">
        <f>#REF!</f>
        <v>#REF!</v>
      </c>
      <c r="AP25" s="59" t="e">
        <f>#REF!</f>
        <v>#REF!</v>
      </c>
      <c r="AQ25" s="62" t="s">
        <v>217</v>
      </c>
      <c r="AR25" s="59">
        <v>834007</v>
      </c>
      <c r="AS25" s="59">
        <v>0</v>
      </c>
      <c r="AU25" s="59" t="e">
        <f t="shared" si="6"/>
        <v>#REF!</v>
      </c>
      <c r="AV25" s="60" t="e">
        <f t="shared" si="6"/>
        <v>#REF!</v>
      </c>
      <c r="AW25" s="60" t="e">
        <f t="shared" si="6"/>
        <v>#REF!</v>
      </c>
      <c r="AX25" s="60" t="e">
        <f t="shared" si="6"/>
        <v>#REF!</v>
      </c>
    </row>
    <row r="26" spans="1:56" x14ac:dyDescent="0.2">
      <c r="A26" s="33" t="s">
        <v>82</v>
      </c>
      <c r="B26" s="29"/>
      <c r="C26" s="59" t="e">
        <f>#REF!</f>
        <v>#REF!</v>
      </c>
      <c r="D26" s="63" t="e">
        <f>#REF!</f>
        <v>#REF!</v>
      </c>
      <c r="E26" s="63" t="e">
        <f>#REF!</f>
        <v>#REF!</v>
      </c>
      <c r="F26" s="63" t="e">
        <f>#REF!</f>
        <v>#REF!</v>
      </c>
      <c r="G26" s="23"/>
      <c r="H26" s="63" t="e">
        <f>#REF!</f>
        <v>#REF!</v>
      </c>
      <c r="I26" s="63" t="e">
        <f>#REF!</f>
        <v>#REF!</v>
      </c>
      <c r="J26" s="63" t="e">
        <f>#REF!</f>
        <v>#REF!</v>
      </c>
      <c r="K26" s="63" t="e">
        <f>#REF!</f>
        <v>#REF!</v>
      </c>
      <c r="L26" s="29"/>
      <c r="M26" s="63" t="e">
        <f>#REF!</f>
        <v>#REF!</v>
      </c>
      <c r="N26" s="63" t="e">
        <f>#REF!</f>
        <v>#REF!</v>
      </c>
      <c r="O26" s="63" t="e">
        <f>#REF!</f>
        <v>#REF!</v>
      </c>
      <c r="P26" s="63" t="e">
        <f>#REF!</f>
        <v>#REF!</v>
      </c>
      <c r="Q26" s="23"/>
      <c r="R26" s="63" t="e">
        <f>#REF!</f>
        <v>#REF!</v>
      </c>
      <c r="S26" s="63" t="e">
        <f>#REF!</f>
        <v>#REF!</v>
      </c>
      <c r="T26" s="63" t="e">
        <f>#REF!</f>
        <v>#REF!</v>
      </c>
      <c r="U26" s="63" t="e">
        <f>#REF!</f>
        <v>#REF!</v>
      </c>
      <c r="V26" s="23"/>
      <c r="W26" s="63" t="e">
        <f>#REF!</f>
        <v>#REF!</v>
      </c>
      <c r="X26" s="63" t="e">
        <f>#REF!</f>
        <v>#REF!</v>
      </c>
      <c r="Y26" s="63" t="e">
        <f>#REF!</f>
        <v>#REF!</v>
      </c>
      <c r="Z26" s="63" t="e">
        <f>#REF!</f>
        <v>#REF!</v>
      </c>
      <c r="AA26" s="23"/>
      <c r="AB26" s="63" t="e">
        <f>#REF!</f>
        <v>#REF!</v>
      </c>
      <c r="AC26" s="63" t="e">
        <f>#REF!</f>
        <v>#REF!</v>
      </c>
      <c r="AD26" s="63" t="e">
        <f>#REF!</f>
        <v>#REF!</v>
      </c>
      <c r="AE26" s="63" t="e">
        <f>#REF!</f>
        <v>#REF!</v>
      </c>
      <c r="AF26" s="3"/>
      <c r="AG26" s="63" t="e">
        <f>#REF!</f>
        <v>#REF!</v>
      </c>
      <c r="AH26" s="63" t="e">
        <f>#REF!</f>
        <v>#REF!</v>
      </c>
      <c r="AI26" s="63" t="e">
        <f>#REF!</f>
        <v>#REF!</v>
      </c>
      <c r="AJ26" s="63" t="e">
        <f>#REF!</f>
        <v>#REF!</v>
      </c>
      <c r="AK26" s="21"/>
      <c r="AL26" s="21"/>
      <c r="AM26" s="63" t="e">
        <f>#REF!</f>
        <v>#REF!</v>
      </c>
      <c r="AN26" s="63" t="e">
        <f>#REF!</f>
        <v>#REF!</v>
      </c>
      <c r="AO26" s="63" t="e">
        <f>#REF!</f>
        <v>#REF!</v>
      </c>
      <c r="AP26" s="63" t="e">
        <f>#REF!</f>
        <v>#REF!</v>
      </c>
      <c r="AQ26" s="3"/>
      <c r="AR26" s="63"/>
      <c r="AS26" s="63">
        <v>9712</v>
      </c>
      <c r="AU26" s="63" t="e">
        <f t="shared" si="6"/>
        <v>#REF!</v>
      </c>
      <c r="AV26" s="64" t="e">
        <f t="shared" si="6"/>
        <v>#REF!</v>
      </c>
      <c r="AW26" s="64" t="e">
        <f t="shared" si="6"/>
        <v>#REF!</v>
      </c>
      <c r="AX26" s="64" t="e">
        <f t="shared" si="6"/>
        <v>#REF!</v>
      </c>
    </row>
    <row r="27" spans="1:56" x14ac:dyDescent="0.2">
      <c r="A27" s="33" t="s">
        <v>83</v>
      </c>
      <c r="B27" s="29"/>
      <c r="C27" s="59" t="e">
        <f>#REF!</f>
        <v>#REF!</v>
      </c>
      <c r="D27" s="63" t="e">
        <f>#REF!</f>
        <v>#REF!</v>
      </c>
      <c r="E27" s="63" t="e">
        <f>#REF!</f>
        <v>#REF!</v>
      </c>
      <c r="F27" s="63" t="e">
        <f>#REF!</f>
        <v>#REF!</v>
      </c>
      <c r="G27" s="23"/>
      <c r="H27" s="63" t="e">
        <f>#REF!</f>
        <v>#REF!</v>
      </c>
      <c r="I27" s="63" t="e">
        <f>#REF!</f>
        <v>#REF!</v>
      </c>
      <c r="J27" s="63" t="e">
        <f>#REF!</f>
        <v>#REF!</v>
      </c>
      <c r="K27" s="63" t="e">
        <f>#REF!</f>
        <v>#REF!</v>
      </c>
      <c r="L27" s="58"/>
      <c r="M27" s="63" t="e">
        <f>#REF!</f>
        <v>#REF!</v>
      </c>
      <c r="N27" s="63" t="e">
        <f>#REF!</f>
        <v>#REF!</v>
      </c>
      <c r="O27" s="63" t="e">
        <f>#REF!</f>
        <v>#REF!</v>
      </c>
      <c r="P27" s="63" t="e">
        <f>#REF!</f>
        <v>#REF!</v>
      </c>
      <c r="Q27" s="23"/>
      <c r="R27" s="63" t="e">
        <f>#REF!</f>
        <v>#REF!</v>
      </c>
      <c r="S27" s="63" t="e">
        <f>#REF!</f>
        <v>#REF!</v>
      </c>
      <c r="T27" s="63" t="e">
        <f>#REF!</f>
        <v>#REF!</v>
      </c>
      <c r="U27" s="63" t="e">
        <f>#REF!</f>
        <v>#REF!</v>
      </c>
      <c r="V27" s="23"/>
      <c r="W27" s="63" t="e">
        <f>#REF!</f>
        <v>#REF!</v>
      </c>
      <c r="X27" s="63" t="e">
        <f>#REF!</f>
        <v>#REF!</v>
      </c>
      <c r="Y27" s="63" t="e">
        <f>#REF!</f>
        <v>#REF!</v>
      </c>
      <c r="Z27" s="63" t="e">
        <f>#REF!</f>
        <v>#REF!</v>
      </c>
      <c r="AA27" s="23"/>
      <c r="AB27" s="63" t="e">
        <f>#REF!</f>
        <v>#REF!</v>
      </c>
      <c r="AC27" s="63" t="e">
        <f>#REF!</f>
        <v>#REF!</v>
      </c>
      <c r="AD27" s="63" t="e">
        <f>#REF!</f>
        <v>#REF!</v>
      </c>
      <c r="AE27" s="63" t="e">
        <f>#REF!</f>
        <v>#REF!</v>
      </c>
      <c r="AF27" s="3"/>
      <c r="AG27" s="63" t="e">
        <f>#REF!</f>
        <v>#REF!</v>
      </c>
      <c r="AH27" s="63" t="e">
        <f>#REF!</f>
        <v>#REF!</v>
      </c>
      <c r="AI27" s="63" t="e">
        <f>#REF!</f>
        <v>#REF!</v>
      </c>
      <c r="AJ27" s="63" t="e">
        <f>#REF!</f>
        <v>#REF!</v>
      </c>
      <c r="AK27" s="21"/>
      <c r="AL27" s="21"/>
      <c r="AM27" s="63" t="e">
        <f>#REF!</f>
        <v>#REF!</v>
      </c>
      <c r="AN27" s="63" t="e">
        <f>#REF!</f>
        <v>#REF!</v>
      </c>
      <c r="AO27" s="63" t="e">
        <f>#REF!</f>
        <v>#REF!</v>
      </c>
      <c r="AP27" s="63" t="e">
        <f>#REF!</f>
        <v>#REF!</v>
      </c>
      <c r="AQ27" s="23"/>
      <c r="AR27" s="63">
        <v>34106.009999999987</v>
      </c>
      <c r="AS27" s="63" t="e">
        <f>#REF!</f>
        <v>#REF!</v>
      </c>
      <c r="AU27" s="63" t="e">
        <f t="shared" si="6"/>
        <v>#REF!</v>
      </c>
      <c r="AV27" s="64" t="e">
        <f t="shared" si="6"/>
        <v>#REF!</v>
      </c>
      <c r="AW27" s="64" t="e">
        <f t="shared" si="6"/>
        <v>#REF!</v>
      </c>
      <c r="AX27" s="64" t="e">
        <f>F27+K27+P27+U27+Z27+AE27+AJ27+AP27+AS27</f>
        <v>#REF!</v>
      </c>
    </row>
    <row r="28" spans="1:56" s="56" customFormat="1" ht="15" thickBot="1" x14ac:dyDescent="0.25">
      <c r="A28" s="33" t="s">
        <v>84</v>
      </c>
      <c r="B28" s="29"/>
      <c r="C28" s="65">
        <v>118212.71999999997</v>
      </c>
      <c r="D28" s="65">
        <v>241069.84</v>
      </c>
      <c r="E28" s="65">
        <v>108348.69999999991</v>
      </c>
      <c r="F28" s="65">
        <v>65120.120000001974</v>
      </c>
      <c r="G28" s="62"/>
      <c r="H28" s="65">
        <v>100</v>
      </c>
      <c r="I28" s="65">
        <v>0</v>
      </c>
      <c r="J28" s="65">
        <v>0</v>
      </c>
      <c r="K28" s="65">
        <v>99</v>
      </c>
      <c r="L28" s="29"/>
      <c r="M28" s="65">
        <v>24</v>
      </c>
      <c r="N28" s="65">
        <v>0</v>
      </c>
      <c r="O28" s="65">
        <v>0</v>
      </c>
      <c r="P28" s="65">
        <v>24</v>
      </c>
      <c r="Q28" s="62"/>
      <c r="R28" s="65">
        <v>0</v>
      </c>
      <c r="S28" s="65">
        <v>550</v>
      </c>
      <c r="T28" s="65">
        <v>0</v>
      </c>
      <c r="U28" s="65">
        <v>0</v>
      </c>
      <c r="V28" s="62"/>
      <c r="W28" s="65">
        <v>693.71</v>
      </c>
      <c r="X28" s="65">
        <v>1650</v>
      </c>
      <c r="Y28" s="65">
        <v>127.65999999999985</v>
      </c>
      <c r="Z28" s="65">
        <v>447.85999999999967</v>
      </c>
      <c r="AA28" s="62"/>
      <c r="AB28" s="65">
        <v>15.82</v>
      </c>
      <c r="AC28" s="65">
        <v>0</v>
      </c>
      <c r="AD28" s="65">
        <v>0</v>
      </c>
      <c r="AE28" s="65">
        <v>32.659999999999997</v>
      </c>
      <c r="AF28" s="8"/>
      <c r="AG28" s="65">
        <v>46790.12999999999</v>
      </c>
      <c r="AH28" s="65">
        <v>87789.229999999865</v>
      </c>
      <c r="AI28" s="65">
        <v>48519.009999999726</v>
      </c>
      <c r="AJ28" s="65">
        <v>23369.020000000542</v>
      </c>
      <c r="AK28"/>
      <c r="AL28"/>
      <c r="AM28" s="65">
        <v>0</v>
      </c>
      <c r="AN28" s="65">
        <v>17655.69000000001</v>
      </c>
      <c r="AO28" s="65">
        <v>105364.50999999998</v>
      </c>
      <c r="AP28" s="65">
        <v>15338.879999999946</v>
      </c>
      <c r="AQ28" s="8"/>
      <c r="AR28" s="65"/>
      <c r="AS28" s="65"/>
      <c r="AT28"/>
      <c r="AU28" s="65">
        <f t="shared" si="6"/>
        <v>165836.37999999998</v>
      </c>
      <c r="AV28" s="65">
        <f t="shared" si="6"/>
        <v>348714.75999999983</v>
      </c>
      <c r="AW28" s="65">
        <f t="shared" si="6"/>
        <v>262359.87999999966</v>
      </c>
      <c r="AX28" s="65">
        <f>F28+K28+P28+U28+Z28+AE28+AJ28+AP28+AS28</f>
        <v>104431.54000000247</v>
      </c>
    </row>
    <row r="29" spans="1:56" ht="15.75" thickBot="1" x14ac:dyDescent="0.3">
      <c r="A29" s="66" t="s">
        <v>85</v>
      </c>
      <c r="B29" s="34"/>
      <c r="C29" s="67" t="e">
        <f>SUM(C21:C28)</f>
        <v>#REF!</v>
      </c>
      <c r="D29" s="67" t="e">
        <f>SUM(D21:D28)</f>
        <v>#REF!</v>
      </c>
      <c r="E29" s="67" t="e">
        <f>SUM(E21:E28)</f>
        <v>#REF!</v>
      </c>
      <c r="F29" s="67" t="e">
        <f>SUM(F21:F28)</f>
        <v>#REF!</v>
      </c>
      <c r="G29" s="23"/>
      <c r="H29" s="67" t="e">
        <f>SUM(H21:H28)</f>
        <v>#REF!</v>
      </c>
      <c r="I29" s="67" t="e">
        <f>SUM(I21:I28)</f>
        <v>#REF!</v>
      </c>
      <c r="J29" s="67" t="e">
        <f>SUM(J21:J28)</f>
        <v>#REF!</v>
      </c>
      <c r="K29" s="67" t="e">
        <f>SUM(K21:K28)</f>
        <v>#REF!</v>
      </c>
      <c r="L29" s="34"/>
      <c r="M29" s="67" t="e">
        <f>SUM(M21:M28)</f>
        <v>#REF!</v>
      </c>
      <c r="N29" s="67" t="e">
        <f>SUM(N21:N28)</f>
        <v>#REF!</v>
      </c>
      <c r="O29" s="67" t="e">
        <f>SUM(O21:O28)</f>
        <v>#REF!</v>
      </c>
      <c r="P29" s="67" t="e">
        <f>SUM(P21:P28)</f>
        <v>#REF!</v>
      </c>
      <c r="Q29" s="23"/>
      <c r="R29" s="67" t="e">
        <f>SUM(R21:R28)</f>
        <v>#REF!</v>
      </c>
      <c r="S29" s="67" t="e">
        <f>SUM(S21:S28)</f>
        <v>#REF!</v>
      </c>
      <c r="T29" s="67" t="e">
        <f>SUM(T21:T28)</f>
        <v>#REF!</v>
      </c>
      <c r="U29" s="67" t="e">
        <f>SUM(U21:U28)</f>
        <v>#REF!</v>
      </c>
      <c r="V29" s="23"/>
      <c r="W29" s="67" t="e">
        <f>SUM(W21:W28)</f>
        <v>#REF!</v>
      </c>
      <c r="X29" s="67" t="e">
        <f>SUM(X21:X28)</f>
        <v>#REF!</v>
      </c>
      <c r="Y29" s="67" t="e">
        <f>SUM(Y21:Y28)</f>
        <v>#REF!</v>
      </c>
      <c r="Z29" s="67" t="e">
        <f>SUM(Z21:Z28)</f>
        <v>#REF!</v>
      </c>
      <c r="AA29" s="68"/>
      <c r="AB29" s="67" t="e">
        <f>SUM(AB21:AB28)</f>
        <v>#REF!</v>
      </c>
      <c r="AC29" s="67" t="e">
        <f>SUM(AC21:AC28)</f>
        <v>#REF!</v>
      </c>
      <c r="AD29" s="67" t="e">
        <f>SUM(AD21:AD28)</f>
        <v>#REF!</v>
      </c>
      <c r="AE29" s="67" t="e">
        <f>SUM(AE21:AE28)</f>
        <v>#REF!</v>
      </c>
      <c r="AF29" s="8"/>
      <c r="AG29" s="67" t="e">
        <f>SUM(AG21:AG28)</f>
        <v>#REF!</v>
      </c>
      <c r="AH29" s="67" t="e">
        <f>SUM(AH21:AH28)</f>
        <v>#REF!</v>
      </c>
      <c r="AI29" s="67" t="e">
        <f>SUM(AI21:AI28)</f>
        <v>#REF!</v>
      </c>
      <c r="AJ29" s="67" t="e">
        <f>SUM(AJ21:AJ28)</f>
        <v>#REF!</v>
      </c>
      <c r="AM29" s="67" t="e">
        <f>SUM(AM21:AM28)</f>
        <v>#REF!</v>
      </c>
      <c r="AN29" s="67" t="e">
        <f>SUM(AN21:AN28)</f>
        <v>#REF!</v>
      </c>
      <c r="AO29" s="67" t="e">
        <f>SUM(AO21:AO28)</f>
        <v>#REF!</v>
      </c>
      <c r="AP29" s="67" t="e">
        <f>SUM(AP21:AP28)</f>
        <v>#REF!</v>
      </c>
      <c r="AQ29" s="8"/>
      <c r="AR29" s="67">
        <f>SUM(AR21:AR28)</f>
        <v>868113.01</v>
      </c>
      <c r="AS29" s="67" t="e">
        <f>SUM(AS21:AS28)</f>
        <v>#REF!</v>
      </c>
      <c r="AU29" s="67" t="e">
        <f>SUM(AU21:AU28)</f>
        <v>#REF!</v>
      </c>
      <c r="AV29" s="67" t="e">
        <f>SUM(AV21:AV28)</f>
        <v>#REF!</v>
      </c>
      <c r="AW29" s="67" t="e">
        <f>SUM(AW21:AW28)</f>
        <v>#REF!</v>
      </c>
      <c r="AX29" s="67" t="e">
        <f>SUM(AX21:AX28)</f>
        <v>#REF!</v>
      </c>
    </row>
    <row r="30" spans="1:56" x14ac:dyDescent="0.2">
      <c r="B30" s="69"/>
    </row>
    <row r="31" spans="1:56" x14ac:dyDescent="0.2">
      <c r="A31" s="70"/>
      <c r="B31" s="71"/>
      <c r="C31" s="71"/>
      <c r="D31" s="71"/>
      <c r="E31" s="71"/>
      <c r="F31" s="71"/>
      <c r="G31" s="71"/>
      <c r="H31" s="71"/>
      <c r="I31" s="71"/>
      <c r="J31" s="71"/>
      <c r="K31" s="71"/>
      <c r="L31" s="71"/>
      <c r="M31" s="71"/>
      <c r="N31" s="71"/>
      <c r="O31" s="71"/>
      <c r="P31" s="71"/>
      <c r="Q31" s="71"/>
      <c r="T31" s="71"/>
      <c r="U31" s="71"/>
      <c r="X31" s="71"/>
      <c r="Y31" s="71"/>
      <c r="Z31" s="71"/>
      <c r="AC31" s="71"/>
      <c r="AD31" s="71"/>
      <c r="AE31" s="71"/>
      <c r="AG31" s="71"/>
      <c r="AH31" s="71"/>
      <c r="AI31" s="71"/>
      <c r="AJ31" s="71"/>
      <c r="AM31" s="71"/>
      <c r="AN31" s="71"/>
      <c r="AO31" s="71"/>
      <c r="AP31" s="71"/>
      <c r="AX31"/>
    </row>
    <row r="32" spans="1:56" x14ac:dyDescent="0.2">
      <c r="A32" s="72" t="s">
        <v>54</v>
      </c>
      <c r="B32" s="71"/>
      <c r="C32" s="71"/>
      <c r="D32" s="71"/>
      <c r="E32" s="71"/>
      <c r="F32" s="71"/>
      <c r="H32" s="71"/>
      <c r="I32" s="71"/>
      <c r="J32" s="71"/>
      <c r="K32" s="71"/>
      <c r="M32" s="71"/>
      <c r="N32" s="71"/>
      <c r="O32" s="71"/>
      <c r="P32" s="71"/>
      <c r="T32" s="71"/>
      <c r="U32" s="71"/>
      <c r="W32" s="71"/>
      <c r="X32" s="71"/>
      <c r="Y32" s="71"/>
      <c r="Z32" s="71"/>
      <c r="AC32" s="71"/>
      <c r="AD32" s="71"/>
      <c r="AE32" s="71"/>
      <c r="AG32" s="71"/>
      <c r="AH32" s="71"/>
      <c r="AI32" s="71"/>
      <c r="AJ32" s="71"/>
      <c r="AM32" s="71"/>
      <c r="AN32" s="71"/>
      <c r="AO32" s="71"/>
      <c r="AP32" s="71"/>
      <c r="AX32"/>
    </row>
    <row r="33" spans="1:50" hidden="1" x14ac:dyDescent="0.2">
      <c r="AX33"/>
    </row>
    <row r="34" spans="1:50" hidden="1" x14ac:dyDescent="0.2">
      <c r="AX34"/>
    </row>
    <row r="35" spans="1:50" hidden="1" x14ac:dyDescent="0.2">
      <c r="AX35"/>
    </row>
    <row r="36" spans="1:50" hidden="1" x14ac:dyDescent="0.2">
      <c r="AX36"/>
    </row>
    <row r="37" spans="1:50" hidden="1" x14ac:dyDescent="0.2">
      <c r="AX37"/>
    </row>
    <row r="38" spans="1:50" hidden="1" x14ac:dyDescent="0.2">
      <c r="AX38"/>
    </row>
    <row r="39" spans="1:50" hidden="1" x14ac:dyDescent="0.2">
      <c r="AX39"/>
    </row>
    <row r="40" spans="1:50" hidden="1" x14ac:dyDescent="0.2">
      <c r="AX40"/>
    </row>
    <row r="41" spans="1:50" hidden="1" x14ac:dyDescent="0.2">
      <c r="AX41"/>
    </row>
    <row r="42" spans="1:50" hidden="1" x14ac:dyDescent="0.2">
      <c r="AX42"/>
    </row>
    <row r="43" spans="1:50" hidden="1" x14ac:dyDescent="0.2">
      <c r="AX43"/>
    </row>
    <row r="44" spans="1:50" hidden="1" x14ac:dyDescent="0.2">
      <c r="AX44"/>
    </row>
    <row r="45" spans="1:50" hidden="1" x14ac:dyDescent="0.2">
      <c r="AX45"/>
    </row>
    <row r="46" spans="1:50" hidden="1" x14ac:dyDescent="0.2">
      <c r="AX46"/>
    </row>
    <row r="47" spans="1:50" x14ac:dyDescent="0.2">
      <c r="A47" s="73" t="s">
        <v>213</v>
      </c>
      <c r="C47" s="211" t="s">
        <v>210</v>
      </c>
      <c r="D47" s="75"/>
      <c r="E47" s="75"/>
      <c r="F47" s="74"/>
      <c r="H47" s="74"/>
      <c r="I47" s="74"/>
      <c r="J47" s="75"/>
      <c r="K47" s="75"/>
      <c r="M47" s="74"/>
      <c r="N47" s="74"/>
      <c r="O47" s="75"/>
      <c r="P47" s="75"/>
      <c r="T47" s="75"/>
      <c r="U47" s="75"/>
      <c r="W47" s="71"/>
      <c r="X47" s="76"/>
      <c r="Y47" s="75"/>
      <c r="Z47" s="75"/>
      <c r="AB47" s="82"/>
      <c r="AC47" s="77"/>
      <c r="AD47" s="75"/>
      <c r="AE47" s="75"/>
      <c r="AG47" s="74"/>
      <c r="AH47" s="71"/>
      <c r="AI47" s="75"/>
      <c r="AJ47" s="75"/>
      <c r="AM47" s="74"/>
      <c r="AN47" s="71"/>
      <c r="AO47" s="75"/>
      <c r="AP47" s="75"/>
      <c r="AX47"/>
    </row>
    <row r="48" spans="1:50" x14ac:dyDescent="0.2">
      <c r="A48" s="78" t="s">
        <v>215</v>
      </c>
      <c r="D48" s="71"/>
      <c r="E48" s="71"/>
      <c r="F48" s="71"/>
      <c r="H48" s="79"/>
      <c r="I48" s="77"/>
      <c r="J48" s="71"/>
      <c r="K48" s="71"/>
      <c r="N48" s="79"/>
      <c r="O48" s="71"/>
      <c r="P48" s="71"/>
      <c r="T48" s="71"/>
      <c r="U48" s="71"/>
      <c r="X48" s="71"/>
      <c r="Y48" s="71"/>
      <c r="Z48" s="71"/>
      <c r="AC48" s="77"/>
      <c r="AD48" s="71"/>
      <c r="AE48" s="71"/>
      <c r="AH48" s="71"/>
      <c r="AI48" s="71"/>
      <c r="AJ48" s="71"/>
      <c r="AN48" s="71"/>
      <c r="AO48" s="71"/>
      <c r="AP48" s="71"/>
      <c r="AX48"/>
    </row>
    <row r="49" spans="1:50" ht="15" x14ac:dyDescent="0.25">
      <c r="A49" s="80" t="s">
        <v>218</v>
      </c>
      <c r="C49" s="7" t="s">
        <v>91</v>
      </c>
      <c r="AC49" s="81"/>
      <c r="AX49"/>
    </row>
    <row r="50" spans="1:50" x14ac:dyDescent="0.2">
      <c r="A50" s="80"/>
      <c r="C50" s="71"/>
      <c r="H50" s="71"/>
      <c r="M50" s="71"/>
      <c r="AX50"/>
    </row>
    <row r="51" spans="1:50" x14ac:dyDescent="0.2">
      <c r="A51" s="73"/>
      <c r="AX51"/>
    </row>
    <row r="52" spans="1:50" x14ac:dyDescent="0.2">
      <c r="AX52"/>
    </row>
    <row r="53" spans="1:50" x14ac:dyDescent="0.2">
      <c r="C53" s="213" t="s">
        <v>219</v>
      </c>
    </row>
    <row r="54" spans="1:50" x14ac:dyDescent="0.2">
      <c r="C54" s="213" t="s">
        <v>220</v>
      </c>
    </row>
    <row r="74" spans="7:12" x14ac:dyDescent="0.2">
      <c r="G74" s="77"/>
      <c r="L74"/>
    </row>
    <row r="77" spans="7:12" x14ac:dyDescent="0.2">
      <c r="G77" s="81"/>
      <c r="L77"/>
    </row>
  </sheetData>
  <mergeCells count="10">
    <mergeCell ref="C3:F3"/>
    <mergeCell ref="AU3:AX3"/>
    <mergeCell ref="H3:K3"/>
    <mergeCell ref="M3:P3"/>
    <mergeCell ref="R3:U3"/>
    <mergeCell ref="W3:Z3"/>
    <mergeCell ref="AB3:AE3"/>
    <mergeCell ref="AG3:AJ3"/>
    <mergeCell ref="AM3:AP3"/>
    <mergeCell ref="AR3:AS3"/>
  </mergeCells>
  <pageMargins left="0.70866141732283472" right="0.70866141732283472" top="0.74803149606299213" bottom="0.74803149606299213" header="0.31496062992125984" footer="0.31496062992125984"/>
  <pageSetup paperSize="9" scale="8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#REF!+#REF!</f>
        <v>#REF!</v>
      </c>
    </row>
    <row r="8" spans="1:5" x14ac:dyDescent="0.2">
      <c r="B8" s="5" t="s">
        <v>7</v>
      </c>
      <c r="C8" s="9"/>
    </row>
    <row r="9" spans="1:5" x14ac:dyDescent="0.2">
      <c r="A9" s="3" t="s">
        <v>8</v>
      </c>
      <c r="B9" s="4" t="s">
        <v>9</v>
      </c>
      <c r="C9" s="9">
        <v>0</v>
      </c>
    </row>
    <row r="10" spans="1:5" x14ac:dyDescent="0.2">
      <c r="A10" s="3" t="s">
        <v>10</v>
      </c>
      <c r="B10" s="4" t="s">
        <v>11</v>
      </c>
      <c r="C10" s="9" t="e">
        <f>#REF!+#REF!</f>
        <v>#REF!</v>
      </c>
    </row>
    <row r="11" spans="1:5" x14ac:dyDescent="0.2">
      <c r="B11" s="5" t="s">
        <v>12</v>
      </c>
      <c r="C11" s="9"/>
    </row>
    <row r="12" spans="1:5" ht="25.5" x14ac:dyDescent="0.2">
      <c r="A12" s="3" t="s">
        <v>13</v>
      </c>
      <c r="B12" s="4" t="s">
        <v>14</v>
      </c>
      <c r="C12" s="9">
        <v>550</v>
      </c>
    </row>
    <row r="13" spans="1:5" x14ac:dyDescent="0.2">
      <c r="A13" s="3" t="s">
        <v>15</v>
      </c>
      <c r="B13" s="6" t="s">
        <v>16</v>
      </c>
      <c r="C13" s="9">
        <v>4841</v>
      </c>
    </row>
    <row r="14" spans="1:5" x14ac:dyDescent="0.2">
      <c r="A14" s="3" t="s">
        <v>17</v>
      </c>
      <c r="B14" s="4" t="s">
        <v>18</v>
      </c>
      <c r="C14" s="9" t="e">
        <f>#REF!+#REF!</f>
        <v>#REF!</v>
      </c>
    </row>
    <row r="15" spans="1:5" x14ac:dyDescent="0.2">
      <c r="B15" s="5" t="s">
        <v>19</v>
      </c>
      <c r="C15" s="9"/>
    </row>
    <row r="16" spans="1:5" x14ac:dyDescent="0.2">
      <c r="A16" s="3" t="s">
        <v>20</v>
      </c>
      <c r="B16" s="4" t="s">
        <v>21</v>
      </c>
      <c r="C16" s="9" t="e">
        <f>#REF!+#REF!</f>
        <v>#REF!</v>
      </c>
    </row>
    <row r="17" spans="1:3" x14ac:dyDescent="0.2">
      <c r="A17" s="3" t="s">
        <v>22</v>
      </c>
      <c r="B17" s="4" t="s">
        <v>23</v>
      </c>
      <c r="C17" s="9" t="e">
        <f>#REF!+#REF!</f>
        <v>#REF!</v>
      </c>
    </row>
    <row r="18" spans="1:3" x14ac:dyDescent="0.2">
      <c r="A18" s="3" t="s">
        <v>24</v>
      </c>
      <c r="B18" s="4" t="s">
        <v>25</v>
      </c>
      <c r="C18" s="9" t="e">
        <f>#REF!+#REF!</f>
        <v>#REF!</v>
      </c>
    </row>
    <row r="19" spans="1:3" x14ac:dyDescent="0.2">
      <c r="A19" s="3" t="s">
        <v>26</v>
      </c>
      <c r="B19" s="4" t="s">
        <v>27</v>
      </c>
      <c r="C19" s="9" t="e">
        <f>#REF!+#REF!</f>
        <v>#REF!</v>
      </c>
    </row>
    <row r="20" spans="1:3" x14ac:dyDescent="0.2">
      <c r="A20" s="3" t="s">
        <v>28</v>
      </c>
      <c r="B20" s="4" t="s">
        <v>29</v>
      </c>
      <c r="C20" s="9" t="e">
        <f>#REF!+#REF!</f>
        <v>#REF!</v>
      </c>
    </row>
    <row r="21" spans="1:3" x14ac:dyDescent="0.2">
      <c r="A21" s="3" t="s">
        <v>30</v>
      </c>
      <c r="B21" s="4" t="s">
        <v>31</v>
      </c>
      <c r="C21" s="9" t="e">
        <f>#REF!+#REF!+#REF!+#REF!</f>
        <v>#REF!</v>
      </c>
    </row>
    <row r="22" spans="1:3" x14ac:dyDescent="0.2">
      <c r="A22" s="3" t="s">
        <v>32</v>
      </c>
      <c r="B22" s="4" t="s">
        <v>33</v>
      </c>
      <c r="C22" s="9" t="e">
        <f>#REF!+#REF!</f>
        <v>#REF!</v>
      </c>
    </row>
    <row r="23" spans="1:3" x14ac:dyDescent="0.2">
      <c r="A23" s="3" t="s">
        <v>34</v>
      </c>
      <c r="B23" s="4" t="s">
        <v>35</v>
      </c>
      <c r="C23" s="9" t="e">
        <f>#REF!+#REF!</f>
        <v>#REF!</v>
      </c>
    </row>
    <row r="24" spans="1:3" x14ac:dyDescent="0.2">
      <c r="B24" s="5" t="s">
        <v>36</v>
      </c>
      <c r="C24" s="9"/>
    </row>
    <row r="25" spans="1:3" x14ac:dyDescent="0.2">
      <c r="A25" s="3" t="s">
        <v>37</v>
      </c>
      <c r="B25" s="4" t="s">
        <v>38</v>
      </c>
      <c r="C25" s="9" t="e">
        <f>#REF!+#REF!</f>
        <v>#REF!</v>
      </c>
    </row>
    <row r="26" spans="1:3" x14ac:dyDescent="0.2">
      <c r="A26" s="3" t="s">
        <v>39</v>
      </c>
      <c r="B26" s="4" t="s">
        <v>40</v>
      </c>
      <c r="C26" s="9">
        <v>0</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7330057367.000001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sheetPr>
  <dimension ref="A2:E34"/>
  <sheetViews>
    <sheetView rightToLeft="1" workbookViewId="0">
      <selection activeCell="C26" sqref="C26"/>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27</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v>0</v>
      </c>
    </row>
    <row r="26" spans="1:3" x14ac:dyDescent="0.2">
      <c r="A26" s="3" t="s">
        <v>39</v>
      </c>
      <c r="B26" s="4" t="s">
        <v>40</v>
      </c>
      <c r="C26" s="11">
        <v>0</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665416978</v>
      </c>
    </row>
    <row r="34" spans="2:2" x14ac:dyDescent="0.2">
      <c r="B34" t="s">
        <v>52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6AEA6-9D17-4742-B641-A5DF89A2ADB5}">
  <sheetPr>
    <tabColor rgb="FF00B0F0"/>
    <pageSetUpPr fitToPage="1"/>
  </sheetPr>
  <dimension ref="A1:K68"/>
  <sheetViews>
    <sheetView rightToLeft="1" tabSelected="1" zoomScaleNormal="100" zoomScaleSheetLayoutView="85" workbookViewId="0">
      <selection activeCell="B2" sqref="B2"/>
    </sheetView>
  </sheetViews>
  <sheetFormatPr defaultColWidth="9" defaultRowHeight="14.25" x14ac:dyDescent="0.2"/>
  <cols>
    <col min="1" max="1" width="9" style="226"/>
    <col min="2" max="2" width="43.625" style="226" customWidth="1"/>
    <col min="3" max="3" width="18.125" style="214" bestFit="1" customWidth="1"/>
    <col min="4" max="4" width="14.75" style="226" bestFit="1" customWidth="1"/>
    <col min="5" max="5" width="53.375" style="226" bestFit="1" customWidth="1"/>
    <col min="6" max="7" width="53.375" style="226" customWidth="1"/>
    <col min="8" max="10" width="14.875" bestFit="1" customWidth="1"/>
    <col min="12" max="15" width="9" style="226"/>
    <col min="16" max="16" width="12" style="226" bestFit="1" customWidth="1"/>
    <col min="17" max="16384" width="9" style="226"/>
  </cols>
  <sheetData>
    <row r="1" spans="1:7" ht="15" x14ac:dyDescent="0.25">
      <c r="A1" s="83"/>
      <c r="B1" s="83" t="s">
        <v>94</v>
      </c>
    </row>
    <row r="2" spans="1:7" ht="15" x14ac:dyDescent="0.25">
      <c r="B2" s="276" t="s">
        <v>290</v>
      </c>
      <c r="E2" s="7"/>
      <c r="F2" s="7"/>
      <c r="G2" s="7"/>
    </row>
    <row r="4" spans="1:7" x14ac:dyDescent="0.2">
      <c r="A4" s="1" t="s">
        <v>238</v>
      </c>
      <c r="B4" s="1" t="s">
        <v>1</v>
      </c>
      <c r="C4" s="1" t="s">
        <v>96</v>
      </c>
      <c r="D4" s="56"/>
      <c r="E4" s="56"/>
      <c r="F4" s="56"/>
    </row>
    <row r="5" spans="1:7" x14ac:dyDescent="0.2">
      <c r="B5" s="2"/>
      <c r="D5" s="56"/>
      <c r="E5" s="56"/>
      <c r="F5" s="56"/>
    </row>
    <row r="6" spans="1:7" x14ac:dyDescent="0.2">
      <c r="B6" s="231" t="s">
        <v>239</v>
      </c>
      <c r="C6" s="245">
        <v>341186.86919467291</v>
      </c>
      <c r="D6" s="56"/>
      <c r="E6" s="56"/>
      <c r="F6" s="56"/>
    </row>
    <row r="7" spans="1:7" x14ac:dyDescent="0.2">
      <c r="A7" s="3" t="s">
        <v>3</v>
      </c>
      <c r="B7" s="230" t="s">
        <v>4</v>
      </c>
      <c r="C7" s="228">
        <v>0</v>
      </c>
      <c r="D7" s="56"/>
      <c r="E7" s="56"/>
      <c r="F7" s="56"/>
    </row>
    <row r="8" spans="1:7" x14ac:dyDescent="0.2">
      <c r="A8" s="3" t="s">
        <v>5</v>
      </c>
      <c r="B8" s="230" t="s">
        <v>6</v>
      </c>
      <c r="C8" s="245">
        <v>341186.86919467291</v>
      </c>
      <c r="D8" s="56"/>
      <c r="E8" s="56"/>
      <c r="F8" s="56"/>
    </row>
    <row r="9" spans="1:7" x14ac:dyDescent="0.2">
      <c r="B9" s="5"/>
      <c r="C9" s="228"/>
      <c r="D9" s="56"/>
      <c r="E9" s="56"/>
      <c r="F9" s="56"/>
    </row>
    <row r="10" spans="1:7" ht="38.25" x14ac:dyDescent="0.2">
      <c r="B10" s="231" t="s">
        <v>240</v>
      </c>
      <c r="C10" s="245">
        <v>1118.1934133333332</v>
      </c>
      <c r="D10" s="56"/>
      <c r="E10" s="56"/>
      <c r="F10" s="56"/>
    </row>
    <row r="11" spans="1:7" x14ac:dyDescent="0.2">
      <c r="A11" s="3" t="s">
        <v>8</v>
      </c>
      <c r="B11" s="230" t="s">
        <v>9</v>
      </c>
      <c r="C11" s="228">
        <v>0</v>
      </c>
      <c r="D11" s="56"/>
      <c r="E11" s="56"/>
      <c r="F11" s="56"/>
    </row>
    <row r="12" spans="1:7" x14ac:dyDescent="0.2">
      <c r="A12" s="3" t="s">
        <v>10</v>
      </c>
      <c r="B12" s="230" t="s">
        <v>11</v>
      </c>
      <c r="C12" s="245">
        <v>1118.1934133333332</v>
      </c>
      <c r="D12" s="56"/>
      <c r="E12" s="56"/>
      <c r="F12" s="56"/>
    </row>
    <row r="13" spans="1:7" x14ac:dyDescent="0.2">
      <c r="B13" s="5"/>
      <c r="C13" s="228"/>
      <c r="D13" s="56"/>
      <c r="E13" s="56"/>
      <c r="F13" s="56"/>
    </row>
    <row r="14" spans="1:7" x14ac:dyDescent="0.2">
      <c r="B14" s="231" t="s">
        <v>241</v>
      </c>
      <c r="C14" s="227">
        <v>0</v>
      </c>
      <c r="D14" s="56"/>
      <c r="E14" s="56"/>
      <c r="F14" s="56"/>
    </row>
    <row r="15" spans="1:7" ht="25.5" x14ac:dyDescent="0.2">
      <c r="A15" s="3" t="s">
        <v>236</v>
      </c>
      <c r="B15" s="230" t="s">
        <v>287</v>
      </c>
      <c r="C15" s="228">
        <v>0</v>
      </c>
      <c r="D15" s="56"/>
      <c r="E15" s="56"/>
      <c r="F15" s="56"/>
    </row>
    <row r="16" spans="1:7" x14ac:dyDescent="0.2">
      <c r="A16" s="3" t="s">
        <v>17</v>
      </c>
      <c r="B16" s="230" t="s">
        <v>288</v>
      </c>
      <c r="C16" s="228">
        <v>0</v>
      </c>
      <c r="D16" s="56"/>
      <c r="E16" s="56"/>
      <c r="F16" s="56"/>
    </row>
    <row r="17" spans="1:11" x14ac:dyDescent="0.2">
      <c r="B17" s="5"/>
      <c r="C17" s="226"/>
      <c r="D17" s="56"/>
      <c r="E17" s="56"/>
      <c r="F17" s="56"/>
    </row>
    <row r="18" spans="1:11" ht="25.5" x14ac:dyDescent="0.2">
      <c r="A18" s="226" t="s">
        <v>237</v>
      </c>
      <c r="B18" s="231" t="s">
        <v>242</v>
      </c>
      <c r="C18" s="245">
        <v>312040.58666666667</v>
      </c>
      <c r="D18" s="56"/>
      <c r="E18" s="56"/>
      <c r="F18" s="56"/>
    </row>
    <row r="19" spans="1:11" x14ac:dyDescent="0.2">
      <c r="B19" s="5"/>
      <c r="C19" s="226"/>
      <c r="D19" s="56"/>
      <c r="E19" s="56"/>
      <c r="F19" s="56"/>
    </row>
    <row r="20" spans="1:11" x14ac:dyDescent="0.2">
      <c r="A20" s="239" t="s">
        <v>37</v>
      </c>
      <c r="B20" s="231" t="s">
        <v>243</v>
      </c>
      <c r="C20" s="227">
        <v>0</v>
      </c>
      <c r="D20" s="232"/>
      <c r="E20" s="56"/>
      <c r="F20" s="56"/>
    </row>
    <row r="21" spans="1:11" s="56" customFormat="1" x14ac:dyDescent="0.2">
      <c r="A21" s="238"/>
      <c r="B21" s="5"/>
      <c r="C21" s="228"/>
      <c r="D21" s="232"/>
      <c r="H21"/>
      <c r="I21"/>
      <c r="J21"/>
      <c r="K21"/>
    </row>
    <row r="22" spans="1:11" s="56" customFormat="1" x14ac:dyDescent="0.2">
      <c r="A22" s="238" t="s">
        <v>39</v>
      </c>
      <c r="B22" s="231" t="s">
        <v>244</v>
      </c>
      <c r="C22" s="227">
        <v>0</v>
      </c>
      <c r="D22" s="232"/>
      <c r="H22"/>
      <c r="I22"/>
      <c r="J22"/>
      <c r="K22"/>
    </row>
    <row r="23" spans="1:11" s="56" customFormat="1" x14ac:dyDescent="0.2">
      <c r="B23" s="232"/>
      <c r="C23" s="228"/>
      <c r="D23" s="232"/>
      <c r="H23"/>
      <c r="I23"/>
      <c r="J23"/>
      <c r="K23"/>
    </row>
    <row r="24" spans="1:11" s="56" customFormat="1" ht="25.5" x14ac:dyDescent="0.2">
      <c r="A24" s="56" t="s">
        <v>246</v>
      </c>
      <c r="B24" s="231" t="s">
        <v>245</v>
      </c>
      <c r="C24" s="245">
        <v>654345.64927467285</v>
      </c>
      <c r="D24" s="232"/>
      <c r="H24"/>
      <c r="I24"/>
      <c r="J24"/>
      <c r="K24"/>
    </row>
    <row r="25" spans="1:11" s="56" customFormat="1" x14ac:dyDescent="0.2">
      <c r="B25" s="232"/>
      <c r="C25" s="228"/>
      <c r="D25" s="232"/>
      <c r="E25" s="217"/>
      <c r="H25"/>
      <c r="I25"/>
      <c r="J25"/>
      <c r="K25"/>
    </row>
    <row r="26" spans="1:11" s="56" customFormat="1" ht="25.5" x14ac:dyDescent="0.2">
      <c r="A26" s="56" t="s">
        <v>247</v>
      </c>
      <c r="B26" s="231" t="s">
        <v>248</v>
      </c>
      <c r="C26" s="245">
        <v>712294784</v>
      </c>
      <c r="D26" s="232"/>
      <c r="H26"/>
      <c r="I26"/>
      <c r="J26"/>
      <c r="K26"/>
    </row>
    <row r="27" spans="1:11" s="56" customFormat="1" ht="25.5" x14ac:dyDescent="0.2">
      <c r="A27" s="238" t="s">
        <v>249</v>
      </c>
      <c r="B27" s="4" t="s">
        <v>250</v>
      </c>
      <c r="C27" s="245">
        <v>737560000</v>
      </c>
      <c r="D27" s="232"/>
      <c r="H27"/>
      <c r="I27"/>
      <c r="J27"/>
      <c r="K27"/>
    </row>
    <row r="28" spans="1:11" s="56" customFormat="1" ht="25.5" x14ac:dyDescent="0.2">
      <c r="A28" s="238" t="s">
        <v>48</v>
      </c>
      <c r="B28" s="4" t="s">
        <v>251</v>
      </c>
      <c r="C28" s="245">
        <v>687029568</v>
      </c>
      <c r="D28" s="232"/>
      <c r="H28"/>
      <c r="I28"/>
      <c r="J28"/>
      <c r="K28"/>
    </row>
    <row r="29" spans="1:11" s="56" customFormat="1" x14ac:dyDescent="0.2">
      <c r="B29" s="4"/>
      <c r="C29" s="228"/>
      <c r="D29" s="232"/>
      <c r="H29"/>
      <c r="I29"/>
      <c r="J29"/>
      <c r="K29"/>
    </row>
    <row r="30" spans="1:11" s="56" customFormat="1" ht="25.5" x14ac:dyDescent="0.2">
      <c r="A30" s="56" t="s">
        <v>252</v>
      </c>
      <c r="B30" s="231" t="s">
        <v>253</v>
      </c>
      <c r="C30" s="244">
        <v>9.1864444886160059E-4</v>
      </c>
      <c r="D30" s="232"/>
      <c r="H30"/>
      <c r="I30"/>
      <c r="J30"/>
      <c r="K30"/>
    </row>
    <row r="31" spans="1:11" s="56" customFormat="1" x14ac:dyDescent="0.2">
      <c r="B31" s="232"/>
      <c r="C31" s="228"/>
      <c r="D31" s="232"/>
      <c r="H31"/>
      <c r="I31"/>
      <c r="J31"/>
      <c r="K31"/>
    </row>
    <row r="32" spans="1:11" s="56" customFormat="1" x14ac:dyDescent="0.2">
      <c r="B32" s="232" t="s">
        <v>254</v>
      </c>
      <c r="C32" s="228"/>
      <c r="D32" s="232"/>
      <c r="H32"/>
      <c r="I32"/>
      <c r="J32"/>
      <c r="K32"/>
    </row>
    <row r="33" spans="1:11" s="56" customFormat="1" ht="25.5" x14ac:dyDescent="0.2">
      <c r="A33" s="56" t="s">
        <v>255</v>
      </c>
      <c r="B33" s="231" t="s">
        <v>256</v>
      </c>
      <c r="C33" s="227">
        <v>0</v>
      </c>
      <c r="D33" s="232"/>
      <c r="H33"/>
      <c r="I33"/>
      <c r="J33"/>
      <c r="K33"/>
    </row>
    <row r="34" spans="1:11" s="56" customFormat="1" x14ac:dyDescent="0.2">
      <c r="B34" s="232"/>
      <c r="C34" s="228"/>
      <c r="D34" s="232"/>
      <c r="H34"/>
      <c r="I34"/>
      <c r="J34"/>
      <c r="K34"/>
    </row>
    <row r="35" spans="1:11" ht="25.5" x14ac:dyDescent="0.2">
      <c r="B35" s="231" t="s">
        <v>257</v>
      </c>
      <c r="C35" s="245">
        <v>370676.69599999994</v>
      </c>
      <c r="D35" s="56"/>
      <c r="E35" s="56"/>
      <c r="F35" s="56"/>
    </row>
    <row r="36" spans="1:11" x14ac:dyDescent="0.2">
      <c r="A36" s="3" t="s">
        <v>20</v>
      </c>
      <c r="B36" s="4" t="s">
        <v>21</v>
      </c>
      <c r="C36" s="245">
        <v>16109.33333333333</v>
      </c>
      <c r="D36" s="229"/>
      <c r="E36" s="56"/>
      <c r="F36" s="56"/>
    </row>
    <row r="37" spans="1:11" x14ac:dyDescent="0.2">
      <c r="A37" s="3" t="s">
        <v>22</v>
      </c>
      <c r="B37" s="4" t="s">
        <v>23</v>
      </c>
      <c r="C37" s="245">
        <v>1901.8026666666676</v>
      </c>
      <c r="D37" s="229"/>
      <c r="E37" s="217"/>
      <c r="F37" s="217"/>
      <c r="G37" s="128"/>
    </row>
    <row r="38" spans="1:11" x14ac:dyDescent="0.2">
      <c r="A38" s="3" t="s">
        <v>24</v>
      </c>
      <c r="B38" s="4" t="s">
        <v>25</v>
      </c>
      <c r="C38" s="228">
        <v>0</v>
      </c>
      <c r="D38" s="56"/>
      <c r="E38" s="56"/>
      <c r="F38" s="56"/>
    </row>
    <row r="39" spans="1:11" x14ac:dyDescent="0.2">
      <c r="A39" s="3" t="s">
        <v>26</v>
      </c>
      <c r="B39" s="4" t="s">
        <v>27</v>
      </c>
      <c r="C39" s="228">
        <v>0</v>
      </c>
      <c r="D39" s="56"/>
      <c r="E39" s="56"/>
      <c r="F39" s="56"/>
    </row>
    <row r="40" spans="1:11" x14ac:dyDescent="0.2">
      <c r="A40" s="3" t="s">
        <v>28</v>
      </c>
      <c r="B40" s="4" t="s">
        <v>29</v>
      </c>
      <c r="C40" s="228">
        <v>0</v>
      </c>
      <c r="D40" s="56"/>
      <c r="E40" s="56"/>
      <c r="F40" s="56"/>
    </row>
    <row r="41" spans="1:11" x14ac:dyDescent="0.2">
      <c r="A41" s="3" t="s">
        <v>30</v>
      </c>
      <c r="B41" s="4" t="s">
        <v>31</v>
      </c>
      <c r="C41" s="245">
        <v>342440.58666666661</v>
      </c>
      <c r="D41" s="56"/>
      <c r="E41" s="56"/>
      <c r="F41" s="56"/>
    </row>
    <row r="42" spans="1:11" x14ac:dyDescent="0.2">
      <c r="A42" s="3" t="s">
        <v>32</v>
      </c>
      <c r="B42" s="4" t="s">
        <v>33</v>
      </c>
      <c r="C42" s="228">
        <v>0</v>
      </c>
      <c r="D42" s="56"/>
      <c r="E42" s="56"/>
      <c r="F42" s="56"/>
    </row>
    <row r="43" spans="1:11" x14ac:dyDescent="0.2">
      <c r="A43" s="3" t="s">
        <v>34</v>
      </c>
      <c r="B43" s="4" t="s">
        <v>35</v>
      </c>
      <c r="C43" s="245">
        <v>10224.973333333333</v>
      </c>
      <c r="D43" s="56"/>
      <c r="E43" s="217"/>
      <c r="F43" s="217"/>
      <c r="G43" s="128"/>
    </row>
    <row r="44" spans="1:11" x14ac:dyDescent="0.2">
      <c r="A44" s="3" t="s">
        <v>258</v>
      </c>
      <c r="B44" s="4" t="s">
        <v>259</v>
      </c>
      <c r="C44" s="228">
        <v>0</v>
      </c>
      <c r="D44" s="218"/>
      <c r="E44" s="217"/>
      <c r="F44" s="217"/>
      <c r="G44" s="128"/>
    </row>
    <row r="45" spans="1:11" x14ac:dyDescent="0.2">
      <c r="A45" s="3"/>
      <c r="B45" s="4"/>
      <c r="C45" s="228"/>
      <c r="D45" s="218"/>
      <c r="E45" s="217"/>
      <c r="F45" s="217"/>
      <c r="G45" s="128"/>
    </row>
    <row r="46" spans="1:11" ht="25.5" x14ac:dyDescent="0.2">
      <c r="A46" s="3" t="s">
        <v>260</v>
      </c>
      <c r="B46" s="231" t="s">
        <v>261</v>
      </c>
      <c r="C46" s="244">
        <v>5.3953528823958851E-4</v>
      </c>
      <c r="D46" s="218"/>
      <c r="E46" s="217"/>
      <c r="F46" s="217"/>
      <c r="G46" s="128"/>
    </row>
    <row r="47" spans="1:11" x14ac:dyDescent="0.2">
      <c r="A47" s="3"/>
      <c r="B47" s="4"/>
      <c r="C47" s="228"/>
      <c r="D47" s="218"/>
      <c r="E47" s="217"/>
      <c r="F47" s="217"/>
      <c r="G47" s="128"/>
    </row>
    <row r="48" spans="1:11" ht="25.5" x14ac:dyDescent="0.2">
      <c r="A48" s="3" t="s">
        <v>262</v>
      </c>
      <c r="B48" s="231" t="s">
        <v>263</v>
      </c>
      <c r="C48" s="235">
        <v>2.5000000000000001E-3</v>
      </c>
      <c r="D48" s="218"/>
      <c r="E48" s="217"/>
      <c r="F48" s="217"/>
      <c r="G48" s="128"/>
    </row>
    <row r="49" spans="1:7" x14ac:dyDescent="0.2">
      <c r="A49" s="3"/>
      <c r="B49" s="232"/>
      <c r="C49" s="234"/>
      <c r="D49" s="218"/>
      <c r="E49" s="217"/>
      <c r="F49" s="217"/>
      <c r="G49" s="128"/>
    </row>
    <row r="50" spans="1:7" ht="38.25" x14ac:dyDescent="0.2">
      <c r="A50" s="3" t="s">
        <v>264</v>
      </c>
      <c r="B50" s="231" t="s">
        <v>265</v>
      </c>
      <c r="C50" s="244">
        <v>1.9604647117604113E-3</v>
      </c>
      <c r="D50" s="218"/>
      <c r="E50" s="217"/>
      <c r="F50" s="217"/>
      <c r="G50" s="128"/>
    </row>
    <row r="51" spans="1:7" x14ac:dyDescent="0.2">
      <c r="A51" s="3"/>
      <c r="B51" s="232"/>
      <c r="C51" s="234"/>
      <c r="D51" s="218"/>
      <c r="E51" s="217"/>
      <c r="F51" s="217"/>
      <c r="G51" s="128"/>
    </row>
    <row r="52" spans="1:7" x14ac:dyDescent="0.2">
      <c r="B52" s="231" t="s">
        <v>268</v>
      </c>
      <c r="C52" s="233"/>
      <c r="D52" s="218"/>
      <c r="E52" s="217"/>
      <c r="F52" s="217"/>
      <c r="G52" s="128"/>
    </row>
    <row r="53" spans="1:7" x14ac:dyDescent="0.2">
      <c r="A53" s="3" t="s">
        <v>266</v>
      </c>
      <c r="B53" s="232" t="s">
        <v>267</v>
      </c>
      <c r="C53" s="228">
        <v>0</v>
      </c>
      <c r="D53" s="218"/>
      <c r="E53" s="217"/>
      <c r="F53" s="217"/>
      <c r="G53" s="128"/>
    </row>
    <row r="54" spans="1:7" ht="25.5" x14ac:dyDescent="0.2">
      <c r="A54" s="3" t="s">
        <v>270</v>
      </c>
      <c r="B54" s="232" t="s">
        <v>269</v>
      </c>
      <c r="C54" s="243">
        <v>5.3953528823958851E-4</v>
      </c>
      <c r="D54" s="218"/>
      <c r="E54" s="217"/>
      <c r="F54" s="217"/>
      <c r="G54" s="128"/>
    </row>
    <row r="55" spans="1:7" x14ac:dyDescent="0.2">
      <c r="A55" s="3"/>
      <c r="B55" s="232"/>
      <c r="C55" s="234"/>
      <c r="D55" s="218"/>
      <c r="E55" s="217"/>
      <c r="F55" s="217"/>
      <c r="G55" s="128"/>
    </row>
    <row r="56" spans="1:7" ht="25.5" x14ac:dyDescent="0.2">
      <c r="B56" s="231" t="s">
        <v>271</v>
      </c>
      <c r="C56" s="245">
        <v>1025022.3452746728</v>
      </c>
      <c r="D56" s="56"/>
      <c r="E56" s="56"/>
      <c r="F56" s="56"/>
    </row>
    <row r="57" spans="1:7" ht="25.5" x14ac:dyDescent="0.2">
      <c r="A57" s="53" t="s">
        <v>41</v>
      </c>
      <c r="B57" s="4" t="s">
        <v>272</v>
      </c>
      <c r="C57" s="245">
        <v>1025022.3452746728</v>
      </c>
      <c r="D57" s="56"/>
      <c r="E57" s="56"/>
      <c r="F57" s="56"/>
    </row>
    <row r="58" spans="1:7" ht="25.5" x14ac:dyDescent="0.2">
      <c r="A58" s="53" t="s">
        <v>273</v>
      </c>
      <c r="B58" s="4" t="s">
        <v>274</v>
      </c>
      <c r="C58" s="243">
        <v>1.439042329523324E-3</v>
      </c>
      <c r="D58" s="56"/>
      <c r="E58" s="56"/>
      <c r="F58" s="56"/>
    </row>
    <row r="59" spans="1:7" x14ac:dyDescent="0.2">
      <c r="D59" s="242"/>
      <c r="E59" s="56"/>
      <c r="F59" s="56"/>
    </row>
    <row r="60" spans="1:7" ht="25.5" x14ac:dyDescent="0.2">
      <c r="B60" s="231" t="s">
        <v>280</v>
      </c>
      <c r="C60" s="244">
        <v>1.439042329523324E-3</v>
      </c>
      <c r="D60" s="242"/>
      <c r="E60" s="56"/>
      <c r="F60" s="56"/>
    </row>
    <row r="61" spans="1:7" x14ac:dyDescent="0.2">
      <c r="D61" s="242"/>
      <c r="E61" s="56"/>
      <c r="F61" s="56"/>
    </row>
    <row r="62" spans="1:7" ht="25.5" x14ac:dyDescent="0.2">
      <c r="B62" s="231" t="s">
        <v>278</v>
      </c>
      <c r="C62" s="233"/>
      <c r="D62" s="56"/>
      <c r="E62" s="56"/>
      <c r="F62" s="56"/>
    </row>
    <row r="63" spans="1:7" ht="38.25" x14ac:dyDescent="0.2">
      <c r="A63" s="226" t="s">
        <v>275</v>
      </c>
      <c r="B63" s="4" t="s">
        <v>277</v>
      </c>
      <c r="C63" s="236">
        <v>2.5000000000000001E-3</v>
      </c>
      <c r="D63" s="56"/>
      <c r="E63" s="217"/>
      <c r="F63" s="242"/>
      <c r="G63" s="98"/>
    </row>
    <row r="64" spans="1:7" x14ac:dyDescent="0.2">
      <c r="B64" s="4"/>
      <c r="D64" s="56"/>
      <c r="E64" s="242"/>
      <c r="F64" s="242"/>
      <c r="G64" s="98"/>
    </row>
    <row r="65" spans="1:6" x14ac:dyDescent="0.2">
      <c r="A65" s="226" t="s">
        <v>276</v>
      </c>
      <c r="B65" s="231" t="s">
        <v>279</v>
      </c>
      <c r="C65" s="237">
        <v>3.4186444488616009E-3</v>
      </c>
      <c r="D65" s="56"/>
      <c r="E65" s="56"/>
      <c r="F65" s="56"/>
    </row>
    <row r="66" spans="1:6" x14ac:dyDescent="0.2">
      <c r="D66" s="56"/>
      <c r="E66" s="56"/>
      <c r="F66" s="56"/>
    </row>
    <row r="67" spans="1:6" x14ac:dyDescent="0.2">
      <c r="D67" s="56"/>
      <c r="E67" s="56"/>
      <c r="F67" s="56"/>
    </row>
    <row r="68" spans="1:6" x14ac:dyDescent="0.2">
      <c r="D68" s="56"/>
      <c r="E68" s="56"/>
      <c r="F68" s="56"/>
    </row>
  </sheetData>
  <pageMargins left="0.70866141732283472" right="0.70866141732283472" top="0.74803149606299213" bottom="0.74803149606299213" header="0.31496062992125984" footer="0.31496062992125984"/>
  <pageSetup paperSize="9" scale="3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95915-CF2D-4D01-8F92-0F941CB9A4AE}">
  <sheetPr>
    <tabColor rgb="FF92D050"/>
  </sheetPr>
  <dimension ref="A1:L50"/>
  <sheetViews>
    <sheetView rightToLeft="1" topLeftCell="A28" zoomScaleNormal="100" workbookViewId="0">
      <selection activeCell="B26" sqref="B26"/>
    </sheetView>
  </sheetViews>
  <sheetFormatPr defaultColWidth="9" defaultRowHeight="14.25" x14ac:dyDescent="0.2"/>
  <cols>
    <col min="1" max="1" width="9" style="226"/>
    <col min="2" max="2" width="55.875" style="226" customWidth="1"/>
    <col min="3" max="3" width="10.875" style="226" customWidth="1"/>
    <col min="4" max="5" width="9" style="226"/>
    <col min="6" max="6" width="14.125" style="226" bestFit="1" customWidth="1"/>
    <col min="7" max="7" width="21.75" style="226" bestFit="1" customWidth="1"/>
    <col min="8" max="8" width="25.75" style="226" bestFit="1" customWidth="1"/>
    <col min="9" max="9" width="10" style="226" bestFit="1" customWidth="1"/>
    <col min="10" max="10" width="11.375" style="226" bestFit="1" customWidth="1"/>
    <col min="11" max="11" width="9.875" style="226" bestFit="1" customWidth="1"/>
    <col min="12" max="16384" width="9" style="226"/>
  </cols>
  <sheetData>
    <row r="1" spans="1:12" ht="15" x14ac:dyDescent="0.25">
      <c r="A1" s="83"/>
      <c r="B1" s="83" t="s">
        <v>94</v>
      </c>
      <c r="D1" s="19"/>
      <c r="E1" s="19"/>
      <c r="F1" s="19"/>
      <c r="G1" s="19"/>
      <c r="H1" s="19"/>
      <c r="I1" s="19"/>
    </row>
    <row r="2" spans="1:12" ht="15" x14ac:dyDescent="0.25">
      <c r="B2" s="276" t="s">
        <v>291</v>
      </c>
      <c r="D2" s="19"/>
      <c r="E2" s="19"/>
      <c r="F2" s="19"/>
      <c r="G2" s="19"/>
      <c r="H2" s="19"/>
      <c r="I2" s="19"/>
    </row>
    <row r="3" spans="1:12" ht="15" x14ac:dyDescent="0.25">
      <c r="D3" s="249"/>
      <c r="E3" s="19"/>
      <c r="F3" s="19"/>
      <c r="G3" s="19"/>
      <c r="H3" s="19"/>
      <c r="I3" s="19"/>
    </row>
    <row r="4" spans="1:12" ht="15" x14ac:dyDescent="0.2">
      <c r="B4" s="85"/>
      <c r="C4" s="246" t="s">
        <v>96</v>
      </c>
      <c r="D4" s="19"/>
      <c r="E4" s="19"/>
      <c r="F4" s="19"/>
      <c r="G4" s="19"/>
      <c r="H4" s="19"/>
      <c r="I4" s="19"/>
    </row>
    <row r="5" spans="1:12" ht="31.5" x14ac:dyDescent="0.2">
      <c r="B5" s="93" t="s">
        <v>103</v>
      </c>
      <c r="C5" s="247"/>
      <c r="D5" s="19"/>
      <c r="E5" s="19"/>
      <c r="F5" s="19"/>
      <c r="G5" s="19"/>
      <c r="H5" s="19"/>
      <c r="I5" s="19"/>
    </row>
    <row r="6" spans="1:12" x14ac:dyDescent="0.2">
      <c r="B6" s="85" t="s">
        <v>104</v>
      </c>
      <c r="C6" s="247"/>
      <c r="D6" s="19"/>
      <c r="E6" s="19"/>
      <c r="F6" s="19"/>
      <c r="G6" s="19"/>
      <c r="H6" s="19"/>
      <c r="I6" s="19"/>
    </row>
    <row r="7" spans="1:12" x14ac:dyDescent="0.2">
      <c r="B7" s="85" t="s">
        <v>105</v>
      </c>
      <c r="C7" s="247"/>
      <c r="D7" s="19"/>
      <c r="E7" s="19"/>
      <c r="F7" s="19"/>
      <c r="G7" s="69"/>
      <c r="H7" s="69"/>
      <c r="I7" s="69"/>
      <c r="J7" s="56"/>
    </row>
    <row r="8" spans="1:12" x14ac:dyDescent="0.2">
      <c r="B8" s="94" t="s">
        <v>228</v>
      </c>
      <c r="C8" s="278">
        <v>0.69779266666666662</v>
      </c>
      <c r="D8" s="19"/>
      <c r="E8" s="19"/>
      <c r="F8" s="19"/>
      <c r="G8" s="19"/>
      <c r="H8" s="19"/>
      <c r="I8" s="19"/>
      <c r="J8" s="217"/>
    </row>
    <row r="9" spans="1:12" x14ac:dyDescent="0.2">
      <c r="B9" s="94" t="s">
        <v>229</v>
      </c>
      <c r="C9" s="278">
        <v>27.147546453333334</v>
      </c>
      <c r="D9" s="19"/>
      <c r="E9" s="19"/>
      <c r="F9" s="250"/>
      <c r="G9" s="251"/>
      <c r="H9" s="251"/>
      <c r="I9" s="19"/>
      <c r="J9" s="56"/>
    </row>
    <row r="10" spans="1:12" x14ac:dyDescent="0.2">
      <c r="B10" s="94" t="s">
        <v>227</v>
      </c>
      <c r="C10" s="278">
        <v>6.3859466666666167</v>
      </c>
      <c r="D10" s="19"/>
      <c r="E10" s="19"/>
      <c r="F10" s="250"/>
      <c r="G10" s="251"/>
      <c r="H10" s="251"/>
      <c r="I10" s="19"/>
      <c r="J10" s="56"/>
    </row>
    <row r="11" spans="1:12" x14ac:dyDescent="0.2">
      <c r="B11" s="94" t="s">
        <v>226</v>
      </c>
      <c r="C11" s="278">
        <v>8.167506666666668</v>
      </c>
      <c r="D11" s="19"/>
      <c r="E11" s="19"/>
      <c r="F11" s="250"/>
      <c r="G11" s="251"/>
      <c r="H11" s="251"/>
      <c r="I11" s="252"/>
      <c r="J11" s="221"/>
      <c r="K11" s="220"/>
      <c r="L11" s="220"/>
    </row>
    <row r="12" spans="1:12" x14ac:dyDescent="0.2">
      <c r="B12" s="94" t="s">
        <v>221</v>
      </c>
      <c r="C12" s="278">
        <v>25.757653333333636</v>
      </c>
      <c r="D12" s="19"/>
      <c r="E12" s="19"/>
      <c r="F12" s="250"/>
      <c r="G12" s="251"/>
      <c r="H12" s="251"/>
      <c r="I12" s="252"/>
      <c r="J12" s="221"/>
      <c r="K12" s="220"/>
      <c r="L12" s="220"/>
    </row>
    <row r="13" spans="1:12" x14ac:dyDescent="0.2">
      <c r="B13" s="94" t="s">
        <v>107</v>
      </c>
      <c r="C13" s="278">
        <v>145.62199834133159</v>
      </c>
      <c r="D13" s="19"/>
      <c r="E13" s="19"/>
      <c r="F13" s="250"/>
      <c r="G13" s="251"/>
      <c r="H13" s="251"/>
      <c r="I13" s="252"/>
      <c r="J13" s="222"/>
      <c r="K13" s="220"/>
      <c r="L13" s="220"/>
    </row>
    <row r="14" spans="1:12" x14ac:dyDescent="0.2">
      <c r="B14" s="94" t="s">
        <v>230</v>
      </c>
      <c r="C14" s="278">
        <v>88.075146666671884</v>
      </c>
      <c r="D14" s="19"/>
      <c r="E14" s="19"/>
      <c r="F14" s="250"/>
      <c r="G14" s="251"/>
      <c r="H14" s="251"/>
      <c r="I14" s="252"/>
      <c r="J14" s="222"/>
      <c r="K14" s="220"/>
      <c r="L14" s="220"/>
    </row>
    <row r="15" spans="1:12" x14ac:dyDescent="0.2">
      <c r="B15" s="94" t="s">
        <v>231</v>
      </c>
      <c r="C15" s="278">
        <v>21.113251733333332</v>
      </c>
      <c r="D15" s="19"/>
      <c r="E15" s="19"/>
      <c r="F15" s="250"/>
      <c r="G15" s="251"/>
      <c r="H15" s="251"/>
      <c r="I15" s="252"/>
      <c r="J15" s="222"/>
      <c r="K15" s="220"/>
      <c r="L15" s="220"/>
    </row>
    <row r="16" spans="1:12" x14ac:dyDescent="0.2">
      <c r="B16" s="94" t="s">
        <v>232</v>
      </c>
      <c r="C16" s="278">
        <v>6.8571733333356093</v>
      </c>
      <c r="D16" s="19"/>
      <c r="E16" s="19"/>
      <c r="F16" s="250"/>
      <c r="G16" s="251"/>
      <c r="H16" s="251"/>
      <c r="I16" s="252"/>
      <c r="J16" s="222"/>
      <c r="K16" s="220"/>
      <c r="L16" s="220"/>
    </row>
    <row r="17" spans="2:12" x14ac:dyDescent="0.2">
      <c r="B17" s="94" t="s">
        <v>108</v>
      </c>
      <c r="C17" s="278">
        <v>11.362853333333534</v>
      </c>
      <c r="D17" s="19"/>
      <c r="E17" s="19"/>
      <c r="F17" s="250"/>
      <c r="G17" s="251"/>
      <c r="H17" s="251"/>
      <c r="I17" s="252"/>
      <c r="J17" s="222"/>
      <c r="K17" s="220"/>
      <c r="L17" s="220"/>
    </row>
    <row r="18" spans="2:12" x14ac:dyDescent="0.2">
      <c r="B18" s="94"/>
      <c r="C18" s="247"/>
      <c r="D18" s="19"/>
      <c r="E18" s="19"/>
      <c r="F18" s="250"/>
      <c r="G18" s="254"/>
      <c r="H18" s="254"/>
      <c r="I18" s="252"/>
      <c r="J18" s="222"/>
      <c r="K18" s="220"/>
      <c r="L18" s="220"/>
    </row>
    <row r="19" spans="2:12" x14ac:dyDescent="0.2">
      <c r="B19" s="94"/>
      <c r="C19" s="247"/>
      <c r="D19" s="19"/>
      <c r="E19" s="19"/>
      <c r="F19" s="19"/>
      <c r="G19" s="69"/>
      <c r="H19" s="69"/>
      <c r="I19" s="252"/>
      <c r="J19" s="222"/>
      <c r="K19" s="220"/>
      <c r="L19" s="220"/>
    </row>
    <row r="20" spans="2:12" x14ac:dyDescent="0.2">
      <c r="B20" s="94"/>
      <c r="C20" s="247"/>
      <c r="D20" s="19"/>
      <c r="E20" s="19"/>
      <c r="F20" s="19"/>
      <c r="G20" s="223"/>
      <c r="H20" s="223"/>
      <c r="I20" s="252"/>
      <c r="J20" s="222"/>
      <c r="K20" s="220"/>
      <c r="L20" s="220"/>
    </row>
    <row r="21" spans="2:12" x14ac:dyDescent="0.2">
      <c r="B21" s="94"/>
      <c r="C21" s="247"/>
      <c r="D21" s="19"/>
      <c r="E21" s="19"/>
      <c r="F21" s="250"/>
      <c r="G21" s="255"/>
      <c r="H21" s="252"/>
      <c r="I21" s="252"/>
      <c r="J21" s="222"/>
      <c r="K21" s="220"/>
      <c r="L21" s="220"/>
    </row>
    <row r="22" spans="2:12" x14ac:dyDescent="0.2">
      <c r="B22" s="94"/>
      <c r="C22" s="247"/>
      <c r="D22" s="19"/>
      <c r="E22" s="19"/>
      <c r="F22" s="250"/>
      <c r="G22" s="256"/>
      <c r="H22" s="256"/>
      <c r="I22" s="252"/>
      <c r="J22" s="222"/>
      <c r="K22" s="220"/>
      <c r="L22" s="220"/>
    </row>
    <row r="23" spans="2:12" x14ac:dyDescent="0.2">
      <c r="B23" s="94" t="s">
        <v>109</v>
      </c>
      <c r="C23" s="247"/>
      <c r="D23" s="19"/>
      <c r="E23" s="19"/>
      <c r="F23" s="19"/>
      <c r="G23" s="69"/>
      <c r="H23" s="69"/>
      <c r="I23" s="252"/>
      <c r="J23" s="222"/>
      <c r="K23" s="220"/>
      <c r="L23" s="220"/>
    </row>
    <row r="24" spans="2:12" ht="15.75" x14ac:dyDescent="0.2">
      <c r="B24" s="93" t="s">
        <v>110</v>
      </c>
      <c r="C24" s="273">
        <v>341.18686919467285</v>
      </c>
      <c r="D24" s="253"/>
      <c r="E24" s="19"/>
      <c r="F24" s="19"/>
      <c r="G24" s="69"/>
      <c r="H24" s="69"/>
      <c r="I24" s="252"/>
      <c r="J24" s="222"/>
      <c r="K24" s="220"/>
      <c r="L24" s="220"/>
    </row>
    <row r="25" spans="2:12" x14ac:dyDescent="0.2">
      <c r="B25" s="85"/>
      <c r="C25" s="248"/>
      <c r="D25" s="19"/>
      <c r="E25" s="19"/>
      <c r="F25" s="19"/>
      <c r="G25" s="69"/>
      <c r="H25" s="69"/>
      <c r="I25" s="69"/>
      <c r="J25" s="222"/>
      <c r="K25" s="220"/>
      <c r="L25" s="220"/>
    </row>
    <row r="26" spans="2:12" ht="15.75" x14ac:dyDescent="0.2">
      <c r="B26" s="93" t="s">
        <v>111</v>
      </c>
      <c r="C26" s="248"/>
      <c r="D26" s="19"/>
      <c r="E26" s="19"/>
      <c r="F26" s="19"/>
      <c r="G26" s="69"/>
      <c r="H26" s="69"/>
      <c r="I26" s="69"/>
      <c r="J26" s="221"/>
      <c r="K26" s="220"/>
      <c r="L26" s="220"/>
    </row>
    <row r="27" spans="2:12" x14ac:dyDescent="0.2">
      <c r="B27" s="85" t="s">
        <v>104</v>
      </c>
      <c r="C27" s="248"/>
      <c r="D27" s="19"/>
      <c r="E27" s="19"/>
      <c r="F27" s="19"/>
      <c r="G27" s="69"/>
      <c r="H27" s="69"/>
      <c r="I27" s="69"/>
      <c r="J27" s="221"/>
      <c r="K27" s="220"/>
      <c r="L27" s="220"/>
    </row>
    <row r="28" spans="2:12" x14ac:dyDescent="0.2">
      <c r="B28" s="85" t="s">
        <v>105</v>
      </c>
      <c r="C28" s="248"/>
      <c r="D28" s="19"/>
      <c r="E28" s="19"/>
      <c r="F28" s="19"/>
      <c r="G28" s="69"/>
      <c r="H28" s="69"/>
      <c r="I28" s="252"/>
      <c r="J28" s="219"/>
      <c r="K28" s="217"/>
      <c r="L28" s="217"/>
    </row>
    <row r="29" spans="2:12" x14ac:dyDescent="0.2">
      <c r="B29" s="94" t="s">
        <v>228</v>
      </c>
      <c r="C29" s="279">
        <v>0.38993723999999996</v>
      </c>
      <c r="D29" s="19"/>
      <c r="E29" s="19"/>
      <c r="F29" s="19"/>
      <c r="G29" s="19"/>
      <c r="H29" s="19"/>
      <c r="I29" s="252"/>
      <c r="J29" s="56"/>
      <c r="K29" s="217"/>
      <c r="L29" s="217"/>
    </row>
    <row r="30" spans="2:12" x14ac:dyDescent="0.2">
      <c r="B30" s="94" t="s">
        <v>229</v>
      </c>
      <c r="C30" s="279">
        <v>0.13600000000000001</v>
      </c>
      <c r="D30" s="19"/>
      <c r="E30" s="19"/>
      <c r="F30" s="19"/>
      <c r="G30" s="19"/>
      <c r="H30" s="19"/>
      <c r="I30" s="252"/>
      <c r="J30" s="56"/>
      <c r="K30" s="217"/>
      <c r="L30" s="217"/>
    </row>
    <row r="31" spans="2:12" x14ac:dyDescent="0.2">
      <c r="B31" s="94" t="s">
        <v>107</v>
      </c>
      <c r="C31" s="279">
        <v>0.44558950666666658</v>
      </c>
      <c r="D31" s="19"/>
      <c r="E31" s="19"/>
      <c r="F31" s="19"/>
      <c r="G31" s="19"/>
      <c r="H31" s="19"/>
      <c r="I31" s="252"/>
      <c r="J31" s="56"/>
      <c r="K31" s="217"/>
      <c r="L31" s="217"/>
    </row>
    <row r="32" spans="2:12" x14ac:dyDescent="0.2">
      <c r="B32" s="94" t="s">
        <v>231</v>
      </c>
      <c r="C32" s="279">
        <v>0.14666666666666667</v>
      </c>
      <c r="D32" s="19"/>
      <c r="E32" s="19"/>
      <c r="F32" s="19"/>
      <c r="G32" s="19"/>
      <c r="H32" s="19"/>
      <c r="I32" s="252"/>
      <c r="J32" s="56"/>
      <c r="K32" s="217"/>
      <c r="L32" s="217"/>
    </row>
    <row r="33" spans="2:12" x14ac:dyDescent="0.2">
      <c r="B33" s="94"/>
      <c r="C33" s="279">
        <v>0</v>
      </c>
      <c r="D33" s="19"/>
      <c r="E33" s="19"/>
      <c r="F33" s="19"/>
      <c r="G33" s="19"/>
      <c r="H33" s="19"/>
      <c r="I33" s="252"/>
      <c r="J33" s="56"/>
      <c r="K33" s="217"/>
      <c r="L33" s="217"/>
    </row>
    <row r="34" spans="2:12" ht="15.75" x14ac:dyDescent="0.2">
      <c r="B34" s="93" t="s">
        <v>112</v>
      </c>
      <c r="C34" s="273">
        <v>1.1181934133333333</v>
      </c>
      <c r="D34" s="253"/>
      <c r="E34" s="19"/>
      <c r="F34" s="19"/>
      <c r="G34" s="69"/>
      <c r="H34" s="252"/>
      <c r="I34" s="252"/>
      <c r="J34" s="56"/>
      <c r="K34" s="217"/>
      <c r="L34" s="217"/>
    </row>
    <row r="35" spans="2:12" x14ac:dyDescent="0.2">
      <c r="B35" s="85"/>
      <c r="C35" s="248"/>
      <c r="D35" s="19"/>
      <c r="E35" s="19"/>
      <c r="F35" s="19"/>
      <c r="G35" s="69"/>
      <c r="H35" s="252"/>
      <c r="I35" s="252"/>
      <c r="J35" s="56"/>
      <c r="K35" s="217"/>
      <c r="L35" s="217"/>
    </row>
    <row r="36" spans="2:12" ht="15.75" x14ac:dyDescent="0.2">
      <c r="B36" s="93" t="s">
        <v>113</v>
      </c>
      <c r="C36" s="248"/>
      <c r="D36" s="19"/>
      <c r="E36" s="19"/>
      <c r="F36" s="19"/>
      <c r="G36" s="19"/>
      <c r="H36" s="19"/>
      <c r="I36" s="19"/>
      <c r="J36" s="56"/>
      <c r="K36" s="217"/>
      <c r="L36" s="56"/>
    </row>
    <row r="37" spans="2:12" x14ac:dyDescent="0.2">
      <c r="B37" s="94"/>
      <c r="C37" s="248"/>
      <c r="D37" s="19"/>
      <c r="E37" s="19"/>
      <c r="F37" s="19"/>
      <c r="G37" s="19"/>
      <c r="H37" s="19"/>
      <c r="I37" s="19"/>
      <c r="J37" s="56"/>
      <c r="K37" s="56"/>
      <c r="L37" s="56"/>
    </row>
    <row r="38" spans="2:12" ht="15.75" x14ac:dyDescent="0.2">
      <c r="B38" s="93" t="s">
        <v>114</v>
      </c>
      <c r="C38" s="248"/>
      <c r="D38" s="19"/>
      <c r="E38" s="19"/>
      <c r="F38" s="19"/>
      <c r="G38" s="19"/>
      <c r="H38" s="19"/>
      <c r="I38" s="19"/>
      <c r="J38" s="56"/>
      <c r="K38" s="218"/>
      <c r="L38" s="56"/>
    </row>
    <row r="39" spans="2:12" ht="15.75" x14ac:dyDescent="0.2">
      <c r="B39" s="93"/>
      <c r="C39" s="248"/>
      <c r="D39" s="19"/>
      <c r="E39" s="19"/>
      <c r="F39" s="19"/>
      <c r="G39" s="19"/>
      <c r="H39" s="19"/>
      <c r="I39" s="19"/>
      <c r="J39" s="56"/>
      <c r="K39" s="56"/>
      <c r="L39" s="56"/>
    </row>
    <row r="40" spans="2:12" ht="15.75" x14ac:dyDescent="0.2">
      <c r="B40" s="93" t="s">
        <v>115</v>
      </c>
      <c r="C40" s="248"/>
      <c r="D40" s="19"/>
      <c r="E40" s="19"/>
      <c r="F40" s="19"/>
      <c r="G40" s="19"/>
      <c r="H40" s="19"/>
      <c r="I40" s="19"/>
    </row>
    <row r="41" spans="2:12" ht="15.75" x14ac:dyDescent="0.2">
      <c r="B41" s="93" t="s">
        <v>116</v>
      </c>
      <c r="C41" s="248"/>
      <c r="D41" s="19"/>
      <c r="E41" s="19"/>
      <c r="F41" s="19"/>
      <c r="G41" s="19"/>
      <c r="H41" s="19"/>
      <c r="I41" s="19"/>
    </row>
    <row r="42" spans="2:12" ht="15.75" x14ac:dyDescent="0.2">
      <c r="B42" s="93"/>
      <c r="C42" s="96"/>
    </row>
    <row r="43" spans="2:12" ht="15.75" x14ac:dyDescent="0.2">
      <c r="B43" s="93" t="s">
        <v>281</v>
      </c>
      <c r="C43" s="274">
        <v>312.04058666666668</v>
      </c>
    </row>
    <row r="44" spans="2:12" ht="15.75" x14ac:dyDescent="0.2">
      <c r="B44" s="93" t="s">
        <v>117</v>
      </c>
      <c r="C44" s="96"/>
    </row>
    <row r="45" spans="2:12" ht="15.75" x14ac:dyDescent="0.2">
      <c r="B45" s="93" t="s">
        <v>118</v>
      </c>
      <c r="C45" s="96"/>
    </row>
    <row r="46" spans="2:12" ht="15.75" x14ac:dyDescent="0.2">
      <c r="B46" s="93"/>
      <c r="C46" s="96"/>
    </row>
    <row r="47" spans="2:12" ht="15.75" x14ac:dyDescent="0.2">
      <c r="B47" s="93" t="s">
        <v>119</v>
      </c>
      <c r="C47" s="96"/>
    </row>
    <row r="48" spans="2:12" ht="15.75" x14ac:dyDescent="0.2">
      <c r="B48" s="93" t="s">
        <v>120</v>
      </c>
      <c r="C48" s="96"/>
    </row>
    <row r="49" spans="2:3" ht="15.75" x14ac:dyDescent="0.2">
      <c r="B49" s="93" t="s">
        <v>282</v>
      </c>
      <c r="C49" s="274">
        <v>654.34564927467295</v>
      </c>
    </row>
    <row r="50" spans="2:3" ht="15.75" x14ac:dyDescent="0.2">
      <c r="B50" s="93"/>
      <c r="C50" s="96"/>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0CD6B-92AB-4BF7-93D3-0354A35124DA}">
  <sheetPr>
    <tabColor rgb="FF92D050"/>
  </sheetPr>
  <dimension ref="A1:P66"/>
  <sheetViews>
    <sheetView rightToLeft="1" topLeftCell="B13" zoomScale="96" zoomScaleNormal="96" workbookViewId="0">
      <selection activeCell="C35" sqref="C35"/>
    </sheetView>
  </sheetViews>
  <sheetFormatPr defaultColWidth="9" defaultRowHeight="14.25" x14ac:dyDescent="0.2"/>
  <cols>
    <col min="1" max="1" width="9" style="226"/>
    <col min="2" max="2" width="52" style="226" customWidth="1"/>
    <col min="3" max="3" width="20.125" style="226" customWidth="1"/>
    <col min="4" max="4" width="23.375" style="226" bestFit="1" customWidth="1"/>
    <col min="5" max="5" width="9" style="226"/>
    <col min="6" max="6" width="10.875" style="226" bestFit="1" customWidth="1"/>
    <col min="7" max="7" width="10.625" style="226" bestFit="1" customWidth="1"/>
    <col min="8" max="8" width="30.125" style="226" bestFit="1" customWidth="1"/>
    <col min="9" max="9" width="16.75" style="226" customWidth="1"/>
    <col min="10" max="10" width="21.125" style="226" customWidth="1"/>
    <col min="11" max="11" width="16.375" style="226" bestFit="1" customWidth="1"/>
    <col min="12" max="12" width="13.375" style="226" bestFit="1" customWidth="1"/>
    <col min="13" max="13" width="13.375" style="224" bestFit="1" customWidth="1"/>
    <col min="14" max="14" width="13.25" style="224" bestFit="1" customWidth="1"/>
    <col min="15" max="16384" width="9" style="226"/>
  </cols>
  <sheetData>
    <row r="1" spans="1:16" ht="15" x14ac:dyDescent="0.25">
      <c r="A1" s="83"/>
      <c r="B1" s="83" t="s">
        <v>94</v>
      </c>
      <c r="D1" s="19"/>
      <c r="E1" s="19"/>
      <c r="F1" s="19"/>
      <c r="G1" s="19"/>
      <c r="H1" s="19"/>
      <c r="I1" s="19"/>
      <c r="J1" s="19"/>
      <c r="K1" s="19"/>
      <c r="L1" s="19"/>
      <c r="M1" s="259"/>
      <c r="N1" s="259"/>
      <c r="O1" s="19"/>
      <c r="P1" s="19"/>
    </row>
    <row r="2" spans="1:16" ht="15" x14ac:dyDescent="0.25">
      <c r="B2" s="277" t="s">
        <v>292</v>
      </c>
      <c r="D2" s="19"/>
      <c r="E2" s="19"/>
      <c r="F2" s="19"/>
      <c r="G2" s="19"/>
      <c r="H2" s="19"/>
      <c r="I2" s="19"/>
      <c r="J2" s="19"/>
      <c r="K2" s="19"/>
      <c r="L2" s="19"/>
      <c r="M2" s="259"/>
      <c r="N2" s="259"/>
      <c r="O2" s="19"/>
      <c r="P2" s="19"/>
    </row>
    <row r="3" spans="1:16" x14ac:dyDescent="0.2">
      <c r="D3" s="19"/>
      <c r="E3" s="19"/>
      <c r="F3" s="19"/>
      <c r="G3" s="19"/>
      <c r="H3" s="19"/>
      <c r="I3" s="19"/>
      <c r="J3" s="19"/>
      <c r="K3" s="19"/>
      <c r="L3" s="19"/>
      <c r="M3" s="259"/>
      <c r="N3" s="259"/>
      <c r="O3" s="19"/>
      <c r="P3" s="19"/>
    </row>
    <row r="4" spans="1:16" ht="15" x14ac:dyDescent="0.2">
      <c r="B4" s="85"/>
      <c r="C4" s="246" t="s">
        <v>96</v>
      </c>
      <c r="D4" s="19"/>
      <c r="E4" s="19"/>
      <c r="F4" s="19"/>
      <c r="G4" s="19"/>
      <c r="H4" s="260"/>
      <c r="I4" s="260"/>
      <c r="J4" s="260"/>
      <c r="K4" s="261"/>
      <c r="L4" s="261"/>
      <c r="M4" s="262"/>
      <c r="N4" s="262"/>
      <c r="O4" s="19"/>
      <c r="P4" s="19"/>
    </row>
    <row r="5" spans="1:16" ht="15.75" x14ac:dyDescent="0.2">
      <c r="B5" s="93" t="s">
        <v>283</v>
      </c>
      <c r="C5" s="271">
        <v>16.109333333333332</v>
      </c>
      <c r="D5" s="19"/>
      <c r="E5" s="19"/>
      <c r="F5" s="19"/>
      <c r="G5" s="263"/>
      <c r="H5" s="264"/>
      <c r="I5" s="264"/>
      <c r="J5" s="265"/>
      <c r="K5" s="264"/>
      <c r="L5" s="264"/>
      <c r="M5" s="264"/>
      <c r="N5" s="266"/>
      <c r="O5" s="19"/>
      <c r="P5" s="19"/>
    </row>
    <row r="6" spans="1:16" ht="15.75" x14ac:dyDescent="0.2">
      <c r="B6" s="93"/>
      <c r="C6" s="247"/>
      <c r="D6" s="19"/>
      <c r="E6" s="19"/>
      <c r="F6" s="19"/>
      <c r="G6" s="263"/>
      <c r="H6" s="264"/>
      <c r="I6" s="264"/>
      <c r="J6" s="265"/>
      <c r="K6" s="264"/>
      <c r="L6" s="264"/>
      <c r="M6" s="264"/>
      <c r="N6" s="266"/>
      <c r="O6" s="19"/>
      <c r="P6" s="19"/>
    </row>
    <row r="7" spans="1:16" ht="15.75" x14ac:dyDescent="0.2">
      <c r="B7" s="93" t="s">
        <v>284</v>
      </c>
      <c r="C7" s="271">
        <v>1.9018026666666676</v>
      </c>
      <c r="D7" s="19"/>
      <c r="E7" s="19"/>
      <c r="F7" s="19"/>
      <c r="G7" s="263"/>
      <c r="H7" s="264"/>
      <c r="I7" s="264"/>
      <c r="J7" s="265"/>
      <c r="K7" s="264"/>
      <c r="L7" s="264"/>
      <c r="M7" s="264"/>
      <c r="N7" s="266"/>
      <c r="O7" s="19"/>
      <c r="P7" s="19"/>
    </row>
    <row r="8" spans="1:16" ht="15.75" x14ac:dyDescent="0.2">
      <c r="B8" s="93"/>
      <c r="C8" s="247"/>
      <c r="D8" s="19"/>
      <c r="E8" s="19"/>
      <c r="F8" s="19"/>
      <c r="G8" s="263"/>
      <c r="H8" s="264"/>
      <c r="I8" s="264"/>
      <c r="J8" s="265"/>
      <c r="K8" s="264"/>
      <c r="L8" s="264"/>
      <c r="M8" s="264"/>
      <c r="N8" s="266"/>
      <c r="O8" s="19"/>
      <c r="P8" s="19"/>
    </row>
    <row r="9" spans="1:16" ht="15.75" x14ac:dyDescent="0.2">
      <c r="B9" s="93"/>
      <c r="C9" s="93"/>
      <c r="D9" s="19"/>
      <c r="E9" s="19"/>
      <c r="F9" s="19"/>
      <c r="G9" s="263"/>
      <c r="H9" s="264"/>
      <c r="I9" s="264"/>
      <c r="J9" s="265"/>
      <c r="K9" s="264"/>
      <c r="L9" s="264"/>
      <c r="M9" s="264"/>
      <c r="N9" s="266"/>
      <c r="O9" s="19"/>
      <c r="P9" s="19"/>
    </row>
    <row r="10" spans="1:16" ht="15.75" x14ac:dyDescent="0.2">
      <c r="B10" s="93"/>
      <c r="C10" s="247"/>
      <c r="D10" s="19"/>
      <c r="E10" s="19"/>
      <c r="F10" s="19"/>
      <c r="G10" s="263"/>
      <c r="H10" s="264"/>
      <c r="I10" s="264"/>
      <c r="J10" s="265"/>
      <c r="K10" s="264"/>
      <c r="L10" s="264"/>
      <c r="M10" s="264"/>
      <c r="N10" s="266"/>
      <c r="O10" s="19"/>
      <c r="P10" s="19"/>
    </row>
    <row r="11" spans="1:16" ht="15.75" x14ac:dyDescent="0.2">
      <c r="B11" s="93" t="s">
        <v>126</v>
      </c>
      <c r="C11" s="247">
        <v>0</v>
      </c>
      <c r="D11" s="19"/>
      <c r="E11" s="19"/>
      <c r="F11" s="19"/>
      <c r="G11" s="263"/>
      <c r="H11" s="264"/>
      <c r="I11" s="264"/>
      <c r="J11" s="265"/>
      <c r="K11" s="264"/>
      <c r="L11" s="264"/>
      <c r="M11" s="264"/>
      <c r="N11" s="266"/>
      <c r="O11" s="19"/>
      <c r="P11" s="19"/>
    </row>
    <row r="12" spans="1:16" ht="15.75" x14ac:dyDescent="0.2">
      <c r="B12" s="93" t="s">
        <v>127</v>
      </c>
      <c r="C12" s="247">
        <v>0</v>
      </c>
      <c r="D12" s="19"/>
      <c r="E12" s="19"/>
      <c r="F12" s="19"/>
      <c r="G12" s="263"/>
      <c r="H12" s="264"/>
      <c r="I12" s="264"/>
      <c r="J12" s="265"/>
      <c r="K12" s="264"/>
      <c r="L12" s="264"/>
      <c r="M12" s="264"/>
      <c r="N12" s="266"/>
      <c r="O12" s="19"/>
      <c r="P12" s="19"/>
    </row>
    <row r="13" spans="1:16" ht="15.75" x14ac:dyDescent="0.2">
      <c r="B13" s="93"/>
      <c r="C13" s="247"/>
      <c r="D13" s="19"/>
      <c r="E13" s="19"/>
      <c r="F13" s="19"/>
      <c r="G13" s="263"/>
      <c r="H13" s="264"/>
      <c r="I13" s="264"/>
      <c r="J13" s="265"/>
      <c r="K13" s="264"/>
      <c r="L13" s="264"/>
      <c r="M13" s="264"/>
      <c r="N13" s="266"/>
      <c r="O13" s="19"/>
      <c r="P13" s="19"/>
    </row>
    <row r="14" spans="1:16" ht="15.75" x14ac:dyDescent="0.2">
      <c r="B14" s="93" t="s">
        <v>128</v>
      </c>
      <c r="C14" s="247">
        <v>0</v>
      </c>
      <c r="D14" s="19"/>
      <c r="E14" s="19"/>
      <c r="F14" s="19"/>
      <c r="G14" s="263"/>
      <c r="H14" s="264"/>
      <c r="I14" s="264"/>
      <c r="J14" s="265"/>
      <c r="K14" s="264"/>
      <c r="L14" s="264"/>
      <c r="M14" s="264"/>
      <c r="N14" s="266"/>
      <c r="O14" s="19"/>
      <c r="P14" s="19"/>
    </row>
    <row r="15" spans="1:16" ht="15.75" x14ac:dyDescent="0.2">
      <c r="B15" s="93" t="s">
        <v>129</v>
      </c>
      <c r="C15" s="247">
        <v>0</v>
      </c>
      <c r="D15" s="19"/>
      <c r="E15" s="19"/>
      <c r="F15" s="19"/>
      <c r="G15" s="263"/>
      <c r="H15" s="264"/>
      <c r="I15" s="264"/>
      <c r="J15" s="265"/>
      <c r="K15" s="264"/>
      <c r="L15" s="264"/>
      <c r="M15" s="264"/>
      <c r="N15" s="266"/>
      <c r="O15" s="19"/>
      <c r="P15" s="19"/>
    </row>
    <row r="16" spans="1:16" ht="15.75" x14ac:dyDescent="0.2">
      <c r="B16" s="93"/>
      <c r="C16" s="247"/>
      <c r="D16" s="19"/>
      <c r="E16" s="19"/>
      <c r="F16" s="19"/>
      <c r="G16" s="263"/>
      <c r="H16" s="264"/>
      <c r="I16" s="264"/>
      <c r="J16" s="265"/>
      <c r="K16" s="264"/>
      <c r="L16" s="264"/>
      <c r="M16" s="264"/>
      <c r="N16" s="266"/>
      <c r="O16" s="19"/>
      <c r="P16" s="19"/>
    </row>
    <row r="17" spans="2:16" ht="47.25" x14ac:dyDescent="0.2">
      <c r="B17" s="257" t="s">
        <v>293</v>
      </c>
      <c r="C17" s="275">
        <v>342.4405866666666</v>
      </c>
      <c r="D17" s="19"/>
      <c r="E17" s="19"/>
      <c r="F17" s="19"/>
      <c r="G17" s="263"/>
      <c r="H17" s="264"/>
      <c r="I17" s="264"/>
      <c r="J17" s="265"/>
      <c r="K17" s="264"/>
      <c r="L17" s="264"/>
      <c r="M17" s="264"/>
      <c r="N17" s="266"/>
      <c r="O17" s="19"/>
      <c r="P17" s="19"/>
    </row>
    <row r="18" spans="2:16" ht="15.75" x14ac:dyDescent="0.2">
      <c r="B18" s="93" t="s">
        <v>233</v>
      </c>
      <c r="C18" s="258">
        <v>25.677933333333332</v>
      </c>
      <c r="D18" s="19"/>
      <c r="E18" s="19"/>
      <c r="F18" s="19"/>
      <c r="G18" s="263"/>
      <c r="H18" s="264"/>
      <c r="I18" s="264"/>
      <c r="J18" s="265"/>
      <c r="K18" s="264"/>
      <c r="L18" s="264"/>
      <c r="M18" s="264"/>
      <c r="N18" s="266"/>
      <c r="O18" s="19"/>
      <c r="P18" s="19"/>
    </row>
    <row r="19" spans="2:16" ht="15.75" x14ac:dyDescent="0.2">
      <c r="B19" s="93" t="s">
        <v>142</v>
      </c>
      <c r="C19" s="258">
        <v>54.081319999999984</v>
      </c>
      <c r="D19" s="19"/>
      <c r="E19" s="19"/>
      <c r="F19" s="19"/>
      <c r="G19" s="263"/>
      <c r="H19" s="264"/>
      <c r="I19" s="264"/>
      <c r="J19" s="265"/>
      <c r="K19" s="264"/>
      <c r="L19" s="264"/>
      <c r="M19" s="264"/>
      <c r="N19" s="266"/>
      <c r="O19" s="19"/>
      <c r="P19" s="19"/>
    </row>
    <row r="20" spans="2:16" ht="15.75" x14ac:dyDescent="0.2">
      <c r="B20" s="93" t="s">
        <v>224</v>
      </c>
      <c r="C20" s="258">
        <v>42.511146666666669</v>
      </c>
      <c r="D20" s="19"/>
      <c r="E20" s="19"/>
      <c r="F20" s="19"/>
      <c r="G20" s="263"/>
      <c r="H20" s="264"/>
      <c r="I20" s="264"/>
      <c r="J20" s="265"/>
      <c r="K20" s="264"/>
      <c r="L20" s="264"/>
      <c r="M20" s="264"/>
      <c r="N20" s="266"/>
      <c r="O20" s="19"/>
      <c r="P20" s="19"/>
    </row>
    <row r="21" spans="2:16" ht="15.75" x14ac:dyDescent="0.2">
      <c r="B21" s="93" t="s">
        <v>223</v>
      </c>
      <c r="C21" s="258">
        <v>19.206199999999995</v>
      </c>
      <c r="D21" s="19"/>
      <c r="E21" s="19"/>
      <c r="F21" s="19"/>
      <c r="G21" s="263"/>
      <c r="H21" s="264"/>
      <c r="I21" s="264"/>
      <c r="J21" s="265"/>
      <c r="K21" s="264"/>
      <c r="L21" s="264"/>
      <c r="M21" s="264"/>
      <c r="N21" s="266"/>
      <c r="O21" s="19"/>
      <c r="P21" s="19"/>
    </row>
    <row r="22" spans="2:16" ht="15.75" x14ac:dyDescent="0.2">
      <c r="B22" s="93" t="s">
        <v>140</v>
      </c>
      <c r="C22" s="258">
        <v>75.178386666666654</v>
      </c>
      <c r="D22" s="19"/>
      <c r="E22" s="19"/>
      <c r="F22" s="19"/>
      <c r="G22" s="263"/>
      <c r="H22" s="264"/>
      <c r="I22" s="264"/>
      <c r="J22" s="265"/>
      <c r="K22" s="264"/>
      <c r="L22" s="264"/>
      <c r="M22" s="264"/>
      <c r="N22" s="266"/>
      <c r="O22" s="19"/>
      <c r="P22" s="19"/>
    </row>
    <row r="23" spans="2:16" ht="15.75" x14ac:dyDescent="0.2">
      <c r="B23" s="93" t="s">
        <v>143</v>
      </c>
      <c r="C23" s="258">
        <v>6.1373866666666661</v>
      </c>
      <c r="D23" s="69"/>
      <c r="E23" s="19"/>
      <c r="F23" s="19"/>
      <c r="G23" s="263"/>
      <c r="H23" s="264"/>
      <c r="I23" s="264"/>
      <c r="J23" s="265"/>
      <c r="K23" s="264"/>
      <c r="L23" s="264"/>
      <c r="M23" s="264"/>
      <c r="N23" s="266"/>
      <c r="O23" s="19"/>
      <c r="P23" s="19"/>
    </row>
    <row r="24" spans="2:16" ht="15.75" x14ac:dyDescent="0.2">
      <c r="B24" s="93" t="s">
        <v>222</v>
      </c>
      <c r="C24" s="258">
        <v>51.499906666666661</v>
      </c>
      <c r="D24" s="69"/>
      <c r="E24" s="19"/>
      <c r="F24" s="19"/>
      <c r="G24" s="263"/>
      <c r="H24" s="264"/>
      <c r="I24" s="264"/>
      <c r="J24" s="265"/>
      <c r="K24" s="264"/>
      <c r="L24" s="264"/>
      <c r="M24" s="264"/>
      <c r="N24" s="266"/>
      <c r="O24" s="19"/>
      <c r="P24" s="19"/>
    </row>
    <row r="25" spans="2:16" ht="15.75" x14ac:dyDescent="0.2">
      <c r="B25" s="93" t="s">
        <v>234</v>
      </c>
      <c r="C25" s="258">
        <v>1.5041733333333334</v>
      </c>
      <c r="D25" s="270"/>
      <c r="E25" s="19"/>
      <c r="F25" s="19"/>
      <c r="G25" s="263"/>
      <c r="H25" s="264"/>
      <c r="I25" s="264"/>
      <c r="J25" s="265"/>
      <c r="K25" s="264"/>
      <c r="L25" s="264"/>
      <c r="M25" s="264"/>
      <c r="N25" s="266"/>
      <c r="O25" s="19"/>
      <c r="P25" s="19"/>
    </row>
    <row r="26" spans="2:16" ht="15.75" x14ac:dyDescent="0.2">
      <c r="B26" s="93" t="s">
        <v>225</v>
      </c>
      <c r="C26" s="258">
        <v>47.724213333333331</v>
      </c>
      <c r="D26" s="69"/>
      <c r="E26" s="19"/>
      <c r="F26" s="19"/>
      <c r="G26" s="263"/>
      <c r="H26" s="264"/>
      <c r="I26" s="264"/>
      <c r="J26" s="265"/>
      <c r="K26" s="264"/>
      <c r="L26" s="264"/>
      <c r="M26" s="264"/>
      <c r="N26" s="266"/>
      <c r="O26" s="19"/>
      <c r="P26" s="19"/>
    </row>
    <row r="27" spans="2:16" ht="15.75" x14ac:dyDescent="0.2">
      <c r="B27" s="93" t="s">
        <v>235</v>
      </c>
      <c r="C27" s="258">
        <v>18.919919999999998</v>
      </c>
      <c r="D27" s="69"/>
      <c r="E27" s="19"/>
      <c r="F27" s="19"/>
      <c r="G27" s="263"/>
      <c r="H27" s="264"/>
      <c r="I27" s="264"/>
      <c r="J27" s="265"/>
      <c r="K27" s="264"/>
      <c r="L27" s="264"/>
      <c r="M27" s="264"/>
      <c r="N27" s="266"/>
      <c r="O27" s="19"/>
      <c r="P27" s="19"/>
    </row>
    <row r="28" spans="2:16" ht="15.75" x14ac:dyDescent="0.2">
      <c r="B28" s="93"/>
      <c r="C28" s="93"/>
      <c r="D28" s="69"/>
      <c r="E28" s="19"/>
      <c r="F28" s="19"/>
      <c r="G28" s="263"/>
      <c r="H28" s="264"/>
      <c r="I28" s="264"/>
      <c r="J28" s="265"/>
      <c r="K28" s="264"/>
      <c r="L28" s="264"/>
      <c r="M28" s="264"/>
      <c r="N28" s="266"/>
      <c r="O28" s="19"/>
      <c r="P28" s="19"/>
    </row>
    <row r="29" spans="2:16" ht="47.25" x14ac:dyDescent="0.2">
      <c r="B29" s="257" t="s">
        <v>289</v>
      </c>
      <c r="C29" s="272"/>
      <c r="D29" s="69"/>
      <c r="E29" s="19"/>
      <c r="F29" s="19"/>
      <c r="G29" s="263"/>
      <c r="H29" s="264"/>
      <c r="I29" s="264"/>
      <c r="J29" s="265"/>
      <c r="K29" s="264"/>
      <c r="L29" s="264"/>
      <c r="M29" s="264"/>
      <c r="N29" s="266"/>
      <c r="O29" s="19"/>
      <c r="P29" s="19"/>
    </row>
    <row r="30" spans="2:16" ht="15.75" x14ac:dyDescent="0.2">
      <c r="B30" s="93"/>
      <c r="C30" s="93"/>
      <c r="D30" s="69"/>
      <c r="E30" s="19"/>
      <c r="F30" s="19"/>
      <c r="G30" s="19"/>
      <c r="H30" s="19"/>
      <c r="I30" s="19"/>
      <c r="J30" s="19"/>
      <c r="K30" s="267"/>
      <c r="L30" s="267"/>
      <c r="M30" s="267"/>
      <c r="N30" s="267"/>
      <c r="O30" s="19"/>
      <c r="P30" s="19"/>
    </row>
    <row r="31" spans="2:16" ht="15.75" x14ac:dyDescent="0.2">
      <c r="B31" s="93"/>
      <c r="C31" s="93"/>
      <c r="D31" s="69"/>
      <c r="E31" s="19"/>
      <c r="F31" s="19"/>
      <c r="G31" s="268"/>
      <c r="H31" s="19"/>
      <c r="I31" s="19"/>
      <c r="J31" s="19"/>
      <c r="K31" s="261"/>
      <c r="L31" s="261"/>
      <c r="M31" s="262"/>
      <c r="N31" s="262"/>
      <c r="O31" s="19"/>
      <c r="P31" s="19"/>
    </row>
    <row r="32" spans="2:16" ht="15.75" x14ac:dyDescent="0.2">
      <c r="B32" s="93"/>
      <c r="C32" s="93"/>
      <c r="D32" s="19"/>
      <c r="E32" s="19"/>
      <c r="F32" s="19"/>
      <c r="G32" s="268"/>
      <c r="H32" s="19"/>
      <c r="I32" s="19"/>
      <c r="J32" s="19"/>
      <c r="K32" s="19"/>
      <c r="L32" s="19"/>
      <c r="M32" s="19"/>
      <c r="N32" s="259"/>
      <c r="O32" s="19"/>
      <c r="P32" s="19"/>
    </row>
    <row r="33" spans="2:16" ht="15.75" x14ac:dyDescent="0.2">
      <c r="B33" s="93"/>
      <c r="C33" s="93"/>
      <c r="D33" s="19"/>
      <c r="E33" s="19"/>
      <c r="F33" s="19"/>
      <c r="G33" s="268"/>
      <c r="H33" s="19"/>
      <c r="I33" s="19"/>
      <c r="J33" s="19"/>
      <c r="K33" s="19"/>
      <c r="L33" s="19"/>
      <c r="M33" s="19"/>
      <c r="N33" s="259"/>
      <c r="O33" s="19"/>
      <c r="P33" s="19"/>
    </row>
    <row r="34" spans="2:16" ht="15.75" x14ac:dyDescent="0.2">
      <c r="B34" s="93"/>
      <c r="C34" s="93"/>
      <c r="D34" s="19"/>
      <c r="E34" s="19"/>
      <c r="F34" s="19"/>
      <c r="G34" s="268"/>
      <c r="H34" s="19"/>
      <c r="I34" s="19"/>
      <c r="J34" s="19"/>
      <c r="K34" s="19"/>
      <c r="L34" s="19"/>
      <c r="M34" s="19"/>
      <c r="N34" s="259"/>
      <c r="O34" s="19"/>
      <c r="P34" s="19"/>
    </row>
    <row r="35" spans="2:16" ht="15.75" x14ac:dyDescent="0.2">
      <c r="B35" s="93"/>
      <c r="C35" s="93"/>
      <c r="D35" s="69"/>
      <c r="E35" s="19"/>
      <c r="F35" s="19"/>
      <c r="G35" s="268"/>
      <c r="H35" s="19"/>
      <c r="I35" s="19"/>
      <c r="J35" s="19"/>
      <c r="K35" s="19"/>
      <c r="L35" s="19"/>
      <c r="M35" s="19"/>
      <c r="N35" s="259"/>
      <c r="O35" s="19"/>
      <c r="P35" s="19"/>
    </row>
    <row r="36" spans="2:16" ht="15.75" x14ac:dyDescent="0.2">
      <c r="B36" s="93"/>
      <c r="C36" s="93"/>
      <c r="D36" s="69"/>
      <c r="E36" s="19"/>
      <c r="F36" s="19"/>
      <c r="G36" s="269"/>
      <c r="H36" s="19"/>
      <c r="I36" s="19"/>
      <c r="J36" s="19"/>
      <c r="K36" s="19"/>
      <c r="L36" s="19"/>
      <c r="M36" s="19"/>
      <c r="N36" s="259"/>
      <c r="O36" s="19"/>
      <c r="P36" s="19"/>
    </row>
    <row r="37" spans="2:16" ht="47.25" x14ac:dyDescent="0.2">
      <c r="B37" s="240" t="s">
        <v>285</v>
      </c>
      <c r="C37" s="93"/>
      <c r="D37" s="69"/>
      <c r="E37" s="19"/>
      <c r="F37" s="19"/>
      <c r="G37" s="269"/>
      <c r="H37" s="69"/>
      <c r="I37" s="19"/>
      <c r="J37" s="19"/>
      <c r="K37" s="19"/>
      <c r="L37" s="19"/>
      <c r="M37" s="259"/>
      <c r="N37" s="259"/>
      <c r="O37" s="19"/>
      <c r="P37" s="19"/>
    </row>
    <row r="38" spans="2:16" ht="15.75" x14ac:dyDescent="0.2">
      <c r="B38" s="93" t="s">
        <v>131</v>
      </c>
      <c r="C38" s="88"/>
      <c r="D38" s="69"/>
      <c r="E38" s="19"/>
      <c r="F38" s="19"/>
      <c r="G38" s="268"/>
      <c r="H38" s="19"/>
      <c r="I38" s="19"/>
      <c r="J38" s="19"/>
      <c r="K38" s="19"/>
      <c r="L38" s="19"/>
      <c r="M38" s="19"/>
      <c r="N38" s="241"/>
      <c r="O38" s="19"/>
      <c r="P38" s="19"/>
    </row>
    <row r="39" spans="2:16" ht="15.75" x14ac:dyDescent="0.2">
      <c r="B39" s="93"/>
      <c r="C39" s="93"/>
      <c r="D39" s="69"/>
      <c r="E39" s="19"/>
      <c r="F39" s="19"/>
      <c r="G39" s="268"/>
      <c r="H39" s="19"/>
      <c r="I39" s="19"/>
      <c r="J39" s="19"/>
      <c r="K39" s="19"/>
      <c r="L39" s="19"/>
      <c r="M39" s="19"/>
      <c r="N39" s="241"/>
      <c r="O39" s="19"/>
      <c r="P39" s="19"/>
    </row>
    <row r="40" spans="2:16" ht="47.25" x14ac:dyDescent="0.2">
      <c r="B40" s="240" t="s">
        <v>286</v>
      </c>
      <c r="C40" s="290">
        <v>10.224973333333333</v>
      </c>
      <c r="D40" s="19"/>
      <c r="E40" s="19"/>
      <c r="F40" s="19"/>
      <c r="G40" s="264"/>
      <c r="H40" s="225"/>
      <c r="I40" s="19"/>
      <c r="J40" s="19"/>
      <c r="K40" s="19"/>
      <c r="L40" s="19"/>
      <c r="M40" s="19"/>
      <c r="N40" s="241"/>
      <c r="O40" s="19"/>
      <c r="P40" s="19"/>
    </row>
    <row r="41" spans="2:16" x14ac:dyDescent="0.2">
      <c r="B41" s="94" t="s">
        <v>140</v>
      </c>
      <c r="C41" s="271">
        <v>10.224973333333333</v>
      </c>
      <c r="D41" s="19"/>
      <c r="E41" s="19"/>
      <c r="F41" s="19"/>
      <c r="G41" s="264"/>
      <c r="H41" s="225"/>
      <c r="I41" s="19"/>
      <c r="J41" s="19"/>
      <c r="K41" s="19"/>
      <c r="L41" s="19"/>
      <c r="M41" s="19"/>
      <c r="N41" s="241"/>
      <c r="O41" s="19"/>
      <c r="P41" s="19"/>
    </row>
    <row r="42" spans="2:16" ht="15.75" x14ac:dyDescent="0.2">
      <c r="B42" s="94"/>
      <c r="C42" s="93"/>
      <c r="D42" s="19"/>
      <c r="E42" s="19"/>
      <c r="F42" s="19"/>
      <c r="G42" s="264"/>
      <c r="H42" s="225"/>
      <c r="I42" s="19"/>
      <c r="J42" s="19"/>
      <c r="K42" s="19"/>
      <c r="L42" s="19"/>
      <c r="M42" s="19"/>
      <c r="N42" s="241"/>
      <c r="O42" s="19"/>
      <c r="P42" s="19"/>
    </row>
    <row r="43" spans="2:16" ht="15.75" x14ac:dyDescent="0.2">
      <c r="B43" s="93" t="s">
        <v>294</v>
      </c>
      <c r="C43" s="93"/>
      <c r="D43" s="19"/>
      <c r="E43" s="19"/>
      <c r="F43" s="19"/>
      <c r="G43" s="264"/>
      <c r="H43" s="225"/>
      <c r="I43" s="19"/>
      <c r="J43" s="19"/>
      <c r="K43" s="19"/>
      <c r="L43" s="19"/>
      <c r="M43" s="19"/>
      <c r="N43" s="241"/>
      <c r="O43" s="19"/>
      <c r="P43" s="19"/>
    </row>
    <row r="44" spans="2:16" ht="15.75" x14ac:dyDescent="0.2">
      <c r="B44" s="93" t="s">
        <v>295</v>
      </c>
      <c r="C44" s="93"/>
      <c r="D44" s="19"/>
      <c r="E44" s="19"/>
      <c r="F44" s="19"/>
      <c r="G44" s="264"/>
      <c r="H44" s="225"/>
      <c r="I44" s="19"/>
      <c r="J44" s="19"/>
      <c r="K44" s="19"/>
      <c r="L44" s="19"/>
      <c r="M44" s="19"/>
      <c r="N44" s="241"/>
      <c r="O44" s="19"/>
      <c r="P44" s="19"/>
    </row>
    <row r="45" spans="2:16" ht="15.75" x14ac:dyDescent="0.2">
      <c r="B45" s="94"/>
      <c r="C45" s="93"/>
      <c r="D45" s="19"/>
      <c r="E45" s="19"/>
      <c r="F45" s="19"/>
      <c r="G45" s="264"/>
      <c r="H45" s="225"/>
      <c r="I45" s="19"/>
      <c r="J45" s="19"/>
      <c r="K45" s="19"/>
      <c r="L45" s="19"/>
      <c r="M45" s="19"/>
      <c r="N45" s="241"/>
      <c r="O45" s="19"/>
      <c r="P45" s="19"/>
    </row>
    <row r="46" spans="2:16" ht="15.75" x14ac:dyDescent="0.2">
      <c r="B46" s="93"/>
      <c r="C46" s="93"/>
      <c r="D46" s="19"/>
      <c r="E46" s="19"/>
      <c r="F46" s="19"/>
      <c r="G46" s="264"/>
      <c r="H46" s="225"/>
      <c r="I46" s="19"/>
      <c r="J46" s="19"/>
      <c r="K46" s="19"/>
      <c r="L46" s="19"/>
      <c r="M46" s="19"/>
      <c r="N46" s="241"/>
      <c r="O46" s="19"/>
      <c r="P46" s="19"/>
    </row>
    <row r="47" spans="2:16" ht="15.75" x14ac:dyDescent="0.2">
      <c r="B47" s="93" t="s">
        <v>145</v>
      </c>
      <c r="C47" s="288">
        <v>370.67669599999988</v>
      </c>
      <c r="D47" s="253"/>
      <c r="E47" s="19"/>
      <c r="F47" s="19"/>
      <c r="G47" s="264"/>
      <c r="H47" s="225"/>
      <c r="I47" s="19"/>
      <c r="J47" s="19"/>
      <c r="K47" s="19"/>
      <c r="L47" s="19"/>
      <c r="M47" s="19"/>
      <c r="N47" s="241"/>
      <c r="O47" s="19"/>
      <c r="P47" s="19"/>
    </row>
    <row r="48" spans="2:16" ht="15.75" x14ac:dyDescent="0.2">
      <c r="B48" s="93" t="s">
        <v>122</v>
      </c>
      <c r="C48" s="289">
        <v>687029.56799999997</v>
      </c>
      <c r="D48" s="268"/>
      <c r="E48" s="19"/>
      <c r="F48" s="19"/>
      <c r="G48" s="264"/>
      <c r="H48" s="225"/>
      <c r="I48" s="19"/>
      <c r="J48" s="19"/>
      <c r="K48" s="19"/>
      <c r="L48" s="268"/>
      <c r="M48" s="19"/>
      <c r="N48" s="19"/>
      <c r="O48" s="19"/>
      <c r="P48" s="19"/>
    </row>
    <row r="49" spans="4:16" x14ac:dyDescent="0.2">
      <c r="D49" s="19"/>
      <c r="E49" s="19"/>
      <c r="F49" s="19"/>
      <c r="G49" s="264"/>
      <c r="H49" s="225"/>
      <c r="I49" s="19"/>
      <c r="J49" s="19"/>
      <c r="K49" s="19"/>
      <c r="L49" s="19"/>
      <c r="M49" s="19"/>
      <c r="N49" s="19"/>
      <c r="O49" s="19"/>
      <c r="P49" s="19"/>
    </row>
    <row r="50" spans="4:16" x14ac:dyDescent="0.2">
      <c r="D50" s="19"/>
      <c r="E50" s="19"/>
      <c r="F50" s="19"/>
      <c r="G50" s="264"/>
      <c r="H50" s="225"/>
      <c r="I50" s="19"/>
      <c r="J50" s="19"/>
      <c r="K50" s="19"/>
      <c r="L50" s="19"/>
      <c r="M50" s="19"/>
      <c r="N50" s="19"/>
      <c r="O50" s="19"/>
      <c r="P50" s="19"/>
    </row>
    <row r="51" spans="4:16" x14ac:dyDescent="0.2">
      <c r="D51" s="19"/>
      <c r="E51" s="19"/>
      <c r="F51" s="19"/>
      <c r="G51" s="264"/>
      <c r="H51" s="225"/>
      <c r="I51" s="19"/>
      <c r="J51" s="19"/>
      <c r="K51" s="19"/>
      <c r="L51" s="19"/>
      <c r="M51" s="19"/>
      <c r="N51" s="19"/>
      <c r="O51" s="19"/>
      <c r="P51" s="19"/>
    </row>
    <row r="52" spans="4:16" x14ac:dyDescent="0.2">
      <c r="D52" s="19"/>
      <c r="E52" s="19"/>
      <c r="F52" s="19"/>
      <c r="G52" s="264"/>
      <c r="H52" s="225"/>
      <c r="I52" s="19"/>
      <c r="J52" s="19"/>
      <c r="K52" s="19"/>
      <c r="L52" s="19"/>
      <c r="M52" s="19"/>
      <c r="N52" s="19"/>
      <c r="O52" s="19"/>
      <c r="P52" s="19"/>
    </row>
    <row r="53" spans="4:16" x14ac:dyDescent="0.2">
      <c r="D53" s="19"/>
      <c r="E53" s="19"/>
      <c r="F53" s="19"/>
      <c r="G53" s="264"/>
      <c r="H53" s="225"/>
      <c r="I53" s="19"/>
      <c r="J53" s="19"/>
      <c r="K53" s="19"/>
      <c r="L53" s="19"/>
      <c r="M53" s="19"/>
      <c r="N53" s="19"/>
      <c r="O53" s="19"/>
      <c r="P53" s="19"/>
    </row>
    <row r="54" spans="4:16" x14ac:dyDescent="0.2">
      <c r="D54" s="19"/>
      <c r="E54" s="19"/>
      <c r="F54" s="19"/>
      <c r="G54" s="264"/>
      <c r="H54" s="225"/>
      <c r="I54" s="19"/>
      <c r="J54" s="19"/>
      <c r="K54" s="19"/>
      <c r="L54" s="19"/>
      <c r="M54" s="19"/>
      <c r="N54" s="19"/>
      <c r="O54" s="19"/>
      <c r="P54" s="19"/>
    </row>
    <row r="55" spans="4:16" x14ac:dyDescent="0.2">
      <c r="D55" s="19"/>
      <c r="E55" s="19"/>
      <c r="F55" s="19"/>
      <c r="G55" s="264"/>
      <c r="H55" s="225"/>
      <c r="I55" s="19"/>
      <c r="J55" s="19"/>
      <c r="K55" s="19"/>
      <c r="L55" s="19"/>
      <c r="M55" s="19"/>
      <c r="N55" s="19"/>
      <c r="O55" s="19"/>
      <c r="P55" s="19"/>
    </row>
    <row r="56" spans="4:16" x14ac:dyDescent="0.2">
      <c r="D56" s="19"/>
      <c r="E56" s="19"/>
      <c r="F56" s="19"/>
      <c r="G56" s="264"/>
      <c r="H56" s="225"/>
      <c r="I56" s="19"/>
      <c r="J56" s="19"/>
      <c r="K56" s="19"/>
      <c r="L56" s="19"/>
      <c r="M56" s="19"/>
      <c r="N56" s="19"/>
      <c r="O56" s="19"/>
      <c r="P56" s="19"/>
    </row>
    <row r="57" spans="4:16" x14ac:dyDescent="0.2">
      <c r="D57" s="19"/>
      <c r="E57" s="19"/>
      <c r="F57" s="19"/>
      <c r="G57" s="264"/>
      <c r="H57" s="225"/>
      <c r="I57" s="19"/>
      <c r="J57" s="19"/>
      <c r="K57" s="19"/>
      <c r="L57" s="19"/>
      <c r="M57" s="19"/>
      <c r="N57" s="19"/>
      <c r="O57" s="19"/>
      <c r="P57" s="19"/>
    </row>
    <row r="58" spans="4:16" x14ac:dyDescent="0.2">
      <c r="D58" s="19"/>
      <c r="E58" s="19"/>
      <c r="F58" s="19"/>
      <c r="G58" s="264"/>
      <c r="H58" s="225"/>
      <c r="I58" s="19"/>
      <c r="J58" s="19"/>
      <c r="K58" s="19"/>
      <c r="L58" s="19"/>
      <c r="M58" s="19"/>
      <c r="N58" s="19"/>
      <c r="O58" s="19"/>
      <c r="P58" s="19"/>
    </row>
    <row r="59" spans="4:16" x14ac:dyDescent="0.2">
      <c r="D59" s="19"/>
      <c r="E59" s="19"/>
      <c r="F59" s="19"/>
      <c r="G59" s="264"/>
      <c r="H59" s="225"/>
      <c r="I59" s="19"/>
      <c r="J59" s="19"/>
      <c r="K59" s="19"/>
      <c r="L59" s="19"/>
      <c r="M59" s="19"/>
      <c r="N59" s="19"/>
      <c r="O59" s="19"/>
      <c r="P59" s="19"/>
    </row>
    <row r="60" spans="4:16" x14ac:dyDescent="0.2">
      <c r="D60" s="19"/>
      <c r="E60" s="19"/>
      <c r="F60" s="19"/>
      <c r="G60" s="19"/>
      <c r="H60" s="19"/>
      <c r="I60" s="19"/>
      <c r="J60" s="19"/>
      <c r="K60" s="19"/>
      <c r="L60" s="19"/>
      <c r="M60" s="19"/>
      <c r="N60" s="19"/>
      <c r="O60" s="19"/>
      <c r="P60" s="19"/>
    </row>
    <row r="61" spans="4:16" x14ac:dyDescent="0.2">
      <c r="D61" s="19"/>
      <c r="E61" s="19"/>
      <c r="F61" s="19"/>
      <c r="G61" s="19"/>
      <c r="H61" s="19"/>
      <c r="I61" s="19"/>
      <c r="J61" s="19"/>
      <c r="K61" s="19"/>
      <c r="L61" s="19"/>
      <c r="M61" s="19"/>
      <c r="N61" s="19"/>
      <c r="O61" s="19"/>
      <c r="P61" s="19"/>
    </row>
    <row r="62" spans="4:16" x14ac:dyDescent="0.2">
      <c r="D62" s="19"/>
      <c r="E62" s="19"/>
      <c r="F62" s="19"/>
      <c r="G62" s="19"/>
      <c r="H62" s="19"/>
      <c r="I62" s="19"/>
      <c r="J62" s="19"/>
      <c r="K62" s="19"/>
      <c r="L62" s="19"/>
      <c r="M62" s="19"/>
      <c r="N62" s="19"/>
      <c r="O62" s="19"/>
      <c r="P62" s="19"/>
    </row>
    <row r="63" spans="4:16" x14ac:dyDescent="0.2">
      <c r="D63" s="19"/>
      <c r="E63" s="19"/>
      <c r="F63" s="19"/>
      <c r="G63" s="19"/>
      <c r="H63" s="19"/>
      <c r="I63" s="19"/>
      <c r="J63" s="19"/>
      <c r="K63" s="19"/>
      <c r="L63" s="19"/>
      <c r="M63" s="19"/>
      <c r="N63" s="19"/>
      <c r="O63" s="19"/>
      <c r="P63" s="19"/>
    </row>
    <row r="64" spans="4:16" x14ac:dyDescent="0.2">
      <c r="D64" s="19"/>
      <c r="E64" s="19"/>
      <c r="F64" s="19"/>
      <c r="G64" s="19"/>
      <c r="H64" s="19"/>
      <c r="I64" s="19"/>
      <c r="J64" s="19"/>
      <c r="K64" s="19"/>
      <c r="L64" s="19"/>
      <c r="M64" s="19"/>
      <c r="N64" s="19"/>
      <c r="O64" s="19"/>
      <c r="P64" s="19"/>
    </row>
    <row r="65" spans="13:14" x14ac:dyDescent="0.2">
      <c r="M65" s="226"/>
      <c r="N65" s="226"/>
    </row>
    <row r="66" spans="13:14" x14ac:dyDescent="0.2">
      <c r="M66" s="226"/>
      <c r="N66" s="226"/>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sheetPr>
  <dimension ref="A2:E31"/>
  <sheetViews>
    <sheetView rightToLeft="1" workbookViewId="0">
      <selection activeCell="C12" sqref="C12"/>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42</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134455767.00000003</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sheetPr>
  <dimension ref="A2:E31"/>
  <sheetViews>
    <sheetView rightToLeft="1" workbookViewId="0">
      <selection activeCell="C14" sqref="C14"/>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34577774.999999993</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sheetPr>
  <dimension ref="A2:E31"/>
  <sheetViews>
    <sheetView rightToLeft="1" workbookViewId="0">
      <selection activeCell="C31" sqref="C31"/>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73272978</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E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s>
  <sheetData>
    <row r="2" spans="2:5" ht="15" x14ac:dyDescent="0.25">
      <c r="B2" s="7" t="s">
        <v>102</v>
      </c>
    </row>
    <row r="3" spans="2:5" ht="15" x14ac:dyDescent="0.25">
      <c r="E3" s="7"/>
    </row>
    <row r="4" spans="2:5" ht="15" x14ac:dyDescent="0.2">
      <c r="B4" s="85"/>
      <c r="C4" s="86" t="s">
        <v>96</v>
      </c>
      <c r="D4" s="86" t="s">
        <v>96</v>
      </c>
    </row>
    <row r="5" spans="2:5" ht="15.75" x14ac:dyDescent="0.2">
      <c r="B5" s="93" t="s">
        <v>103</v>
      </c>
      <c r="C5" s="88"/>
      <c r="D5" s="88"/>
    </row>
    <row r="6" spans="2:5" x14ac:dyDescent="0.2">
      <c r="B6" s="85" t="s">
        <v>104</v>
      </c>
      <c r="C6" s="88"/>
      <c r="D6" s="88"/>
    </row>
    <row r="7" spans="2:5" x14ac:dyDescent="0.2">
      <c r="B7" s="85" t="s">
        <v>105</v>
      </c>
      <c r="C7" s="88"/>
      <c r="D7" s="88"/>
    </row>
    <row r="8" spans="2:5" x14ac:dyDescent="0.2">
      <c r="B8" s="94" t="s">
        <v>106</v>
      </c>
      <c r="C8" s="95">
        <v>190.39573076888988</v>
      </c>
      <c r="D8" s="95">
        <v>190</v>
      </c>
    </row>
    <row r="9" spans="2:5" x14ac:dyDescent="0.2">
      <c r="B9" s="94" t="s">
        <v>107</v>
      </c>
      <c r="C9" s="95">
        <v>15.809326344035552</v>
      </c>
      <c r="D9" s="95">
        <v>16</v>
      </c>
    </row>
    <row r="10" spans="2:5" x14ac:dyDescent="0.2">
      <c r="B10" s="94" t="s">
        <v>108</v>
      </c>
      <c r="C10" s="95">
        <v>16.74066510294373</v>
      </c>
      <c r="D10" s="95">
        <v>17</v>
      </c>
    </row>
    <row r="11" spans="2:5" x14ac:dyDescent="0.2">
      <c r="B11" s="94" t="s">
        <v>109</v>
      </c>
      <c r="C11" s="95">
        <v>6.3155439578669128</v>
      </c>
      <c r="D11" s="95">
        <v>6</v>
      </c>
    </row>
    <row r="12" spans="2:5" ht="15.75" x14ac:dyDescent="0.2">
      <c r="B12" s="93" t="s">
        <v>110</v>
      </c>
      <c r="C12" s="95">
        <v>229.26126617373609</v>
      </c>
      <c r="D12" s="95">
        <f>SUM(D8:D11)</f>
        <v>229</v>
      </c>
    </row>
    <row r="13" spans="2:5" x14ac:dyDescent="0.2">
      <c r="B13" s="85"/>
      <c r="C13" s="96"/>
      <c r="D13" s="96"/>
    </row>
    <row r="14" spans="2:5" ht="15.75" x14ac:dyDescent="0.2">
      <c r="B14" s="93" t="s">
        <v>111</v>
      </c>
      <c r="C14" s="96"/>
      <c r="D14" s="96"/>
    </row>
    <row r="15" spans="2:5" x14ac:dyDescent="0.2">
      <c r="B15" s="85" t="s">
        <v>104</v>
      </c>
      <c r="C15" s="96"/>
      <c r="D15" s="96"/>
    </row>
    <row r="16" spans="2:5" x14ac:dyDescent="0.2">
      <c r="B16" s="85" t="s">
        <v>105</v>
      </c>
      <c r="C16" s="96"/>
      <c r="D16" s="96"/>
    </row>
    <row r="17" spans="2:4" x14ac:dyDescent="0.2">
      <c r="B17" s="94" t="s">
        <v>106</v>
      </c>
      <c r="C17" s="95">
        <v>17.333389999999998</v>
      </c>
      <c r="D17" s="95">
        <v>17</v>
      </c>
    </row>
    <row r="18" spans="2:4" x14ac:dyDescent="0.2">
      <c r="B18" s="94" t="s">
        <v>109</v>
      </c>
      <c r="C18" s="95">
        <v>4.3240000000000001E-2</v>
      </c>
      <c r="D18" s="95">
        <v>0</v>
      </c>
    </row>
    <row r="19" spans="2:4" ht="15.75" x14ac:dyDescent="0.2">
      <c r="B19" s="93" t="s">
        <v>112</v>
      </c>
      <c r="C19" s="95">
        <v>17.376630000000002</v>
      </c>
      <c r="D19" s="95">
        <f>SUM(D17:D18)</f>
        <v>17</v>
      </c>
    </row>
    <row r="20" spans="2:4" x14ac:dyDescent="0.2">
      <c r="B20" s="85"/>
      <c r="C20" s="96"/>
      <c r="D20" s="96"/>
    </row>
    <row r="21" spans="2:4" ht="15.75" x14ac:dyDescent="0.2">
      <c r="B21" s="93" t="s">
        <v>113</v>
      </c>
      <c r="C21" s="96"/>
      <c r="D21" s="96"/>
    </row>
    <row r="22" spans="2:4" x14ac:dyDescent="0.2">
      <c r="B22" s="94" t="s">
        <v>106</v>
      </c>
      <c r="C22" s="95">
        <v>2.7E-2</v>
      </c>
      <c r="D22" s="95">
        <v>0</v>
      </c>
    </row>
    <row r="23" spans="2:4" ht="15.75" x14ac:dyDescent="0.2">
      <c r="B23" s="93" t="s">
        <v>114</v>
      </c>
      <c r="C23" s="95">
        <v>2.7E-2</v>
      </c>
      <c r="D23" s="95">
        <f>SUM(D22)</f>
        <v>0</v>
      </c>
    </row>
    <row r="24" spans="2:4" ht="15.75" x14ac:dyDescent="0.2">
      <c r="B24" s="93"/>
      <c r="C24" s="96"/>
      <c r="D24" s="96"/>
    </row>
    <row r="25" spans="2:4" ht="15.75" x14ac:dyDescent="0.2">
      <c r="B25" s="93" t="s">
        <v>115</v>
      </c>
      <c r="C25" s="96"/>
      <c r="D25" s="96"/>
    </row>
    <row r="26" spans="2:4" ht="15.75" x14ac:dyDescent="0.2">
      <c r="B26" s="93" t="s">
        <v>116</v>
      </c>
      <c r="C26" s="96"/>
      <c r="D26" s="96"/>
    </row>
    <row r="27" spans="2:4" ht="15.75" x14ac:dyDescent="0.2">
      <c r="B27" s="93"/>
      <c r="C27" s="96"/>
      <c r="D27" s="96"/>
    </row>
    <row r="28" spans="2:4" ht="15.75" x14ac:dyDescent="0.2">
      <c r="B28" s="93" t="s">
        <v>117</v>
      </c>
      <c r="C28" s="96"/>
      <c r="D28" s="96"/>
    </row>
    <row r="29" spans="2:4" ht="15.75" x14ac:dyDescent="0.2">
      <c r="B29" s="93" t="s">
        <v>118</v>
      </c>
      <c r="C29" s="96"/>
      <c r="D29" s="96"/>
    </row>
    <row r="30" spans="2:4" ht="15.75" x14ac:dyDescent="0.2">
      <c r="B30" s="93"/>
      <c r="C30" s="96"/>
      <c r="D30" s="96"/>
    </row>
    <row r="31" spans="2:4" ht="15.75" x14ac:dyDescent="0.2">
      <c r="B31" s="93" t="s">
        <v>119</v>
      </c>
      <c r="C31" s="96"/>
      <c r="D31" s="96"/>
    </row>
    <row r="32" spans="2:4" ht="15.75" x14ac:dyDescent="0.2">
      <c r="B32" s="93" t="s">
        <v>120</v>
      </c>
      <c r="C32" s="96"/>
      <c r="D32" s="96"/>
    </row>
    <row r="33" spans="2:4" ht="15.75" x14ac:dyDescent="0.2">
      <c r="B33" s="93" t="s">
        <v>121</v>
      </c>
      <c r="C33" s="95">
        <f>C23+C19+C12</f>
        <v>246.66489617373608</v>
      </c>
      <c r="D33" s="95">
        <f>D23+D19+D12</f>
        <v>246</v>
      </c>
    </row>
    <row r="34" spans="2:4" ht="15.75" x14ac:dyDescent="0.2">
      <c r="B34" s="93" t="s">
        <v>122</v>
      </c>
      <c r="C34" s="97">
        <v>665416.978</v>
      </c>
      <c r="D34" s="90">
        <v>665417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D41"/>
  <sheetViews>
    <sheetView rightToLeft="1" workbookViewId="0">
      <selection activeCell="Q39" sqref="Q39"/>
    </sheetView>
  </sheetViews>
  <sheetFormatPr defaultRowHeight="14.25" x14ac:dyDescent="0.2"/>
  <cols>
    <col min="2" max="2" width="38.375" customWidth="1"/>
    <col min="3" max="3" width="10.875" hidden="1" customWidth="1"/>
    <col min="4" max="4" width="10.75" customWidth="1"/>
  </cols>
  <sheetData>
    <row r="1" spans="2:4" ht="15" x14ac:dyDescent="0.25">
      <c r="C1" s="7"/>
    </row>
    <row r="2" spans="2:4" ht="15" x14ac:dyDescent="0.25">
      <c r="B2" s="7" t="s">
        <v>123</v>
      </c>
      <c r="C2" s="7"/>
    </row>
    <row r="4" spans="2:4" ht="15" x14ac:dyDescent="0.2">
      <c r="B4" s="85"/>
      <c r="C4" s="86" t="s">
        <v>96</v>
      </c>
      <c r="D4" s="86" t="s">
        <v>96</v>
      </c>
    </row>
    <row r="5" spans="2:4" ht="15.75" x14ac:dyDescent="0.2">
      <c r="B5" s="93" t="s">
        <v>124</v>
      </c>
      <c r="C5" s="88"/>
      <c r="D5" s="88"/>
    </row>
    <row r="6" spans="2:4" ht="15.75" x14ac:dyDescent="0.2">
      <c r="B6" s="93" t="s">
        <v>125</v>
      </c>
      <c r="C6" s="88"/>
      <c r="D6" s="88"/>
    </row>
    <row r="7" spans="2:4" ht="15.75" x14ac:dyDescent="0.2">
      <c r="B7" s="93"/>
      <c r="C7" s="88"/>
      <c r="D7" s="88"/>
    </row>
    <row r="8" spans="2:4" ht="15.75" x14ac:dyDescent="0.2">
      <c r="B8" s="93" t="s">
        <v>126</v>
      </c>
      <c r="C8" s="88"/>
      <c r="D8" s="88"/>
    </row>
    <row r="9" spans="2:4" ht="15.75" x14ac:dyDescent="0.2">
      <c r="B9" s="93" t="s">
        <v>127</v>
      </c>
      <c r="C9" s="88"/>
      <c r="D9" s="88"/>
    </row>
    <row r="10" spans="2:4" ht="15.75" x14ac:dyDescent="0.2">
      <c r="B10" s="93"/>
      <c r="C10" s="88"/>
      <c r="D10" s="88"/>
    </row>
    <row r="11" spans="2:4" ht="15.75" x14ac:dyDescent="0.2">
      <c r="B11" s="93" t="s">
        <v>128</v>
      </c>
      <c r="C11" s="88"/>
      <c r="D11" s="88"/>
    </row>
    <row r="12" spans="2:4" ht="15.75" x14ac:dyDescent="0.2">
      <c r="B12" s="93" t="s">
        <v>129</v>
      </c>
      <c r="C12" s="88"/>
      <c r="D12" s="88"/>
    </row>
    <row r="13" spans="2:4" ht="15.75" x14ac:dyDescent="0.2">
      <c r="B13" s="93"/>
      <c r="C13" s="88"/>
      <c r="D13" s="88"/>
    </row>
    <row r="14" spans="2:4" ht="15.75" x14ac:dyDescent="0.2">
      <c r="B14" s="93" t="s">
        <v>130</v>
      </c>
      <c r="C14" s="88"/>
      <c r="D14" s="88"/>
    </row>
    <row r="15" spans="2:4" ht="15.75" x14ac:dyDescent="0.2">
      <c r="B15" s="93" t="s">
        <v>131</v>
      </c>
      <c r="C15" s="88"/>
      <c r="D15" s="88"/>
    </row>
    <row r="16" spans="2:4" ht="15.75" x14ac:dyDescent="0.2">
      <c r="B16" s="93" t="s">
        <v>132</v>
      </c>
      <c r="C16" s="88"/>
      <c r="D16" s="88"/>
    </row>
    <row r="17" spans="2:4" x14ac:dyDescent="0.2">
      <c r="B17" s="94" t="s">
        <v>133</v>
      </c>
      <c r="C17" s="95">
        <v>19.375758767312501</v>
      </c>
      <c r="D17" s="95">
        <v>19</v>
      </c>
    </row>
    <row r="18" spans="2:4" ht="15.75" x14ac:dyDescent="0.2">
      <c r="B18" s="93" t="s">
        <v>134</v>
      </c>
      <c r="C18" s="95">
        <f>SUM(C17)</f>
        <v>19.375758767312501</v>
      </c>
      <c r="D18" s="95">
        <f>SUM(D17)</f>
        <v>19</v>
      </c>
    </row>
    <row r="19" spans="2:4" ht="15.75" x14ac:dyDescent="0.2">
      <c r="B19" s="93"/>
      <c r="C19" s="95"/>
      <c r="D19" s="95"/>
    </row>
    <row r="20" spans="2:4" ht="15.75" x14ac:dyDescent="0.2">
      <c r="B20" s="93" t="s">
        <v>135</v>
      </c>
      <c r="C20" s="88"/>
      <c r="D20" s="88"/>
    </row>
    <row r="21" spans="2:4" ht="15.75" x14ac:dyDescent="0.2">
      <c r="B21" s="93" t="s">
        <v>136</v>
      </c>
      <c r="C21" s="88"/>
      <c r="D21" s="88"/>
    </row>
    <row r="22" spans="2:4" x14ac:dyDescent="0.2">
      <c r="B22" s="94" t="s">
        <v>137</v>
      </c>
      <c r="C22" s="95">
        <v>2.731889853589041</v>
      </c>
      <c r="D22" s="95">
        <v>3</v>
      </c>
    </row>
    <row r="23" spans="2:4" ht="15.75" x14ac:dyDescent="0.2">
      <c r="B23" s="93" t="s">
        <v>138</v>
      </c>
      <c r="C23" s="88"/>
      <c r="D23" s="88"/>
    </row>
    <row r="24" spans="2:4" x14ac:dyDescent="0.2">
      <c r="B24" s="94" t="s">
        <v>139</v>
      </c>
      <c r="C24" s="95">
        <v>111.830964096109</v>
      </c>
      <c r="D24" s="95">
        <v>112</v>
      </c>
    </row>
    <row r="25" spans="2:4" x14ac:dyDescent="0.2">
      <c r="B25" s="94" t="s">
        <v>140</v>
      </c>
      <c r="C25" s="95">
        <v>54.363268493045673</v>
      </c>
      <c r="D25" s="95">
        <v>54</v>
      </c>
    </row>
    <row r="26" spans="2:4" x14ac:dyDescent="0.2">
      <c r="B26" s="94" t="s">
        <v>141</v>
      </c>
      <c r="C26" s="95">
        <v>16.101717390262248</v>
      </c>
      <c r="D26" s="95">
        <v>16</v>
      </c>
    </row>
    <row r="27" spans="2:4" x14ac:dyDescent="0.2">
      <c r="B27" s="94" t="s">
        <v>142</v>
      </c>
      <c r="C27" s="95">
        <v>10.590793981426721</v>
      </c>
      <c r="D27" s="95">
        <v>11</v>
      </c>
    </row>
    <row r="28" spans="2:4" x14ac:dyDescent="0.2">
      <c r="B28" s="94" t="s">
        <v>143</v>
      </c>
      <c r="C28" s="95">
        <v>18.053174554454461</v>
      </c>
      <c r="D28" s="95">
        <v>18</v>
      </c>
    </row>
    <row r="29" spans="2:4" x14ac:dyDescent="0.2">
      <c r="B29" s="94" t="s">
        <v>109</v>
      </c>
      <c r="C29" s="95">
        <v>3.6905413636920277</v>
      </c>
      <c r="D29" s="95">
        <v>4</v>
      </c>
    </row>
    <row r="30" spans="2:4" ht="15.75" x14ac:dyDescent="0.2">
      <c r="B30" s="93" t="s">
        <v>144</v>
      </c>
      <c r="C30" s="95">
        <f>SUM(C22:C29)</f>
        <v>217.36234973257919</v>
      </c>
      <c r="D30" s="95">
        <f>SUM(D22:D29)</f>
        <v>218</v>
      </c>
    </row>
    <row r="31" spans="2:4" ht="15.75" x14ac:dyDescent="0.2">
      <c r="B31" s="93"/>
      <c r="C31" s="88"/>
      <c r="D31" s="88"/>
    </row>
    <row r="32" spans="2:4" ht="15.75" x14ac:dyDescent="0.2">
      <c r="B32" s="93" t="s">
        <v>145</v>
      </c>
      <c r="C32" s="95">
        <f>C30+C18</f>
        <v>236.73810849989169</v>
      </c>
      <c r="D32" s="95">
        <f>D30+D18</f>
        <v>237</v>
      </c>
    </row>
    <row r="33" spans="2:4" ht="15.75" x14ac:dyDescent="0.2">
      <c r="B33" s="93" t="s">
        <v>122</v>
      </c>
      <c r="C33" s="97">
        <v>665416.978</v>
      </c>
      <c r="D33" s="90">
        <v>665417</v>
      </c>
    </row>
    <row r="41" spans="2:4" x14ac:dyDescent="0.2">
      <c r="C41" s="98"/>
      <c r="D41" s="9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58"/>
  <sheetViews>
    <sheetView rightToLeft="1" topLeftCell="A10" workbookViewId="0">
      <selection activeCell="E19" sqref="A19:G25"/>
    </sheetView>
  </sheetViews>
  <sheetFormatPr defaultRowHeight="14.25" x14ac:dyDescent="0.2"/>
  <cols>
    <col min="1" max="1" width="24" bestFit="1" customWidth="1"/>
    <col min="2" max="2" width="13" customWidth="1"/>
    <col min="3" max="3" width="13.125" style="123" customWidth="1"/>
    <col min="4" max="4" width="19.375" customWidth="1"/>
    <col min="5" max="5" width="14.375" customWidth="1"/>
    <col min="6" max="6" width="12.375" customWidth="1"/>
    <col min="7" max="7" width="17.25" bestFit="1" customWidth="1"/>
    <col min="8" max="8" width="17.25" style="123" customWidth="1"/>
    <col min="9" max="9" width="18.375" bestFit="1" customWidth="1"/>
    <col min="10" max="10" width="17.375" bestFit="1" customWidth="1"/>
    <col min="12" max="12" width="18.125" bestFit="1" customWidth="1"/>
  </cols>
  <sheetData>
    <row r="1" spans="1:12" x14ac:dyDescent="0.2">
      <c r="A1" s="123" t="s">
        <v>96</v>
      </c>
    </row>
    <row r="2" spans="1:12" ht="15" thickBot="1" x14ac:dyDescent="0.25"/>
    <row r="3" spans="1:12" ht="72" customHeight="1" x14ac:dyDescent="0.2">
      <c r="A3" s="131"/>
      <c r="B3" s="132" t="s">
        <v>168</v>
      </c>
      <c r="C3" s="133" t="s">
        <v>171</v>
      </c>
      <c r="D3" s="133" t="s">
        <v>169</v>
      </c>
      <c r="E3" s="133" t="s">
        <v>170</v>
      </c>
      <c r="F3" s="133" t="s">
        <v>173</v>
      </c>
      <c r="G3" s="133" t="s">
        <v>205</v>
      </c>
      <c r="H3" s="133" t="s">
        <v>206</v>
      </c>
      <c r="I3" s="133" t="s">
        <v>207</v>
      </c>
      <c r="J3" s="134" t="s">
        <v>187</v>
      </c>
      <c r="K3" s="134" t="s">
        <v>208</v>
      </c>
    </row>
    <row r="4" spans="1:12" ht="15.75" x14ac:dyDescent="0.25">
      <c r="A4" s="135" t="s">
        <v>55</v>
      </c>
      <c r="B4" s="129" t="e">
        <f>'קובץ לוועדת השקעות'!E21</f>
        <v>#REF!</v>
      </c>
      <c r="C4" s="129" t="e">
        <f>'קובץ לוועדת השקעות'!E23+'קובץ לוועדת השקעות'!E24</f>
        <v>#REF!</v>
      </c>
      <c r="D4" s="129" t="e">
        <f>'קובץ לוועדת השקעות'!E22</f>
        <v>#REF!</v>
      </c>
      <c r="E4" s="129" t="e">
        <f>'קובץ לוועדת השקעות'!E27</f>
        <v>#REF!</v>
      </c>
      <c r="F4" s="129" t="e">
        <f>'קובץ לוועדת השקעות'!E25+'קובץ לוועדת השקעות'!E26+'קובץ לוועדת השקעות'!E28</f>
        <v>#REF!</v>
      </c>
      <c r="G4" s="129" t="e">
        <f>SUM(B4:F4)</f>
        <v>#REF!</v>
      </c>
      <c r="H4" s="129" t="e">
        <f>'קובץ לוועדת השקעות'!F29</f>
        <v>#REF!</v>
      </c>
      <c r="I4" s="130" t="e">
        <f>'קובץ לוועדת השקעות'!E19</f>
        <v>#REF!</v>
      </c>
      <c r="J4" s="136">
        <v>2.8456021164751034E-4</v>
      </c>
      <c r="K4" s="168" t="e">
        <f>'קובץ לוועדת השקעות'!F19*4/3</f>
        <v>#REF!</v>
      </c>
      <c r="L4" s="128">
        <f>179634376.79*1000</f>
        <v>179634376790</v>
      </c>
    </row>
    <row r="5" spans="1:12" ht="15.75" x14ac:dyDescent="0.25">
      <c r="A5" s="137" t="s">
        <v>61</v>
      </c>
      <c r="B5" s="129" t="e">
        <f>'קובץ לוועדת השקעות'!AI21</f>
        <v>#REF!</v>
      </c>
      <c r="C5" s="129" t="e">
        <f>'קובץ לוועדת השקעות'!AI23+'קובץ לוועדת השקעות'!AI24</f>
        <v>#REF!</v>
      </c>
      <c r="D5" s="129" t="e">
        <f>'קובץ לוועדת השקעות'!AI22</f>
        <v>#REF!</v>
      </c>
      <c r="E5" s="129" t="e">
        <f>'קובץ לוועדת השקעות'!AI27</f>
        <v>#REF!</v>
      </c>
      <c r="F5" s="129" t="e">
        <f>'קובץ לוועדת השקעות'!AI25+'קובץ לוועדת השקעות'!AI26+'קובץ לוועדת השקעות'!AI28</f>
        <v>#REF!</v>
      </c>
      <c r="G5" s="129" t="e">
        <f>SUM(B5:F5)</f>
        <v>#REF!</v>
      </c>
      <c r="H5" s="129" t="e">
        <f>'קובץ לוועדת השקעות'!AJ29</f>
        <v>#REF!</v>
      </c>
      <c r="I5" s="130" t="e">
        <f>'קובץ לוועדת השקעות'!AI19</f>
        <v>#REF!</v>
      </c>
      <c r="J5" s="136">
        <v>3.1354512195159128E-4</v>
      </c>
      <c r="K5" s="168" t="e">
        <f>'קובץ לוועדת השקעות'!AJ19*4/3</f>
        <v>#REF!</v>
      </c>
      <c r="L5" s="81">
        <f>53284245.297*1000</f>
        <v>53284245297</v>
      </c>
    </row>
    <row r="6" spans="1:12" ht="15.75" x14ac:dyDescent="0.25">
      <c r="A6" s="137" t="s">
        <v>86</v>
      </c>
      <c r="B6" s="129" t="e">
        <f>'קובץ לוועדת השקעות'!AO21</f>
        <v>#REF!</v>
      </c>
      <c r="C6" s="129" t="e">
        <f>'קובץ לוועדת השקעות'!AO23+'קובץ לוועדת השקעות'!AO24</f>
        <v>#REF!</v>
      </c>
      <c r="D6" s="129" t="e">
        <f>'קובץ לוועדת השקעות'!AO22</f>
        <v>#REF!</v>
      </c>
      <c r="E6" s="129" t="e">
        <f>'קובץ לוועדת השקעות'!AO27</f>
        <v>#REF!</v>
      </c>
      <c r="F6" s="129" t="e">
        <f>'קובץ לוועדת השקעות'!AO25+'קובץ לוועדת השקעות'!AO26+'קובץ לוועדת השקעות'!AO28</f>
        <v>#REF!</v>
      </c>
      <c r="G6" s="129" t="e">
        <f t="shared" ref="G6:G12" si="0">SUM(B6:F6)</f>
        <v>#REF!</v>
      </c>
      <c r="H6" s="129" t="e">
        <f>'קובץ לוועדת השקעות'!AP29</f>
        <v>#REF!</v>
      </c>
      <c r="I6" s="130" t="e">
        <f>'קובץ לוועדת השקעות'!AO19</f>
        <v>#REF!</v>
      </c>
      <c r="J6" s="136">
        <v>2.1050418625184422E-4</v>
      </c>
      <c r="K6" s="168" t="e">
        <f>'קובץ לוועדת השקעות'!AP19*4/3</f>
        <v>#REF!</v>
      </c>
      <c r="L6" s="81">
        <f>65662012.059*1000</f>
        <v>65662012059</v>
      </c>
    </row>
    <row r="7" spans="1:12" ht="15.75" x14ac:dyDescent="0.25">
      <c r="A7" s="137" t="s">
        <v>59</v>
      </c>
      <c r="B7" s="129" t="e">
        <f>'קובץ לוועדת השקעות'!Y21</f>
        <v>#REF!</v>
      </c>
      <c r="C7" s="129" t="e">
        <f>'קובץ לוועדת השקעות'!Y23</f>
        <v>#REF!</v>
      </c>
      <c r="D7" s="129">
        <f>'קובץ לוועדת השקעות'!Y22</f>
        <v>0</v>
      </c>
      <c r="E7" s="129" t="e">
        <f>'קובץ לוועדת השקעות'!Y27</f>
        <v>#REF!</v>
      </c>
      <c r="F7" s="129" t="e">
        <f>'קובץ לוועדת השקעות'!Y25+'קובץ לוועדת השקעות'!Y26+'קובץ לוועדת השקעות'!Y28</f>
        <v>#REF!</v>
      </c>
      <c r="G7" s="129" t="e">
        <f t="shared" si="0"/>
        <v>#REF!</v>
      </c>
      <c r="H7" s="129" t="e">
        <f>'קובץ לוועדת השקעות'!Z29</f>
        <v>#REF!</v>
      </c>
      <c r="I7" s="130" t="e">
        <f>'קובץ לוועדת השקעות'!Y19</f>
        <v>#REF!</v>
      </c>
      <c r="J7" s="136">
        <v>1.3883436275355192E-4</v>
      </c>
      <c r="K7" s="168" t="e">
        <f>'קובץ לוועדת השקעות'!Z19*4/3</f>
        <v>#REF!</v>
      </c>
      <c r="L7" s="81">
        <f>4057904.897*1000</f>
        <v>4057904897</v>
      </c>
    </row>
    <row r="8" spans="1:12" ht="15.75" x14ac:dyDescent="0.25">
      <c r="A8" s="137" t="s">
        <v>56</v>
      </c>
      <c r="B8" s="129" t="e">
        <f>'קובץ לוועדת השקעות'!J21</f>
        <v>#REF!</v>
      </c>
      <c r="C8" s="129" t="e">
        <f>'קובץ לוועדת השקעות'!J23</f>
        <v>#REF!</v>
      </c>
      <c r="D8" s="129">
        <f>'קובץ לוועדת השקעות'!J22</f>
        <v>0</v>
      </c>
      <c r="E8" s="129" t="e">
        <f>'קובץ לוועדת השקעות'!J27</f>
        <v>#REF!</v>
      </c>
      <c r="F8" s="129" t="e">
        <f>'קובץ לוועדת השקעות'!J25+'קובץ לוועדת השקעות'!J26+'קובץ לוועדת השקעות'!J28</f>
        <v>#REF!</v>
      </c>
      <c r="G8" s="129" t="e">
        <f t="shared" si="0"/>
        <v>#REF!</v>
      </c>
      <c r="H8" s="129" t="e">
        <f>'קובץ לוועדת השקעות'!K29</f>
        <v>#REF!</v>
      </c>
      <c r="I8" s="130" t="e">
        <f>'קובץ לוועדת השקעות'!J19</f>
        <v>#REF!</v>
      </c>
      <c r="J8" s="136">
        <v>5.6008566528661646E-5</v>
      </c>
      <c r="K8" s="168" t="e">
        <f>'קובץ לוועדת השקעות'!K19*4/3</f>
        <v>#REF!</v>
      </c>
      <c r="L8" s="81">
        <f>4840989.623*1000</f>
        <v>4840989623</v>
      </c>
    </row>
    <row r="9" spans="1:12" ht="15.75" x14ac:dyDescent="0.25">
      <c r="A9" s="137" t="s">
        <v>57</v>
      </c>
      <c r="B9" s="129" t="e">
        <f>'קובץ לוועדת השקעות'!O21</f>
        <v>#REF!</v>
      </c>
      <c r="C9" s="129" t="e">
        <f>'קובץ לוועדת השקעות'!O23</f>
        <v>#REF!</v>
      </c>
      <c r="D9" s="129">
        <f>'קובץ לוועדת השקעות'!O22</f>
        <v>0</v>
      </c>
      <c r="E9" s="129" t="e">
        <f>'קובץ לוועדת השקעות'!O27</f>
        <v>#REF!</v>
      </c>
      <c r="F9" s="129" t="e">
        <f>'קובץ לוועדת השקעות'!O25+'קובץ לוועדת השקעות'!O26+'קובץ לוועדת השקעות'!O28</f>
        <v>#REF!</v>
      </c>
      <c r="G9" s="129" t="e">
        <f t="shared" si="0"/>
        <v>#REF!</v>
      </c>
      <c r="H9" s="129" t="e">
        <f>'קובץ לוועדת השקעות'!P29</f>
        <v>#REF!</v>
      </c>
      <c r="I9" s="130" t="e">
        <f>'קובץ לוועדת השקעות'!O19</f>
        <v>#REF!</v>
      </c>
      <c r="J9" s="136">
        <v>2.4448148448962877E-5</v>
      </c>
      <c r="K9" s="168" t="e">
        <f>'קובץ לוועדת השקעות'!P19*4/3</f>
        <v>#REF!</v>
      </c>
      <c r="L9" s="81">
        <f>3160735.167*1000</f>
        <v>3160735167</v>
      </c>
    </row>
    <row r="10" spans="1:12" ht="15.75" x14ac:dyDescent="0.25">
      <c r="A10" s="137" t="s">
        <v>87</v>
      </c>
      <c r="B10" s="129" t="e">
        <f>'קובץ לוועדת השקעות'!T21</f>
        <v>#REF!</v>
      </c>
      <c r="C10" s="129" t="e">
        <f>'קובץ לוועדת השקעות'!T23</f>
        <v>#REF!</v>
      </c>
      <c r="D10" s="129">
        <f>'קובץ לוועדת השקעות'!T22</f>
        <v>0</v>
      </c>
      <c r="E10" s="129" t="e">
        <f>'קובץ לוועדת השקעות'!T27</f>
        <v>#REF!</v>
      </c>
      <c r="F10" s="129" t="e">
        <f>'קובץ לוועדת השקעות'!T25+'קובץ לוועדת השקעות'!T26+'קובץ לוועדת השקעות'!T28</f>
        <v>#REF!</v>
      </c>
      <c r="G10" s="129" t="e">
        <f t="shared" si="0"/>
        <v>#REF!</v>
      </c>
      <c r="H10" s="129" t="e">
        <f>'קובץ לוועדת השקעות'!U29</f>
        <v>#REF!</v>
      </c>
      <c r="I10" s="130" t="e">
        <f>'קובץ לוועדת השקעות'!T19</f>
        <v>#REF!</v>
      </c>
      <c r="J10" s="136">
        <v>3.0865484709715761E-5</v>
      </c>
      <c r="K10" s="168" t="e">
        <f>'קובץ לוועדת השקעות'!U19*4/3</f>
        <v>#REF!</v>
      </c>
      <c r="L10" s="81">
        <f>7063773.313*1000</f>
        <v>7063773313</v>
      </c>
    </row>
    <row r="11" spans="1:12" ht="15.75" x14ac:dyDescent="0.25">
      <c r="A11" s="137" t="s">
        <v>60</v>
      </c>
      <c r="B11" s="129" t="e">
        <f>'קובץ לוועדת השקעות'!AD21</f>
        <v>#REF!</v>
      </c>
      <c r="C11" s="129" t="e">
        <f>'קובץ לוועדת השקעות'!AD23</f>
        <v>#REF!</v>
      </c>
      <c r="D11" s="129">
        <f>'קובץ לוועדת השקעות'!AD22</f>
        <v>0</v>
      </c>
      <c r="E11" s="129" t="e">
        <f>'קובץ לוועדת השקעות'!AD27</f>
        <v>#REF!</v>
      </c>
      <c r="F11" s="129" t="e">
        <f>'קובץ לוועדת השקעות'!AD25+'קובץ לוועדת השקעות'!AD26+'קובץ לוועדת השקעות'!AD28</f>
        <v>#REF!</v>
      </c>
      <c r="G11" s="129" t="e">
        <f t="shared" si="0"/>
        <v>#REF!</v>
      </c>
      <c r="H11" s="129" t="e">
        <f>'קובץ לוועדת השקעות'!AE29</f>
        <v>#REF!</v>
      </c>
      <c r="I11" s="130" t="e">
        <f>'קובץ לוועדת השקעות'!AD19</f>
        <v>#REF!</v>
      </c>
      <c r="J11" s="136">
        <v>2.1060183699304956E-4</v>
      </c>
      <c r="K11" s="168" t="e">
        <f>'קובץ לוועדת השקעות'!AJ19*4/3</f>
        <v>#REF!</v>
      </c>
      <c r="L11" s="81">
        <v>475000000</v>
      </c>
    </row>
    <row r="12" spans="1:12" ht="16.5" thickBot="1" x14ac:dyDescent="0.3">
      <c r="A12" s="138" t="s">
        <v>167</v>
      </c>
      <c r="B12" s="139" t="e">
        <f>'קובץ לוועדת השקעות'!AW21</f>
        <v>#REF!</v>
      </c>
      <c r="C12" s="139" t="e">
        <f>'קובץ לוועדת השקעות'!AW23+'קובץ לוועדת השקעות'!AW24</f>
        <v>#REF!</v>
      </c>
      <c r="D12" s="139" t="e">
        <f>'קובץ לוועדת השקעות'!AW22</f>
        <v>#REF!</v>
      </c>
      <c r="E12" s="139" t="e">
        <f>'קובץ לוועדת השקעות'!AW27</f>
        <v>#REF!</v>
      </c>
      <c r="F12" s="139" t="e">
        <f>'קובץ לוועדת השקעות'!AW25+'קובץ לוועדת השקעות'!AW26+'קובץ לוועדת השקעות'!AW28</f>
        <v>#REF!</v>
      </c>
      <c r="G12" s="139" t="e">
        <f t="shared" si="0"/>
        <v>#REF!</v>
      </c>
      <c r="H12" s="139" t="e">
        <f>SUM(H4:H11)</f>
        <v>#REF!</v>
      </c>
      <c r="I12" s="140" t="e">
        <f>'קובץ לוועדת השקעות'!AW19</f>
        <v>#REF!</v>
      </c>
      <c r="J12" s="141">
        <v>2.6046904579250774E-4</v>
      </c>
      <c r="K12" s="168" t="e">
        <f>'קובץ לוועדת השקעות'!AX19*4/3</f>
        <v>#REF!</v>
      </c>
      <c r="L12" s="81">
        <f>318179037.146*1000</f>
        <v>318179037146</v>
      </c>
    </row>
    <row r="14" spans="1:12" ht="15" x14ac:dyDescent="0.25">
      <c r="B14" s="126"/>
      <c r="C14" s="126"/>
      <c r="D14" s="127" t="s">
        <v>174</v>
      </c>
    </row>
    <row r="18" spans="1:8" ht="15" thickBot="1" x14ac:dyDescent="0.25"/>
    <row r="19" spans="1:8" ht="15" x14ac:dyDescent="0.2">
      <c r="A19" s="202"/>
      <c r="B19" s="282" t="s">
        <v>158</v>
      </c>
      <c r="C19" s="282"/>
      <c r="D19" s="283"/>
      <c r="E19" s="282" t="s">
        <v>161</v>
      </c>
      <c r="F19" s="282"/>
      <c r="G19" s="283"/>
      <c r="H19"/>
    </row>
    <row r="20" spans="1:8" ht="15" x14ac:dyDescent="0.2">
      <c r="A20" s="203" t="s">
        <v>149</v>
      </c>
      <c r="B20" s="102" t="s">
        <v>150</v>
      </c>
      <c r="C20" s="102" t="s">
        <v>151</v>
      </c>
      <c r="D20" s="204" t="s">
        <v>152</v>
      </c>
      <c r="E20" s="102" t="s">
        <v>150</v>
      </c>
      <c r="F20" s="102" t="s">
        <v>151</v>
      </c>
      <c r="G20" s="204" t="s">
        <v>152</v>
      </c>
      <c r="H20"/>
    </row>
    <row r="21" spans="1:8" ht="15" x14ac:dyDescent="0.2">
      <c r="A21" s="205" t="s">
        <v>153</v>
      </c>
      <c r="B21" s="114">
        <v>1289.1703067034296</v>
      </c>
      <c r="C21" s="114">
        <v>2367079.8256958188</v>
      </c>
      <c r="D21" s="206">
        <v>5.4462477044874035E-4</v>
      </c>
      <c r="E21" s="114">
        <v>642.55430703085608</v>
      </c>
      <c r="F21" s="114">
        <v>956771.60082110902</v>
      </c>
      <c r="G21" s="206">
        <f>E21/F21</f>
        <v>6.7158588996518167E-4</v>
      </c>
      <c r="H21"/>
    </row>
    <row r="22" spans="1:8" ht="15" x14ac:dyDescent="0.2">
      <c r="A22" s="205" t="s">
        <v>154</v>
      </c>
      <c r="B22" s="114">
        <v>2426.2876455239589</v>
      </c>
      <c r="C22" s="114">
        <v>9663879.6340248752</v>
      </c>
      <c r="D22" s="206">
        <v>2.5106765992629016E-4</v>
      </c>
      <c r="E22" s="114">
        <v>1569.1301303524301</v>
      </c>
      <c r="F22" s="114">
        <v>5855411.7671284797</v>
      </c>
      <c r="G22" s="207">
        <f>E22/F22</f>
        <v>2.6797946801304781E-4</v>
      </c>
      <c r="H22"/>
    </row>
    <row r="23" spans="1:8" ht="15" x14ac:dyDescent="0.2">
      <c r="A23" s="205" t="s">
        <v>155</v>
      </c>
      <c r="B23" s="114">
        <v>1594.5193078240998</v>
      </c>
      <c r="C23" s="114">
        <v>5905444.4879564745</v>
      </c>
      <c r="D23" s="207">
        <v>2.7000834756400678E-4</v>
      </c>
      <c r="E23" s="114">
        <v>1881.60475071627</v>
      </c>
      <c r="F23" s="114">
        <v>6113415.1953161005</v>
      </c>
      <c r="G23" s="207">
        <f>E23/F23</f>
        <v>3.0778291521208872E-4</v>
      </c>
      <c r="H23"/>
    </row>
    <row r="24" spans="1:8" ht="15" x14ac:dyDescent="0.2">
      <c r="A24" s="205" t="s">
        <v>156</v>
      </c>
      <c r="B24" s="114">
        <v>15.260999999999999</v>
      </c>
      <c r="C24" s="114">
        <v>76291.584821097989</v>
      </c>
      <c r="D24" s="207">
        <v>2.0003516817466426E-4</v>
      </c>
      <c r="E24" s="114">
        <v>101.93544849794999</v>
      </c>
      <c r="F24" s="114">
        <v>509677.24248975003</v>
      </c>
      <c r="G24" s="207">
        <f>E24/F24</f>
        <v>1.9999999999999998E-4</v>
      </c>
      <c r="H24"/>
    </row>
    <row r="25" spans="1:8" ht="15.75" thickBot="1" x14ac:dyDescent="0.25">
      <c r="A25" s="208" t="s">
        <v>157</v>
      </c>
      <c r="B25" s="209">
        <v>5325.2382600514884</v>
      </c>
      <c r="C25" s="209">
        <v>18012695.532498267</v>
      </c>
      <c r="D25" s="210">
        <v>2.9563805430696168E-4</v>
      </c>
      <c r="E25" s="209">
        <f>SUM(E21:E24)</f>
        <v>4195.224636597507</v>
      </c>
      <c r="F25" s="209">
        <f>SUM(F21:F24)</f>
        <v>13435275.805755438</v>
      </c>
      <c r="G25" s="210">
        <f>E25/F25</f>
        <v>3.1225444845727287E-4</v>
      </c>
      <c r="H25"/>
    </row>
    <row r="36" spans="1:4" x14ac:dyDescent="0.2">
      <c r="A36" s="100"/>
      <c r="B36" s="100" t="s">
        <v>159</v>
      </c>
      <c r="C36" s="100" t="s">
        <v>93</v>
      </c>
      <c r="D36" s="100" t="s">
        <v>92</v>
      </c>
    </row>
    <row r="37" spans="1:4" ht="15" x14ac:dyDescent="0.2">
      <c r="A37" s="102" t="s">
        <v>153</v>
      </c>
      <c r="B37" s="121">
        <v>6.7158588996518167E-4</v>
      </c>
      <c r="C37" s="121">
        <v>5.4462477044874035E-4</v>
      </c>
      <c r="D37" s="121">
        <v>5.7251924765665979E-4</v>
      </c>
    </row>
    <row r="38" spans="1:4" ht="15" x14ac:dyDescent="0.2">
      <c r="A38" s="102" t="s">
        <v>154</v>
      </c>
      <c r="B38" s="121">
        <v>2.6797946801304781E-4</v>
      </c>
      <c r="C38" s="121">
        <v>2.5106765992629016E-4</v>
      </c>
      <c r="D38" s="121">
        <v>3.3971007849733939E-4</v>
      </c>
    </row>
    <row r="39" spans="1:4" ht="15" x14ac:dyDescent="0.2">
      <c r="A39" s="102" t="s">
        <v>155</v>
      </c>
      <c r="B39" s="121">
        <v>3.0778291521208872E-4</v>
      </c>
      <c r="C39" s="121">
        <v>2.7000834756400678E-4</v>
      </c>
      <c r="D39" s="121">
        <v>2.325079857373713E-4</v>
      </c>
    </row>
    <row r="40" spans="1:4" ht="15" x14ac:dyDescent="0.2">
      <c r="A40" s="102" t="s">
        <v>156</v>
      </c>
      <c r="B40" s="121">
        <v>1.9999999999999998E-4</v>
      </c>
      <c r="C40" s="121">
        <v>2.0003516817466426E-4</v>
      </c>
      <c r="D40" s="100"/>
    </row>
    <row r="41" spans="1:4" ht="15" x14ac:dyDescent="0.2">
      <c r="A41" s="102" t="s">
        <v>157</v>
      </c>
      <c r="B41" s="121">
        <v>3.1225444845727287E-4</v>
      </c>
      <c r="C41" s="121">
        <v>2.9563805430696168E-4</v>
      </c>
      <c r="D41" s="121">
        <v>3.3303148626304157E-4</v>
      </c>
    </row>
    <row r="60" spans="1:7" x14ac:dyDescent="0.2">
      <c r="B60" s="123" t="s">
        <v>162</v>
      </c>
      <c r="C60"/>
    </row>
    <row r="61" spans="1:7" x14ac:dyDescent="0.2">
      <c r="B61" s="123" t="s">
        <v>163</v>
      </c>
      <c r="C61"/>
    </row>
    <row r="62" spans="1:7" x14ac:dyDescent="0.2">
      <c r="A62" s="123"/>
      <c r="B62" s="123"/>
      <c r="D62" s="123"/>
      <c r="E62" s="123"/>
      <c r="F62" s="123"/>
      <c r="G62" s="123"/>
    </row>
    <row r="63" spans="1:7" x14ac:dyDescent="0.2">
      <c r="B63" s="123" t="s">
        <v>164</v>
      </c>
      <c r="C63" s="123" t="s">
        <v>165</v>
      </c>
      <c r="D63" s="123" t="s">
        <v>166</v>
      </c>
    </row>
    <row r="64" spans="1:7" x14ac:dyDescent="0.2">
      <c r="A64" s="123" t="s">
        <v>93</v>
      </c>
      <c r="B64" s="124">
        <v>2367079.8256958188</v>
      </c>
      <c r="C64" s="81">
        <v>1250079.2098099999</v>
      </c>
      <c r="D64" s="110">
        <v>0.5281102885672776</v>
      </c>
      <c r="E64" s="123"/>
      <c r="F64" s="123"/>
      <c r="G64" s="123"/>
    </row>
    <row r="65" spans="1:7" x14ac:dyDescent="0.2">
      <c r="A65" s="123" t="s">
        <v>159</v>
      </c>
      <c r="B65" s="124">
        <v>956771.60082110902</v>
      </c>
      <c r="C65" s="81">
        <v>345469.92665999994</v>
      </c>
      <c r="D65" s="110">
        <v>0.36107878449100589</v>
      </c>
      <c r="E65" s="123"/>
      <c r="F65" s="123"/>
      <c r="G65" s="123"/>
    </row>
    <row r="66" spans="1:7" x14ac:dyDescent="0.2">
      <c r="A66" s="123"/>
      <c r="B66" s="123"/>
      <c r="D66" s="123"/>
      <c r="E66" s="123"/>
      <c r="F66" s="123"/>
      <c r="G66" s="123"/>
    </row>
    <row r="67" spans="1:7" x14ac:dyDescent="0.2">
      <c r="C67"/>
    </row>
    <row r="68" spans="1:7" x14ac:dyDescent="0.2">
      <c r="C68"/>
      <c r="D68" s="123" t="s">
        <v>172</v>
      </c>
    </row>
    <row r="73" spans="1:7" ht="15" x14ac:dyDescent="0.2">
      <c r="A73" s="102" t="s">
        <v>153</v>
      </c>
      <c r="B73" s="103">
        <v>1289.1703067034296</v>
      </c>
      <c r="C73" s="114">
        <v>2367079.8256958188</v>
      </c>
    </row>
    <row r="74" spans="1:7" ht="15" x14ac:dyDescent="0.2">
      <c r="A74" s="102" t="s">
        <v>154</v>
      </c>
      <c r="B74" s="103">
        <v>2426.2876455239589</v>
      </c>
      <c r="C74" s="114">
        <v>9663879.6340248752</v>
      </c>
    </row>
    <row r="75" spans="1:7" ht="15" x14ac:dyDescent="0.2">
      <c r="A75" s="102" t="s">
        <v>155</v>
      </c>
      <c r="B75" s="103">
        <v>1594.5193078240998</v>
      </c>
      <c r="C75" s="114">
        <v>5905444.4879564745</v>
      </c>
    </row>
    <row r="76" spans="1:7" ht="15" x14ac:dyDescent="0.2">
      <c r="A76" s="102" t="s">
        <v>156</v>
      </c>
      <c r="B76" s="103">
        <v>15.260999999999999</v>
      </c>
      <c r="C76" s="114">
        <v>76291.584821097989</v>
      </c>
    </row>
    <row r="77" spans="1:7" ht="15" x14ac:dyDescent="0.2">
      <c r="A77" s="102" t="s">
        <v>153</v>
      </c>
      <c r="B77" s="103">
        <v>642.55430703085608</v>
      </c>
      <c r="C77" s="114">
        <v>956771.60082110902</v>
      </c>
    </row>
    <row r="78" spans="1:7" ht="15" x14ac:dyDescent="0.2">
      <c r="A78" s="102" t="s">
        <v>154</v>
      </c>
      <c r="B78" s="103">
        <v>1569.1301303524301</v>
      </c>
      <c r="C78" s="114">
        <v>5855411.7671284797</v>
      </c>
    </row>
    <row r="79" spans="1:7" ht="15" x14ac:dyDescent="0.2">
      <c r="A79" s="102" t="s">
        <v>155</v>
      </c>
      <c r="B79" s="103">
        <v>1881.60475071627</v>
      </c>
      <c r="C79" s="114">
        <v>6113415.1953161005</v>
      </c>
    </row>
    <row r="80" spans="1:7" ht="15" x14ac:dyDescent="0.2">
      <c r="A80" s="102" t="s">
        <v>156</v>
      </c>
      <c r="B80" s="103">
        <v>101.93544849794999</v>
      </c>
      <c r="C80" s="114">
        <v>509677.24248975003</v>
      </c>
    </row>
    <row r="105" spans="1:5" ht="15" x14ac:dyDescent="0.25">
      <c r="A105" s="7" t="s">
        <v>186</v>
      </c>
    </row>
    <row r="106" spans="1:5" ht="15" thickBot="1" x14ac:dyDescent="0.25"/>
    <row r="107" spans="1:5" x14ac:dyDescent="0.2">
      <c r="A107" s="144" t="s">
        <v>175</v>
      </c>
      <c r="B107" s="145" t="s">
        <v>149</v>
      </c>
      <c r="C107" s="145" t="s">
        <v>189</v>
      </c>
      <c r="D107" s="145" t="s">
        <v>190</v>
      </c>
      <c r="E107" s="146" t="s">
        <v>188</v>
      </c>
    </row>
    <row r="108" spans="1:5" x14ac:dyDescent="0.2">
      <c r="A108" s="152" t="s">
        <v>176</v>
      </c>
      <c r="B108" s="142" t="s">
        <v>177</v>
      </c>
      <c r="C108" s="148">
        <v>0.94</v>
      </c>
      <c r="D108" s="148">
        <v>0.96</v>
      </c>
      <c r="E108" s="149">
        <f>(D108-C108)/C108</f>
        <v>2.1276595744680871E-2</v>
      </c>
    </row>
    <row r="109" spans="1:5" x14ac:dyDescent="0.2">
      <c r="A109" s="152" t="s">
        <v>178</v>
      </c>
      <c r="B109" s="142" t="s">
        <v>177</v>
      </c>
      <c r="C109" s="148">
        <v>1.1399999999999999</v>
      </c>
      <c r="D109" s="148">
        <v>1.18</v>
      </c>
      <c r="E109" s="149">
        <f t="shared" ref="E109:E117" si="1">(D109-C109)/C109</f>
        <v>3.5087719298245647E-2</v>
      </c>
    </row>
    <row r="110" spans="1:5" x14ac:dyDescent="0.2">
      <c r="A110" s="152" t="s">
        <v>179</v>
      </c>
      <c r="B110" s="142" t="s">
        <v>177</v>
      </c>
      <c r="C110" s="148">
        <v>1.37</v>
      </c>
      <c r="D110" s="148">
        <v>1.21</v>
      </c>
      <c r="E110" s="149">
        <f t="shared" si="1"/>
        <v>-0.1167883211678833</v>
      </c>
    </row>
    <row r="111" spans="1:5" x14ac:dyDescent="0.2">
      <c r="A111" s="152" t="s">
        <v>180</v>
      </c>
      <c r="B111" s="142" t="s">
        <v>177</v>
      </c>
      <c r="C111" s="148">
        <v>0.247</v>
      </c>
      <c r="D111" s="148">
        <v>0.24</v>
      </c>
      <c r="E111" s="149">
        <f t="shared" si="1"/>
        <v>-2.8340080971659944E-2</v>
      </c>
    </row>
    <row r="112" spans="1:5" x14ac:dyDescent="0.2">
      <c r="A112" s="152" t="s">
        <v>181</v>
      </c>
      <c r="B112" s="142" t="s">
        <v>177</v>
      </c>
      <c r="C112" s="148">
        <v>0.48299999999999998</v>
      </c>
      <c r="D112" s="148">
        <v>0.46</v>
      </c>
      <c r="E112" s="149">
        <f t="shared" si="1"/>
        <v>-4.7619047619047547E-2</v>
      </c>
    </row>
    <row r="113" spans="1:8" ht="25.5" x14ac:dyDescent="0.2">
      <c r="A113" s="152" t="s">
        <v>182</v>
      </c>
      <c r="B113" s="142" t="s">
        <v>177</v>
      </c>
      <c r="C113" s="148">
        <v>0.66700000000000004</v>
      </c>
      <c r="D113" s="148">
        <v>0.68</v>
      </c>
      <c r="E113" s="149">
        <f t="shared" si="1"/>
        <v>1.9490254872563735E-2</v>
      </c>
    </row>
    <row r="114" spans="1:8" ht="25.5" x14ac:dyDescent="0.2">
      <c r="A114" s="152" t="s">
        <v>191</v>
      </c>
      <c r="B114" s="142" t="s">
        <v>177</v>
      </c>
      <c r="C114" s="148">
        <v>1.1000000000000001</v>
      </c>
      <c r="D114" s="148">
        <v>1.73</v>
      </c>
      <c r="E114" s="149">
        <f t="shared" si="1"/>
        <v>0.57272727272727253</v>
      </c>
    </row>
    <row r="115" spans="1:8" ht="25.5" x14ac:dyDescent="0.2">
      <c r="A115" s="152" t="s">
        <v>183</v>
      </c>
      <c r="B115" s="142" t="s">
        <v>177</v>
      </c>
      <c r="C115" s="148">
        <v>0.878</v>
      </c>
      <c r="D115" s="148">
        <v>0.87</v>
      </c>
      <c r="E115" s="149">
        <f t="shared" si="1"/>
        <v>-9.1116173120729012E-3</v>
      </c>
    </row>
    <row r="116" spans="1:8" x14ac:dyDescent="0.2">
      <c r="A116" s="152" t="s">
        <v>192</v>
      </c>
      <c r="B116" s="142" t="s">
        <v>177</v>
      </c>
      <c r="C116" s="148">
        <v>1.07</v>
      </c>
      <c r="D116" s="148">
        <v>1.87</v>
      </c>
      <c r="E116" s="149">
        <f t="shared" si="1"/>
        <v>0.74766355140186913</v>
      </c>
    </row>
    <row r="117" spans="1:8" ht="15" thickBot="1" x14ac:dyDescent="0.25">
      <c r="A117" s="153" t="s">
        <v>184</v>
      </c>
      <c r="B117" s="147" t="s">
        <v>185</v>
      </c>
      <c r="C117" s="150">
        <v>0.13</v>
      </c>
      <c r="D117" s="150">
        <v>0.18</v>
      </c>
      <c r="E117" s="151">
        <f t="shared" si="1"/>
        <v>0.38461538461538453</v>
      </c>
    </row>
    <row r="120" spans="1:8" x14ac:dyDescent="0.2">
      <c r="A120" s="164" t="s">
        <v>201</v>
      </c>
    </row>
    <row r="121" spans="1:8" ht="15" thickBot="1" x14ac:dyDescent="0.25"/>
    <row r="122" spans="1:8" x14ac:dyDescent="0.2">
      <c r="A122" s="156" t="s">
        <v>175</v>
      </c>
      <c r="B122" s="157" t="s">
        <v>149</v>
      </c>
      <c r="C122" s="158" t="s">
        <v>193</v>
      </c>
      <c r="E122" s="154" t="s">
        <v>175</v>
      </c>
      <c r="F122" s="155" t="s">
        <v>149</v>
      </c>
      <c r="G122" s="163" t="s">
        <v>193</v>
      </c>
      <c r="H122" s="166"/>
    </row>
    <row r="123" spans="1:8" x14ac:dyDescent="0.2">
      <c r="A123" s="159" t="s">
        <v>194</v>
      </c>
      <c r="B123" s="142" t="s">
        <v>177</v>
      </c>
      <c r="C123" s="160">
        <v>1.8</v>
      </c>
      <c r="E123" s="159" t="s">
        <v>197</v>
      </c>
      <c r="F123" s="142" t="s">
        <v>185</v>
      </c>
      <c r="G123" s="160">
        <v>0.25</v>
      </c>
      <c r="H123" s="167"/>
    </row>
    <row r="124" spans="1:8" x14ac:dyDescent="0.2">
      <c r="A124" s="159" t="s">
        <v>195</v>
      </c>
      <c r="B124" s="142" t="s">
        <v>185</v>
      </c>
      <c r="C124" s="160">
        <v>0.85</v>
      </c>
      <c r="E124" s="159" t="s">
        <v>198</v>
      </c>
      <c r="F124" s="142" t="s">
        <v>177</v>
      </c>
      <c r="G124" s="160">
        <v>0.85</v>
      </c>
      <c r="H124" s="167"/>
    </row>
    <row r="125" spans="1:8" ht="15" thickBot="1" x14ac:dyDescent="0.25">
      <c r="A125" s="161" t="s">
        <v>196</v>
      </c>
      <c r="B125" s="147" t="s">
        <v>177</v>
      </c>
      <c r="C125" s="162">
        <v>0.72</v>
      </c>
      <c r="E125" s="159" t="s">
        <v>199</v>
      </c>
      <c r="F125" s="142" t="s">
        <v>185</v>
      </c>
      <c r="G125" s="160">
        <v>0.3</v>
      </c>
      <c r="H125" s="167"/>
    </row>
    <row r="126" spans="1:8" ht="15" thickBot="1" x14ac:dyDescent="0.25">
      <c r="E126" s="161" t="s">
        <v>200</v>
      </c>
      <c r="F126" s="147" t="s">
        <v>185</v>
      </c>
      <c r="G126" s="162">
        <v>0.5</v>
      </c>
      <c r="H126" s="167"/>
    </row>
    <row r="131" spans="1:5" ht="15" thickBot="1" x14ac:dyDescent="0.25"/>
    <row r="132" spans="1:5" ht="14.25" customHeight="1" x14ac:dyDescent="0.2">
      <c r="A132" s="169"/>
      <c r="B132" s="284" t="s">
        <v>63</v>
      </c>
      <c r="C132" s="284"/>
      <c r="D132" s="284"/>
      <c r="E132" s="285"/>
    </row>
    <row r="133" spans="1:5" ht="15.75" x14ac:dyDescent="0.2">
      <c r="A133" s="170" t="s">
        <v>64</v>
      </c>
      <c r="B133" s="171" t="s">
        <v>65</v>
      </c>
      <c r="C133" s="172" t="s">
        <v>66</v>
      </c>
      <c r="D133" s="173" t="s">
        <v>160</v>
      </c>
      <c r="E133" s="174" t="s">
        <v>202</v>
      </c>
    </row>
    <row r="134" spans="1:5" ht="15.75" x14ac:dyDescent="0.2">
      <c r="A134" s="175" t="s">
        <v>67</v>
      </c>
      <c r="B134" s="176">
        <v>18674476143.279999</v>
      </c>
      <c r="C134" s="176">
        <v>16653504096.180002</v>
      </c>
      <c r="D134" s="176">
        <v>15477117514.16</v>
      </c>
      <c r="E134" s="177">
        <v>15477117514.16</v>
      </c>
    </row>
    <row r="135" spans="1:5" ht="15.75" x14ac:dyDescent="0.2">
      <c r="A135" s="175" t="s">
        <v>68</v>
      </c>
      <c r="B135" s="176">
        <v>5281851912.2999992</v>
      </c>
      <c r="C135" s="176">
        <v>5281404144.9300003</v>
      </c>
      <c r="D135" s="176">
        <v>5688305662.2300005</v>
      </c>
      <c r="E135" s="177">
        <v>5688305662.2300005</v>
      </c>
    </row>
    <row r="136" spans="1:5" ht="15.75" x14ac:dyDescent="0.2">
      <c r="A136" s="175" t="s">
        <v>69</v>
      </c>
      <c r="B136" s="176">
        <v>10820678512.75</v>
      </c>
      <c r="C136" s="176">
        <v>10484560755.59</v>
      </c>
      <c r="D136" s="176">
        <v>10519377284.68</v>
      </c>
      <c r="E136" s="177">
        <v>10519377284.68</v>
      </c>
    </row>
    <row r="137" spans="1:5" ht="15.75" x14ac:dyDescent="0.2">
      <c r="A137" s="175" t="s">
        <v>70</v>
      </c>
      <c r="B137" s="176">
        <v>2101380170.4100001</v>
      </c>
      <c r="C137" s="176">
        <v>1762913750.6299999</v>
      </c>
      <c r="D137" s="176">
        <v>1855828145.6600001</v>
      </c>
      <c r="E137" s="177">
        <v>1855828145.6600001</v>
      </c>
    </row>
    <row r="138" spans="1:5" ht="15.75" x14ac:dyDescent="0.2">
      <c r="A138" s="175" t="s">
        <v>71</v>
      </c>
      <c r="B138" s="176">
        <v>226207311</v>
      </c>
      <c r="C138" s="176">
        <v>223353999</v>
      </c>
      <c r="D138" s="176">
        <v>183557846</v>
      </c>
      <c r="E138" s="177">
        <v>183557846</v>
      </c>
    </row>
    <row r="139" spans="1:5" ht="16.5" thickBot="1" x14ac:dyDescent="0.25">
      <c r="A139" s="178" t="s">
        <v>72</v>
      </c>
      <c r="B139" s="179">
        <v>172238661362.26001</v>
      </c>
      <c r="C139" s="179">
        <v>165124666065.66998</v>
      </c>
      <c r="D139" s="179">
        <v>162430741017.26999</v>
      </c>
      <c r="E139" s="180">
        <v>162430741017.26999</v>
      </c>
    </row>
    <row r="140" spans="1:5" ht="16.5" thickBot="1" x14ac:dyDescent="0.25">
      <c r="A140" s="181" t="s">
        <v>73</v>
      </c>
      <c r="B140" s="182">
        <v>209343255412</v>
      </c>
      <c r="C140" s="182">
        <v>199530402812</v>
      </c>
      <c r="D140" s="182">
        <v>196154927470</v>
      </c>
      <c r="E140" s="183">
        <v>196154927470</v>
      </c>
    </row>
    <row r="141" spans="1:5" ht="15.75" x14ac:dyDescent="0.2">
      <c r="A141" s="170" t="s">
        <v>74</v>
      </c>
      <c r="B141" s="184"/>
      <c r="C141" s="185"/>
      <c r="D141" s="185"/>
      <c r="E141" s="186"/>
    </row>
    <row r="142" spans="1:5" ht="15.75" x14ac:dyDescent="0.2">
      <c r="A142" s="187" t="s">
        <v>75</v>
      </c>
      <c r="B142" s="188">
        <v>2.589300677575707E-3</v>
      </c>
      <c r="C142" s="188">
        <v>2.3955263834401128E-3</v>
      </c>
      <c r="D142" s="188">
        <v>2.5148536233823688E-3</v>
      </c>
      <c r="E142" s="189">
        <v>8.2166738809048481E-3</v>
      </c>
    </row>
    <row r="143" spans="1:5" ht="15.75" x14ac:dyDescent="0.2">
      <c r="A143" s="187" t="s">
        <v>68</v>
      </c>
      <c r="B143" s="188">
        <v>6.1614169062147563E-3</v>
      </c>
      <c r="C143" s="188">
        <v>5.9046077793414769E-3</v>
      </c>
      <c r="D143" s="188">
        <v>5.9845780134561875E-3</v>
      </c>
      <c r="E143" s="189">
        <v>1.718796887406342E-2</v>
      </c>
    </row>
    <row r="144" spans="1:5" ht="15.75" x14ac:dyDescent="0.2">
      <c r="A144" s="187" t="s">
        <v>69</v>
      </c>
      <c r="B144" s="188">
        <v>5.0789172961881199E-4</v>
      </c>
      <c r="C144" s="188">
        <v>5.78836692464729E-4</v>
      </c>
      <c r="D144" s="188">
        <v>5.293731044431685E-4</v>
      </c>
      <c r="E144" s="189">
        <v>1.6287330078134108E-3</v>
      </c>
    </row>
    <row r="145" spans="1:5" ht="15.75" x14ac:dyDescent="0.2">
      <c r="A145" s="187" t="s">
        <v>70</v>
      </c>
      <c r="B145" s="188">
        <v>2.6011963706321577E-4</v>
      </c>
      <c r="C145" s="188">
        <v>3.5661923688186273E-4</v>
      </c>
      <c r="D145" s="188">
        <v>3.0145358087617569E-4</v>
      </c>
      <c r="E145" s="189">
        <v>9.3475532621592082E-4</v>
      </c>
    </row>
    <row r="146" spans="1:5" ht="15.75" x14ac:dyDescent="0.2">
      <c r="A146" s="187" t="s">
        <v>71</v>
      </c>
      <c r="B146" s="188">
        <v>2.1692198533760036E-3</v>
      </c>
      <c r="C146" s="188">
        <v>1.6631026606333562E-3</v>
      </c>
      <c r="D146" s="188">
        <v>3.9308734860617183E-3</v>
      </c>
      <c r="E146" s="189">
        <v>8.6277798770857221E-3</v>
      </c>
    </row>
    <row r="147" spans="1:5" ht="16.5" thickBot="1" x14ac:dyDescent="0.25">
      <c r="A147" s="190" t="s">
        <v>72</v>
      </c>
      <c r="B147" s="188">
        <v>3.298809050520556E-5</v>
      </c>
      <c r="C147" s="188">
        <v>3.7712260066724369E-5</v>
      </c>
      <c r="D147" s="188">
        <v>3.0820216882869763E-5</v>
      </c>
      <c r="E147" s="189">
        <v>1.0413792032391392E-4</v>
      </c>
    </row>
    <row r="148" spans="1:5" ht="16.5" thickBot="1" x14ac:dyDescent="0.25">
      <c r="A148" s="181" t="s">
        <v>76</v>
      </c>
      <c r="B148" s="191">
        <v>4.4478331307471923E-4</v>
      </c>
      <c r="C148" s="191">
        <v>4.2286663915010029E-4</v>
      </c>
      <c r="D148" s="191">
        <v>4.3241640646304944E-4</v>
      </c>
      <c r="E148" s="192">
        <v>1.3372478060439629E-3</v>
      </c>
    </row>
    <row r="149" spans="1:5" ht="15.75" x14ac:dyDescent="0.25">
      <c r="A149" s="170" t="s">
        <v>77</v>
      </c>
      <c r="B149" s="193"/>
      <c r="C149" s="193"/>
      <c r="D149" s="193"/>
      <c r="E149" s="194"/>
    </row>
    <row r="150" spans="1:5" ht="15.75" x14ac:dyDescent="0.2">
      <c r="A150" s="178" t="s">
        <v>78</v>
      </c>
      <c r="B150" s="195">
        <v>48353833.731166281</v>
      </c>
      <c r="C150" s="176">
        <v>39893908.439127184</v>
      </c>
      <c r="D150" s="176">
        <v>38922685.059999995</v>
      </c>
      <c r="E150" s="177">
        <v>127170427.23029345</v>
      </c>
    </row>
    <row r="151" spans="1:5" ht="15.75" x14ac:dyDescent="0.2">
      <c r="A151" s="178" t="s">
        <v>79</v>
      </c>
      <c r="B151" s="195">
        <v>32543691.668567955</v>
      </c>
      <c r="C151" s="176">
        <v>31184620</v>
      </c>
      <c r="D151" s="176">
        <v>34042109</v>
      </c>
      <c r="E151" s="196">
        <v>97770420.668567955</v>
      </c>
    </row>
    <row r="152" spans="1:5" ht="15.75" x14ac:dyDescent="0.2">
      <c r="A152" s="178" t="s">
        <v>80</v>
      </c>
      <c r="B152" s="195">
        <v>5495733.1254897118</v>
      </c>
      <c r="C152" s="195">
        <v>6068848.4697112152</v>
      </c>
      <c r="D152" s="195">
        <v>5568675.4100000001</v>
      </c>
      <c r="E152" s="177">
        <v>17133257.005200926</v>
      </c>
    </row>
    <row r="153" spans="1:5" ht="15.75" x14ac:dyDescent="0.2">
      <c r="A153" s="175" t="s">
        <v>70</v>
      </c>
      <c r="B153" s="195">
        <v>546610.24725888774</v>
      </c>
      <c r="C153" s="176">
        <v>628688.956438213</v>
      </c>
      <c r="D153" s="176">
        <v>559446.04</v>
      </c>
      <c r="E153" s="177">
        <v>1734745.2436971008</v>
      </c>
    </row>
    <row r="154" spans="1:5" ht="15.75" x14ac:dyDescent="0.2">
      <c r="A154" s="178" t="s">
        <v>81</v>
      </c>
      <c r="B154" s="195">
        <v>490693.39</v>
      </c>
      <c r="C154" s="195">
        <v>371460.63</v>
      </c>
      <c r="D154" s="195">
        <v>721542.67</v>
      </c>
      <c r="E154" s="196">
        <v>1583696.69</v>
      </c>
    </row>
    <row r="155" spans="1:5" ht="15.75" x14ac:dyDescent="0.2">
      <c r="A155" s="178" t="s">
        <v>82</v>
      </c>
      <c r="B155" s="197">
        <v>574322.31000000006</v>
      </c>
      <c r="C155" s="197">
        <v>553271.32999999996</v>
      </c>
      <c r="D155" s="197">
        <v>548566.41000000015</v>
      </c>
      <c r="E155" s="198">
        <v>1676160.0500000003</v>
      </c>
    </row>
    <row r="156" spans="1:5" ht="15.75" x14ac:dyDescent="0.2">
      <c r="A156" s="178" t="s">
        <v>83</v>
      </c>
      <c r="B156" s="197">
        <v>4941665.8595136851</v>
      </c>
      <c r="C156" s="197">
        <v>5325238.2600995628</v>
      </c>
      <c r="D156" s="197">
        <v>4195224.3765975107</v>
      </c>
      <c r="E156" s="198">
        <v>14462128.49621076</v>
      </c>
    </row>
    <row r="157" spans="1:5" ht="15.75" x14ac:dyDescent="0.2">
      <c r="A157" s="178" t="s">
        <v>84</v>
      </c>
      <c r="B157" s="195">
        <v>165836.37999999998</v>
      </c>
      <c r="C157" s="195">
        <v>348714.75999999983</v>
      </c>
      <c r="D157" s="195">
        <v>262359.87999999966</v>
      </c>
      <c r="E157" s="196">
        <v>776911.01999999944</v>
      </c>
    </row>
    <row r="158" spans="1:5" ht="16.5" thickBot="1" x14ac:dyDescent="0.25">
      <c r="A158" s="199" t="s">
        <v>85</v>
      </c>
      <c r="B158" s="200">
        <v>93112386.711996511</v>
      </c>
      <c r="C158" s="200">
        <v>84374750.845376164</v>
      </c>
      <c r="D158" s="200">
        <v>84820608.846597508</v>
      </c>
      <c r="E158" s="201">
        <v>262307746.40397018</v>
      </c>
    </row>
  </sheetData>
  <mergeCells count="3">
    <mergeCell ref="B19:D19"/>
    <mergeCell ref="E19:G19"/>
    <mergeCell ref="B132:E13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88</v>
      </c>
      <c r="C1" s="84"/>
    </row>
    <row r="2" spans="1:4" ht="15" x14ac:dyDescent="0.25">
      <c r="B2" s="7" t="s">
        <v>95</v>
      </c>
    </row>
    <row r="4" spans="1:4" ht="15" x14ac:dyDescent="0.2">
      <c r="B4" s="85"/>
      <c r="C4" s="86" t="s">
        <v>96</v>
      </c>
      <c r="D4" s="86" t="s">
        <v>96</v>
      </c>
    </row>
    <row r="5" spans="1:4" ht="15" x14ac:dyDescent="0.25">
      <c r="B5" s="87" t="s">
        <v>97</v>
      </c>
      <c r="C5" s="88"/>
      <c r="D5" s="88"/>
    </row>
    <row r="6" spans="1:4" x14ac:dyDescent="0.2">
      <c r="B6" s="89" t="s">
        <v>4</v>
      </c>
      <c r="C6" s="88"/>
      <c r="D6" s="88"/>
    </row>
    <row r="7" spans="1:4" x14ac:dyDescent="0.2">
      <c r="B7" s="89" t="s">
        <v>6</v>
      </c>
      <c r="C7" s="90">
        <v>51.393679915598703</v>
      </c>
      <c r="D7" s="90">
        <v>51</v>
      </c>
    </row>
    <row r="8" spans="1:4" x14ac:dyDescent="0.2">
      <c r="B8" s="89"/>
      <c r="C8" s="88"/>
      <c r="D8" s="88"/>
    </row>
    <row r="9" spans="1:4" ht="15" x14ac:dyDescent="0.25">
      <c r="B9" s="87" t="s">
        <v>98</v>
      </c>
      <c r="C9" s="88"/>
      <c r="D9" s="88"/>
    </row>
    <row r="10" spans="1:4" x14ac:dyDescent="0.2">
      <c r="B10" s="89" t="s">
        <v>9</v>
      </c>
      <c r="C10" s="88"/>
      <c r="D10" s="88"/>
    </row>
    <row r="11" spans="1:4" x14ac:dyDescent="0.2">
      <c r="B11" s="89" t="s">
        <v>11</v>
      </c>
      <c r="C11" s="90">
        <v>3.9903500000000003</v>
      </c>
      <c r="D11" s="90">
        <v>4</v>
      </c>
    </row>
    <row r="12" spans="1:4" x14ac:dyDescent="0.2">
      <c r="B12" s="89"/>
      <c r="C12" s="88"/>
      <c r="D12" s="88"/>
    </row>
    <row r="13" spans="1:4" ht="15" x14ac:dyDescent="0.25">
      <c r="B13" s="87" t="s">
        <v>99</v>
      </c>
      <c r="C13" s="88"/>
      <c r="D13" s="88"/>
    </row>
    <row r="14" spans="1:4" ht="25.5" x14ac:dyDescent="0.2">
      <c r="B14" s="89" t="s">
        <v>14</v>
      </c>
      <c r="C14" s="90">
        <v>4.2000000000000003E-2</v>
      </c>
      <c r="D14" s="90">
        <v>0</v>
      </c>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100</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0.54637739567123278</v>
      </c>
      <c r="D23" s="90">
        <v>1</v>
      </c>
      <c r="F23" s="11"/>
    </row>
    <row r="24" spans="2:6" x14ac:dyDescent="0.2">
      <c r="B24" s="89" t="s">
        <v>31</v>
      </c>
      <c r="C24" s="90">
        <v>43.24336259260712</v>
      </c>
      <c r="D24" s="90">
        <v>44</v>
      </c>
      <c r="F24" s="11"/>
    </row>
    <row r="25" spans="2:6" x14ac:dyDescent="0.2">
      <c r="B25" s="89" t="s">
        <v>33</v>
      </c>
      <c r="C25" s="88"/>
      <c r="D25" s="88"/>
      <c r="F25" s="11"/>
    </row>
    <row r="26" spans="2:6" x14ac:dyDescent="0.2">
      <c r="B26" s="89" t="s">
        <v>35</v>
      </c>
      <c r="C26" s="90">
        <v>3.9199820050844463</v>
      </c>
      <c r="D26" s="90">
        <v>4</v>
      </c>
      <c r="F26" s="11"/>
    </row>
    <row r="27" spans="2:6" x14ac:dyDescent="0.2">
      <c r="B27" s="89"/>
      <c r="C27" s="88"/>
      <c r="D27" s="88"/>
      <c r="F27" s="11"/>
    </row>
    <row r="28" spans="2:6" ht="15" x14ac:dyDescent="0.25">
      <c r="B28" s="87" t="s">
        <v>101</v>
      </c>
      <c r="C28" s="88"/>
      <c r="D28" s="88"/>
    </row>
    <row r="29" spans="2:6" x14ac:dyDescent="0.2">
      <c r="B29" s="89" t="s">
        <v>38</v>
      </c>
      <c r="C29" s="88"/>
      <c r="D29" s="88"/>
    </row>
    <row r="30" spans="2:6" x14ac:dyDescent="0.2">
      <c r="B30" s="89" t="s">
        <v>40</v>
      </c>
      <c r="C30" s="88"/>
      <c r="D30" s="88"/>
    </row>
    <row r="31" spans="2:6" ht="15" x14ac:dyDescent="0.25">
      <c r="B31" s="87" t="s">
        <v>42</v>
      </c>
      <c r="C31" s="90">
        <f>SUM(C6:C30)</f>
        <v>103.13575190896151</v>
      </c>
      <c r="D31" s="90">
        <f>SUM(D6:D30)</f>
        <v>104</v>
      </c>
    </row>
    <row r="32" spans="2:6" x14ac:dyDescent="0.2">
      <c r="B32" s="89"/>
      <c r="C32" s="88"/>
      <c r="D32" s="88"/>
    </row>
    <row r="33" spans="2:4" ht="15" x14ac:dyDescent="0.25">
      <c r="B33" s="87" t="s">
        <v>43</v>
      </c>
      <c r="C33" s="88"/>
      <c r="D33" s="88"/>
    </row>
    <row r="34" spans="2:4" ht="38.25" x14ac:dyDescent="0.2">
      <c r="B34" s="89" t="s">
        <v>45</v>
      </c>
      <c r="C34" s="92">
        <f>(C14+C19+C20+C21+C22+C23+C24+C25+C26+C30)/C37</f>
        <v>3.5514818783014934E-4</v>
      </c>
      <c r="D34" s="92">
        <f>(D14+D19+D20+D21+D22+D23+D24+D25+D26+D30)/D37</f>
        <v>3.6443148688046647E-4</v>
      </c>
    </row>
    <row r="35" spans="2:4" ht="25.5" x14ac:dyDescent="0.2">
      <c r="B35" s="89" t="s">
        <v>47</v>
      </c>
      <c r="C35" s="92">
        <f>C31/C37</f>
        <v>7.670608275877188E-4</v>
      </c>
      <c r="D35" s="92">
        <f>D31/D37</f>
        <v>7.7348723746058191E-4</v>
      </c>
    </row>
    <row r="36" spans="2:4" x14ac:dyDescent="0.2">
      <c r="B36" s="89"/>
      <c r="C36" s="88"/>
      <c r="D36" s="88"/>
    </row>
    <row r="37" spans="2:4" ht="15" x14ac:dyDescent="0.25">
      <c r="B37" s="87" t="s">
        <v>49</v>
      </c>
      <c r="C37" s="90">
        <v>134455.76700000002</v>
      </c>
      <c r="D37" s="90">
        <v>134456</v>
      </c>
    </row>
    <row r="40" spans="2:4" x14ac:dyDescent="0.2">
      <c r="B40" t="s">
        <v>52</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F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102</v>
      </c>
    </row>
    <row r="3" spans="2:6" ht="15" x14ac:dyDescent="0.25">
      <c r="E3" s="7"/>
    </row>
    <row r="4" spans="2:6" ht="15" x14ac:dyDescent="0.2">
      <c r="B4" s="85"/>
      <c r="C4" s="86" t="s">
        <v>96</v>
      </c>
      <c r="D4" s="86" t="s">
        <v>96</v>
      </c>
    </row>
    <row r="5" spans="2:6" ht="15.75" x14ac:dyDescent="0.2">
      <c r="B5" s="93" t="s">
        <v>103</v>
      </c>
      <c r="C5" s="88"/>
      <c r="D5" s="88"/>
    </row>
    <row r="6" spans="2:6" x14ac:dyDescent="0.2">
      <c r="B6" s="85" t="s">
        <v>104</v>
      </c>
      <c r="C6" s="88"/>
      <c r="D6" s="88"/>
    </row>
    <row r="7" spans="2:6" x14ac:dyDescent="0.2">
      <c r="B7" s="85" t="s">
        <v>105</v>
      </c>
      <c r="C7" s="88"/>
      <c r="D7" s="88"/>
    </row>
    <row r="8" spans="2:6" x14ac:dyDescent="0.2">
      <c r="B8" s="94" t="s">
        <v>106</v>
      </c>
      <c r="C8" s="95">
        <v>43.274151226736322</v>
      </c>
      <c r="D8" s="95">
        <v>43</v>
      </c>
      <c r="F8" s="99"/>
    </row>
    <row r="9" spans="2:6" x14ac:dyDescent="0.2">
      <c r="B9" s="94" t="s">
        <v>107</v>
      </c>
      <c r="C9" s="95">
        <v>3.1990167094719748</v>
      </c>
      <c r="D9" s="95">
        <v>3</v>
      </c>
      <c r="F9" s="99"/>
    </row>
    <row r="10" spans="2:6" x14ac:dyDescent="0.2">
      <c r="B10" s="94" t="s">
        <v>108</v>
      </c>
      <c r="C10" s="95">
        <v>3.235918256300971</v>
      </c>
      <c r="D10" s="95">
        <v>3</v>
      </c>
      <c r="F10" s="99"/>
    </row>
    <row r="11" spans="2:6" x14ac:dyDescent="0.2">
      <c r="B11" s="94" t="s">
        <v>109</v>
      </c>
      <c r="C11" s="95">
        <v>1.6845937230894361</v>
      </c>
      <c r="D11" s="95">
        <v>2</v>
      </c>
      <c r="F11" s="99"/>
    </row>
    <row r="12" spans="2:6" ht="15.75" x14ac:dyDescent="0.2">
      <c r="B12" s="93" t="s">
        <v>110</v>
      </c>
      <c r="C12" s="95">
        <f>SUM(C8:C11)</f>
        <v>51.393679915598703</v>
      </c>
      <c r="D12" s="95">
        <f>SUM(D8:D11)</f>
        <v>51</v>
      </c>
      <c r="F12" s="9"/>
    </row>
    <row r="13" spans="2:6" x14ac:dyDescent="0.2">
      <c r="B13" s="85"/>
      <c r="C13" s="96"/>
      <c r="D13" s="96"/>
    </row>
    <row r="14" spans="2:6" ht="15.75" x14ac:dyDescent="0.2">
      <c r="B14" s="93" t="s">
        <v>111</v>
      </c>
      <c r="C14" s="96"/>
      <c r="D14" s="96"/>
    </row>
    <row r="15" spans="2:6" x14ac:dyDescent="0.2">
      <c r="B15" s="85" t="s">
        <v>104</v>
      </c>
      <c r="C15" s="96"/>
      <c r="D15" s="96"/>
    </row>
    <row r="16" spans="2:6" x14ac:dyDescent="0.2">
      <c r="B16" s="85" t="s">
        <v>105</v>
      </c>
      <c r="C16" s="96"/>
      <c r="D16" s="96"/>
    </row>
    <row r="17" spans="2:6" x14ac:dyDescent="0.2">
      <c r="B17" s="94" t="s">
        <v>106</v>
      </c>
      <c r="C17" s="95">
        <v>3.9816400000000001</v>
      </c>
      <c r="D17" s="95">
        <v>4</v>
      </c>
      <c r="F17" s="9"/>
    </row>
    <row r="18" spans="2:6" x14ac:dyDescent="0.2">
      <c r="B18" s="94" t="s">
        <v>109</v>
      </c>
      <c r="C18" s="95">
        <v>8.7100000000000007E-3</v>
      </c>
      <c r="D18" s="95">
        <v>0</v>
      </c>
      <c r="F18" s="9"/>
    </row>
    <row r="19" spans="2:6" ht="15.75" x14ac:dyDescent="0.2">
      <c r="B19" s="93" t="s">
        <v>112</v>
      </c>
      <c r="C19" s="95">
        <f>SUM(C17:C18)</f>
        <v>3.9903500000000003</v>
      </c>
      <c r="D19" s="95">
        <f>SUM(D17:D18)</f>
        <v>4</v>
      </c>
    </row>
    <row r="20" spans="2:6" x14ac:dyDescent="0.2">
      <c r="B20" s="85"/>
      <c r="C20" s="96"/>
      <c r="D20" s="96"/>
    </row>
    <row r="21" spans="2:6" ht="15.75" x14ac:dyDescent="0.2">
      <c r="B21" s="93" t="s">
        <v>113</v>
      </c>
      <c r="C21" s="96"/>
      <c r="D21" s="96"/>
    </row>
    <row r="22" spans="2:6" x14ac:dyDescent="0.2">
      <c r="B22" s="94" t="s">
        <v>106</v>
      </c>
      <c r="C22" s="95">
        <v>4.2000000000000003E-2</v>
      </c>
      <c r="D22" s="95">
        <v>0</v>
      </c>
      <c r="F22" s="9"/>
    </row>
    <row r="23" spans="2:6" ht="15.75" x14ac:dyDescent="0.2">
      <c r="B23" s="93" t="s">
        <v>114</v>
      </c>
      <c r="C23" s="95">
        <f>SUM(C22)</f>
        <v>4.2000000000000003E-2</v>
      </c>
      <c r="D23" s="95">
        <f>SUM(D22)</f>
        <v>0</v>
      </c>
    </row>
    <row r="24" spans="2:6" ht="15.75" x14ac:dyDescent="0.2">
      <c r="B24" s="93"/>
      <c r="C24" s="96"/>
      <c r="D24" s="96"/>
    </row>
    <row r="25" spans="2:6" ht="15.75" x14ac:dyDescent="0.2">
      <c r="B25" s="93" t="s">
        <v>115</v>
      </c>
      <c r="C25" s="96"/>
      <c r="D25" s="96"/>
    </row>
    <row r="26" spans="2:6" ht="15.75" x14ac:dyDescent="0.2">
      <c r="B26" s="93" t="s">
        <v>116</v>
      </c>
      <c r="C26" s="96"/>
      <c r="D26" s="96"/>
    </row>
    <row r="27" spans="2:6" ht="15.75" x14ac:dyDescent="0.2">
      <c r="B27" s="93"/>
      <c r="C27" s="96"/>
      <c r="D27" s="96"/>
    </row>
    <row r="28" spans="2:6" ht="15.75" x14ac:dyDescent="0.2">
      <c r="B28" s="93" t="s">
        <v>117</v>
      </c>
      <c r="C28" s="96"/>
      <c r="D28" s="96"/>
    </row>
    <row r="29" spans="2:6" ht="15.75" x14ac:dyDescent="0.2">
      <c r="B29" s="93" t="s">
        <v>118</v>
      </c>
      <c r="C29" s="96"/>
      <c r="D29" s="96"/>
    </row>
    <row r="30" spans="2:6" ht="15.75" x14ac:dyDescent="0.2">
      <c r="B30" s="93"/>
      <c r="C30" s="96"/>
      <c r="D30" s="96"/>
    </row>
    <row r="31" spans="2:6" ht="15.75" x14ac:dyDescent="0.2">
      <c r="B31" s="93" t="s">
        <v>119</v>
      </c>
      <c r="C31" s="96"/>
      <c r="D31" s="96"/>
    </row>
    <row r="32" spans="2:6" ht="15.75" x14ac:dyDescent="0.2">
      <c r="B32" s="93" t="s">
        <v>120</v>
      </c>
      <c r="C32" s="96"/>
      <c r="D32" s="96"/>
    </row>
    <row r="33" spans="2:6" ht="15.75" x14ac:dyDescent="0.2">
      <c r="B33" s="93" t="s">
        <v>121</v>
      </c>
      <c r="C33" s="95">
        <f>C23+C19+C12</f>
        <v>55.426029915598704</v>
      </c>
      <c r="D33" s="95">
        <f>D23+D19+D12</f>
        <v>55</v>
      </c>
    </row>
    <row r="34" spans="2:6" ht="15.75" x14ac:dyDescent="0.2">
      <c r="B34" s="93" t="s">
        <v>122</v>
      </c>
      <c r="C34" s="90">
        <v>134455.76700000002</v>
      </c>
      <c r="D34" s="90">
        <v>134456</v>
      </c>
      <c r="F34" s="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F41"/>
  <sheetViews>
    <sheetView rightToLeft="1" workbookViewId="0">
      <selection activeCell="C27" sqref="C27"/>
    </sheetView>
  </sheetViews>
  <sheetFormatPr defaultRowHeight="14.25" x14ac:dyDescent="0.2"/>
  <cols>
    <col min="2" max="2" width="38.375" customWidth="1"/>
    <col min="3" max="3" width="10.875" hidden="1" customWidth="1"/>
    <col min="4" max="4" width="10.75" customWidth="1"/>
  </cols>
  <sheetData>
    <row r="1" spans="2:4" ht="15" x14ac:dyDescent="0.25">
      <c r="C1" s="7"/>
    </row>
    <row r="2" spans="2:4" ht="15" x14ac:dyDescent="0.25">
      <c r="B2" s="7" t="s">
        <v>123</v>
      </c>
      <c r="C2" s="7"/>
    </row>
    <row r="4" spans="2:4" ht="15" x14ac:dyDescent="0.2">
      <c r="B4" s="85"/>
      <c r="C4" s="86" t="s">
        <v>96</v>
      </c>
      <c r="D4" s="86" t="s">
        <v>96</v>
      </c>
    </row>
    <row r="5" spans="2:4" ht="15.75" x14ac:dyDescent="0.2">
      <c r="B5" s="93" t="s">
        <v>124</v>
      </c>
      <c r="C5" s="88"/>
      <c r="D5" s="88"/>
    </row>
    <row r="6" spans="2:4" ht="15.75" x14ac:dyDescent="0.2">
      <c r="B6" s="93" t="s">
        <v>125</v>
      </c>
      <c r="C6" s="88"/>
      <c r="D6" s="88"/>
    </row>
    <row r="7" spans="2:4" ht="15.75" x14ac:dyDescent="0.2">
      <c r="B7" s="93"/>
      <c r="C7" s="88"/>
      <c r="D7" s="88"/>
    </row>
    <row r="8" spans="2:4" ht="15.75" x14ac:dyDescent="0.2">
      <c r="B8" s="93" t="s">
        <v>126</v>
      </c>
      <c r="C8" s="88"/>
      <c r="D8" s="88"/>
    </row>
    <row r="9" spans="2:4" ht="15.75" x14ac:dyDescent="0.2">
      <c r="B9" s="93" t="s">
        <v>127</v>
      </c>
      <c r="C9" s="88"/>
      <c r="D9" s="88"/>
    </row>
    <row r="10" spans="2:4" ht="15.75" x14ac:dyDescent="0.2">
      <c r="B10" s="93"/>
      <c r="C10" s="88"/>
      <c r="D10" s="88"/>
    </row>
    <row r="11" spans="2:4" ht="15.75" x14ac:dyDescent="0.2">
      <c r="B11" s="93" t="s">
        <v>128</v>
      </c>
      <c r="C11" s="88"/>
      <c r="D11" s="88"/>
    </row>
    <row r="12" spans="2:4" ht="15.75" x14ac:dyDescent="0.2">
      <c r="B12" s="93" t="s">
        <v>129</v>
      </c>
      <c r="C12" s="88"/>
      <c r="D12" s="88"/>
    </row>
    <row r="13" spans="2:4" ht="15.75" x14ac:dyDescent="0.2">
      <c r="B13" s="93"/>
      <c r="C13" s="88"/>
      <c r="D13" s="88"/>
    </row>
    <row r="14" spans="2:4" ht="15.75" x14ac:dyDescent="0.2">
      <c r="B14" s="93" t="s">
        <v>130</v>
      </c>
      <c r="C14" s="88"/>
      <c r="D14" s="88"/>
    </row>
    <row r="15" spans="2:4" ht="15.75" x14ac:dyDescent="0.2">
      <c r="B15" s="93" t="s">
        <v>131</v>
      </c>
      <c r="C15" s="88"/>
      <c r="D15" s="88"/>
    </row>
    <row r="16" spans="2:4" ht="15.75" x14ac:dyDescent="0.2">
      <c r="B16" s="93" t="s">
        <v>132</v>
      </c>
      <c r="C16" s="88"/>
      <c r="D16" s="88"/>
    </row>
    <row r="17" spans="2:6" x14ac:dyDescent="0.2">
      <c r="B17" s="94" t="s">
        <v>133</v>
      </c>
      <c r="C17" s="95">
        <v>3.9199820050844463</v>
      </c>
      <c r="D17" s="95">
        <v>4</v>
      </c>
      <c r="F17" s="11"/>
    </row>
    <row r="18" spans="2:6" ht="15.75" x14ac:dyDescent="0.2">
      <c r="B18" s="93" t="s">
        <v>134</v>
      </c>
      <c r="C18" s="95">
        <f>SUM(C17)</f>
        <v>3.9199820050844463</v>
      </c>
      <c r="D18" s="95">
        <f>SUM(D17)</f>
        <v>4</v>
      </c>
    </row>
    <row r="19" spans="2:6" ht="15.75" x14ac:dyDescent="0.2">
      <c r="B19" s="93"/>
      <c r="C19" s="95"/>
      <c r="D19" s="95"/>
    </row>
    <row r="20" spans="2:6" ht="15.75" x14ac:dyDescent="0.2">
      <c r="B20" s="93" t="s">
        <v>135</v>
      </c>
      <c r="C20" s="88"/>
      <c r="D20" s="88"/>
    </row>
    <row r="21" spans="2:6" ht="15.75" x14ac:dyDescent="0.2">
      <c r="B21" s="93" t="s">
        <v>136</v>
      </c>
      <c r="C21" s="88"/>
      <c r="D21" s="88"/>
    </row>
    <row r="22" spans="2:6" x14ac:dyDescent="0.2">
      <c r="B22" s="94" t="s">
        <v>137</v>
      </c>
      <c r="C22" s="95">
        <v>0.54637739567123278</v>
      </c>
      <c r="D22" s="95">
        <v>1</v>
      </c>
      <c r="F22" s="11"/>
    </row>
    <row r="23" spans="2:6" ht="15.75" x14ac:dyDescent="0.2">
      <c r="B23" s="93" t="s">
        <v>138</v>
      </c>
      <c r="C23" s="88"/>
      <c r="D23" s="88"/>
    </row>
    <row r="24" spans="2:6" x14ac:dyDescent="0.2">
      <c r="B24" s="94" t="s">
        <v>139</v>
      </c>
      <c r="C24" s="95">
        <v>22.87600503278426</v>
      </c>
      <c r="D24" s="95">
        <v>23</v>
      </c>
      <c r="F24" s="11"/>
    </row>
    <row r="25" spans="2:6" x14ac:dyDescent="0.2">
      <c r="B25" s="94" t="s">
        <v>140</v>
      </c>
      <c r="C25" s="95">
        <v>10.735331599050307</v>
      </c>
      <c r="D25" s="95">
        <v>11</v>
      </c>
      <c r="F25" s="11"/>
    </row>
    <row r="26" spans="2:6" x14ac:dyDescent="0.2">
      <c r="B26" s="94" t="s">
        <v>141</v>
      </c>
      <c r="C26" s="95">
        <v>3.2519192762760514</v>
      </c>
      <c r="D26" s="95">
        <v>3</v>
      </c>
      <c r="F26" s="11"/>
    </row>
    <row r="27" spans="2:6" x14ac:dyDescent="0.2">
      <c r="B27" s="94" t="s">
        <v>142</v>
      </c>
      <c r="C27" s="95">
        <v>2.0567069410629966</v>
      </c>
      <c r="D27" s="95">
        <v>2</v>
      </c>
      <c r="F27" s="11"/>
    </row>
    <row r="28" spans="2:6" x14ac:dyDescent="0.2">
      <c r="B28" s="94" t="s">
        <v>143</v>
      </c>
      <c r="C28" s="95">
        <v>3.6055850573986197</v>
      </c>
      <c r="D28" s="95">
        <v>4</v>
      </c>
      <c r="F28" s="11"/>
    </row>
    <row r="29" spans="2:6" x14ac:dyDescent="0.2">
      <c r="B29" s="94" t="s">
        <v>109</v>
      </c>
      <c r="C29" s="95">
        <v>0.71781468603488607</v>
      </c>
      <c r="D29" s="95">
        <v>1</v>
      </c>
      <c r="F29" s="11"/>
    </row>
    <row r="30" spans="2:6" ht="15.75" x14ac:dyDescent="0.2">
      <c r="B30" s="93" t="s">
        <v>144</v>
      </c>
      <c r="C30" s="95">
        <f>SUM(C22:C29)</f>
        <v>43.789739988278349</v>
      </c>
      <c r="D30" s="95">
        <f>SUM(D22:D29)</f>
        <v>45</v>
      </c>
    </row>
    <row r="31" spans="2:6" ht="15.75" x14ac:dyDescent="0.2">
      <c r="B31" s="93"/>
      <c r="C31" s="88"/>
      <c r="D31" s="88"/>
    </row>
    <row r="32" spans="2:6" ht="15.75" x14ac:dyDescent="0.2">
      <c r="B32" s="93" t="s">
        <v>145</v>
      </c>
      <c r="C32" s="95">
        <f>C30+C18</f>
        <v>47.709721993362798</v>
      </c>
      <c r="D32" s="95">
        <f>D30+D18</f>
        <v>49</v>
      </c>
    </row>
    <row r="33" spans="2:4" ht="15.75" x14ac:dyDescent="0.2">
      <c r="B33" s="93" t="s">
        <v>122</v>
      </c>
      <c r="C33" s="90">
        <v>134455.76700000002</v>
      </c>
      <c r="D33" s="90">
        <v>134456</v>
      </c>
    </row>
    <row r="41" spans="2:4" x14ac:dyDescent="0.2">
      <c r="C41" s="98"/>
      <c r="D41" s="9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40"/>
  <sheetViews>
    <sheetView rightToLeft="1" topLeftCell="A16"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89</v>
      </c>
      <c r="C1" s="84"/>
    </row>
    <row r="2" spans="1:4" ht="15" x14ac:dyDescent="0.25">
      <c r="B2" s="7" t="s">
        <v>95</v>
      </c>
    </row>
    <row r="4" spans="1:4" ht="15" x14ac:dyDescent="0.2">
      <c r="B4" s="85"/>
      <c r="C4" s="86" t="s">
        <v>96</v>
      </c>
      <c r="D4" s="86" t="s">
        <v>96</v>
      </c>
    </row>
    <row r="5" spans="1:4" ht="15" x14ac:dyDescent="0.25">
      <c r="B5" s="87" t="s">
        <v>97</v>
      </c>
      <c r="C5" s="88"/>
      <c r="D5" s="88"/>
    </row>
    <row r="6" spans="1:4" x14ac:dyDescent="0.2">
      <c r="B6" s="89" t="s">
        <v>4</v>
      </c>
      <c r="C6" s="88"/>
      <c r="D6" s="88"/>
    </row>
    <row r="7" spans="1:4" x14ac:dyDescent="0.2">
      <c r="B7" s="89" t="s">
        <v>6</v>
      </c>
      <c r="C7" s="90">
        <v>12.63821534602104</v>
      </c>
      <c r="D7" s="90">
        <v>13</v>
      </c>
    </row>
    <row r="8" spans="1:4" x14ac:dyDescent="0.2">
      <c r="B8" s="89"/>
      <c r="C8" s="88"/>
      <c r="D8" s="88"/>
    </row>
    <row r="9" spans="1:4" ht="15" x14ac:dyDescent="0.25">
      <c r="B9" s="87" t="s">
        <v>98</v>
      </c>
      <c r="C9" s="88"/>
      <c r="D9" s="88"/>
    </row>
    <row r="10" spans="1:4" x14ac:dyDescent="0.2">
      <c r="B10" s="89" t="s">
        <v>9</v>
      </c>
      <c r="C10" s="88"/>
      <c r="D10" s="88"/>
    </row>
    <row r="11" spans="1:4" x14ac:dyDescent="0.2">
      <c r="B11" s="89" t="s">
        <v>11</v>
      </c>
      <c r="C11" s="90">
        <v>2.1953400000000003</v>
      </c>
      <c r="D11" s="90">
        <v>2</v>
      </c>
    </row>
    <row r="12" spans="1:4" x14ac:dyDescent="0.2">
      <c r="B12" s="89"/>
      <c r="C12" s="88"/>
      <c r="D12" s="88"/>
    </row>
    <row r="13" spans="1:4" ht="15" x14ac:dyDescent="0.25">
      <c r="B13" s="87" t="s">
        <v>99</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100</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0.14118720139726026</v>
      </c>
      <c r="D23" s="90">
        <v>0</v>
      </c>
      <c r="F23" s="11"/>
    </row>
    <row r="24" spans="2:6" x14ac:dyDescent="0.2">
      <c r="B24" s="89" t="s">
        <v>31</v>
      </c>
      <c r="C24" s="90">
        <v>11.50634883301921</v>
      </c>
      <c r="D24" s="90">
        <v>11</v>
      </c>
      <c r="F24" s="11"/>
    </row>
    <row r="25" spans="2:6" x14ac:dyDescent="0.2">
      <c r="B25" s="89" t="s">
        <v>33</v>
      </c>
      <c r="C25" s="88"/>
      <c r="D25" s="88"/>
      <c r="F25" s="11"/>
    </row>
    <row r="26" spans="2:6" x14ac:dyDescent="0.2">
      <c r="B26" s="89" t="s">
        <v>35</v>
      </c>
      <c r="C26" s="90">
        <v>1.0023328511308311</v>
      </c>
      <c r="D26" s="90">
        <v>1</v>
      </c>
      <c r="F26" s="11"/>
    </row>
    <row r="27" spans="2:6" x14ac:dyDescent="0.2">
      <c r="B27" s="89"/>
      <c r="C27" s="88"/>
      <c r="D27" s="88"/>
      <c r="F27" s="11"/>
    </row>
    <row r="28" spans="2:6" ht="15" x14ac:dyDescent="0.25">
      <c r="B28" s="87" t="s">
        <v>101</v>
      </c>
      <c r="C28" s="88"/>
      <c r="D28" s="88"/>
    </row>
    <row r="29" spans="2:6" x14ac:dyDescent="0.2">
      <c r="B29" s="89" t="s">
        <v>38</v>
      </c>
      <c r="C29" s="88"/>
      <c r="D29" s="88"/>
    </row>
    <row r="30" spans="2:6" x14ac:dyDescent="0.2">
      <c r="B30" s="89" t="s">
        <v>40</v>
      </c>
      <c r="C30" s="88"/>
      <c r="D30" s="88"/>
    </row>
    <row r="31" spans="2:6" ht="15" x14ac:dyDescent="0.25">
      <c r="B31" s="87" t="s">
        <v>42</v>
      </c>
      <c r="C31" s="90">
        <f>SUM(C6:C30)</f>
        <v>27.483424231568343</v>
      </c>
      <c r="D31" s="90">
        <f>SUM(D6:D30)</f>
        <v>27</v>
      </c>
    </row>
    <row r="32" spans="2:6" x14ac:dyDescent="0.2">
      <c r="B32" s="89"/>
      <c r="C32" s="88"/>
      <c r="D32" s="88"/>
    </row>
    <row r="33" spans="2:4" ht="15" x14ac:dyDescent="0.25">
      <c r="B33" s="87" t="s">
        <v>43</v>
      </c>
      <c r="C33" s="88"/>
      <c r="D33" s="88"/>
    </row>
    <row r="34" spans="2:4" ht="38.25" x14ac:dyDescent="0.2">
      <c r="B34" s="89" t="s">
        <v>45</v>
      </c>
      <c r="C34" s="92">
        <f>(C14+C19+C20+C21+C22+C23+C24+C25+C26+C30)/C37</f>
        <v>3.6583813983251677E-4</v>
      </c>
      <c r="D34" s="92">
        <f>(D14+D19+D20+D21+D22+D23+D24+D25+D26+D30)/D37</f>
        <v>3.4704147145583897E-4</v>
      </c>
    </row>
    <row r="35" spans="2:4" ht="25.5" x14ac:dyDescent="0.2">
      <c r="B35" s="89" t="s">
        <v>47</v>
      </c>
      <c r="C35" s="92">
        <f>C31/C37</f>
        <v>7.9482917080605522E-4</v>
      </c>
      <c r="D35" s="92">
        <f>D31/D37</f>
        <v>7.8084331077563768E-4</v>
      </c>
    </row>
    <row r="36" spans="2:4" x14ac:dyDescent="0.2">
      <c r="B36" s="89"/>
      <c r="C36" s="88"/>
      <c r="D36" s="88"/>
    </row>
    <row r="37" spans="2:4" ht="15" x14ac:dyDescent="0.25">
      <c r="B37" s="87" t="s">
        <v>49</v>
      </c>
      <c r="C37" s="90">
        <v>34577.774999999994</v>
      </c>
      <c r="D37" s="90">
        <v>34578</v>
      </c>
    </row>
    <row r="40" spans="2:4" x14ac:dyDescent="0.2">
      <c r="B40" t="s">
        <v>52</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F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102</v>
      </c>
    </row>
    <row r="3" spans="2:6" ht="15" x14ac:dyDescent="0.25">
      <c r="E3" s="7"/>
    </row>
    <row r="4" spans="2:6" ht="15" x14ac:dyDescent="0.2">
      <c r="B4" s="85"/>
      <c r="C4" s="86" t="s">
        <v>96</v>
      </c>
      <c r="D4" s="86" t="s">
        <v>96</v>
      </c>
    </row>
    <row r="5" spans="2:6" ht="15.75" x14ac:dyDescent="0.2">
      <c r="B5" s="93" t="s">
        <v>103</v>
      </c>
      <c r="C5" s="88"/>
      <c r="D5" s="88"/>
    </row>
    <row r="6" spans="2:6" x14ac:dyDescent="0.2">
      <c r="B6" s="85" t="s">
        <v>104</v>
      </c>
      <c r="C6" s="88"/>
      <c r="D6" s="88"/>
    </row>
    <row r="7" spans="2:6" x14ac:dyDescent="0.2">
      <c r="B7" s="85" t="s">
        <v>105</v>
      </c>
      <c r="C7" s="88"/>
      <c r="D7" s="88"/>
    </row>
    <row r="8" spans="2:6" x14ac:dyDescent="0.2">
      <c r="B8" s="94" t="s">
        <v>106</v>
      </c>
      <c r="C8" s="95">
        <v>10.594375629910443</v>
      </c>
      <c r="D8" s="95">
        <v>11</v>
      </c>
      <c r="F8" s="99"/>
    </row>
    <row r="9" spans="2:6" x14ac:dyDescent="0.2">
      <c r="B9" s="94" t="s">
        <v>107</v>
      </c>
      <c r="C9" s="95">
        <v>0.82380825276262681</v>
      </c>
      <c r="D9" s="95">
        <v>1</v>
      </c>
      <c r="F9" s="99"/>
    </row>
    <row r="10" spans="2:6" x14ac:dyDescent="0.2">
      <c r="B10" s="94" t="s">
        <v>108</v>
      </c>
      <c r="C10" s="95">
        <v>0.8527706516716429</v>
      </c>
      <c r="D10" s="95">
        <v>1</v>
      </c>
      <c r="F10" s="99"/>
    </row>
    <row r="11" spans="2:6" x14ac:dyDescent="0.2">
      <c r="B11" s="94" t="s">
        <v>109</v>
      </c>
      <c r="C11" s="95">
        <v>0.36726081167632851</v>
      </c>
      <c r="D11" s="95">
        <v>0</v>
      </c>
      <c r="F11" s="99"/>
    </row>
    <row r="12" spans="2:6" ht="15.75" x14ac:dyDescent="0.2">
      <c r="B12" s="93" t="s">
        <v>110</v>
      </c>
      <c r="C12" s="95">
        <f>SUM(C8:C11)</f>
        <v>12.63821534602104</v>
      </c>
      <c r="D12" s="95">
        <f>SUM(D8:D11)</f>
        <v>13</v>
      </c>
      <c r="F12" s="9"/>
    </row>
    <row r="13" spans="2:6" x14ac:dyDescent="0.2">
      <c r="B13" s="85"/>
      <c r="C13" s="96"/>
      <c r="D13" s="96"/>
    </row>
    <row r="14" spans="2:6" ht="15.75" x14ac:dyDescent="0.2">
      <c r="B14" s="93" t="s">
        <v>111</v>
      </c>
      <c r="C14" s="96"/>
      <c r="D14" s="96"/>
    </row>
    <row r="15" spans="2:6" x14ac:dyDescent="0.2">
      <c r="B15" s="85" t="s">
        <v>104</v>
      </c>
      <c r="C15" s="96"/>
      <c r="D15" s="96"/>
    </row>
    <row r="16" spans="2:6" x14ac:dyDescent="0.2">
      <c r="B16" s="85" t="s">
        <v>105</v>
      </c>
      <c r="C16" s="96"/>
      <c r="D16" s="96"/>
    </row>
    <row r="17" spans="2:6" x14ac:dyDescent="0.2">
      <c r="B17" s="94" t="s">
        <v>106</v>
      </c>
      <c r="C17" s="95">
        <v>2.1930700000000001</v>
      </c>
      <c r="D17" s="95">
        <v>2</v>
      </c>
      <c r="F17" s="9"/>
    </row>
    <row r="18" spans="2:6" x14ac:dyDescent="0.2">
      <c r="B18" s="94" t="s">
        <v>109</v>
      </c>
      <c r="C18" s="95">
        <v>2.2699999999999999E-3</v>
      </c>
      <c r="D18" s="95">
        <v>0</v>
      </c>
      <c r="F18" s="9"/>
    </row>
    <row r="19" spans="2:6" ht="15.75" x14ac:dyDescent="0.2">
      <c r="B19" s="93" t="s">
        <v>112</v>
      </c>
      <c r="C19" s="95">
        <f>SUM(C17:C18)</f>
        <v>2.1953400000000003</v>
      </c>
      <c r="D19" s="95">
        <f>SUM(D17:D18)</f>
        <v>2</v>
      </c>
    </row>
    <row r="20" spans="2:6" x14ac:dyDescent="0.2">
      <c r="B20" s="85"/>
      <c r="C20" s="96"/>
      <c r="D20" s="96"/>
    </row>
    <row r="21" spans="2:6" ht="15.75" x14ac:dyDescent="0.2">
      <c r="B21" s="93" t="s">
        <v>113</v>
      </c>
      <c r="C21" s="96"/>
      <c r="D21" s="96"/>
    </row>
    <row r="22" spans="2:6" ht="15.75" x14ac:dyDescent="0.2">
      <c r="B22" s="93" t="s">
        <v>114</v>
      </c>
      <c r="C22" s="96"/>
      <c r="D22" s="96"/>
    </row>
    <row r="23" spans="2:6" ht="15.75" x14ac:dyDescent="0.2">
      <c r="B23" s="93"/>
      <c r="C23" s="96"/>
      <c r="D23" s="96"/>
    </row>
    <row r="24" spans="2:6" ht="15.75" x14ac:dyDescent="0.2">
      <c r="B24" s="93" t="s">
        <v>115</v>
      </c>
      <c r="C24" s="96"/>
      <c r="D24" s="96"/>
    </row>
    <row r="25" spans="2:6" ht="15.75" x14ac:dyDescent="0.2">
      <c r="B25" s="93" t="s">
        <v>116</v>
      </c>
      <c r="C25" s="96"/>
      <c r="D25" s="96"/>
    </row>
    <row r="26" spans="2:6" ht="15.75" x14ac:dyDescent="0.2">
      <c r="B26" s="93"/>
      <c r="C26" s="96"/>
      <c r="D26" s="96"/>
    </row>
    <row r="27" spans="2:6" ht="15.75" x14ac:dyDescent="0.2">
      <c r="B27" s="93" t="s">
        <v>117</v>
      </c>
      <c r="C27" s="96"/>
      <c r="D27" s="96"/>
    </row>
    <row r="28" spans="2:6" ht="15.75" x14ac:dyDescent="0.2">
      <c r="B28" s="93" t="s">
        <v>118</v>
      </c>
      <c r="C28" s="96"/>
      <c r="D28" s="96"/>
    </row>
    <row r="29" spans="2:6" ht="15.75" x14ac:dyDescent="0.2">
      <c r="B29" s="93"/>
      <c r="C29" s="96"/>
      <c r="D29" s="96"/>
    </row>
    <row r="30" spans="2:6" ht="15.75" x14ac:dyDescent="0.2">
      <c r="B30" s="93" t="s">
        <v>119</v>
      </c>
      <c r="C30" s="96"/>
      <c r="D30" s="96"/>
    </row>
    <row r="31" spans="2:6" ht="15.75" x14ac:dyDescent="0.2">
      <c r="B31" s="93" t="s">
        <v>120</v>
      </c>
      <c r="C31" s="96"/>
      <c r="D31" s="96"/>
    </row>
    <row r="32" spans="2:6" ht="15.75" x14ac:dyDescent="0.2">
      <c r="B32" s="93" t="s">
        <v>121</v>
      </c>
      <c r="C32" s="95">
        <f>C22+C19+C12</f>
        <v>14.83355534602104</v>
      </c>
      <c r="D32" s="95">
        <f>D22+D19+D12</f>
        <v>15</v>
      </c>
    </row>
    <row r="33" spans="2:6" ht="15.75" x14ac:dyDescent="0.2">
      <c r="B33" s="93" t="s">
        <v>122</v>
      </c>
      <c r="C33" s="90">
        <v>34577.774999999994</v>
      </c>
      <c r="D33" s="90">
        <v>34578</v>
      </c>
      <c r="F33" s="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G41"/>
  <sheetViews>
    <sheetView rightToLeft="1" workbookViewId="0">
      <selection activeCell="C27" sqref="C27"/>
    </sheetView>
  </sheetViews>
  <sheetFormatPr defaultRowHeight="14.25" x14ac:dyDescent="0.2"/>
  <cols>
    <col min="2" max="2" width="38.375" customWidth="1"/>
    <col min="3" max="3" width="10.875" hidden="1" customWidth="1"/>
    <col min="4" max="4" width="10.75" customWidth="1"/>
  </cols>
  <sheetData>
    <row r="1" spans="2:4" ht="15" x14ac:dyDescent="0.25">
      <c r="C1" s="7"/>
    </row>
    <row r="2" spans="2:4" ht="15" x14ac:dyDescent="0.25">
      <c r="B2" s="7" t="s">
        <v>123</v>
      </c>
      <c r="C2" s="7"/>
    </row>
    <row r="4" spans="2:4" ht="15" x14ac:dyDescent="0.2">
      <c r="B4" s="85"/>
      <c r="C4" s="86" t="s">
        <v>96</v>
      </c>
      <c r="D4" s="86" t="s">
        <v>96</v>
      </c>
    </row>
    <row r="5" spans="2:4" ht="15.75" x14ac:dyDescent="0.2">
      <c r="B5" s="93" t="s">
        <v>124</v>
      </c>
      <c r="C5" s="88"/>
      <c r="D5" s="88"/>
    </row>
    <row r="6" spans="2:4" ht="15.75" x14ac:dyDescent="0.2">
      <c r="B6" s="93" t="s">
        <v>125</v>
      </c>
      <c r="C6" s="88"/>
      <c r="D6" s="88"/>
    </row>
    <row r="7" spans="2:4" ht="15.75" x14ac:dyDescent="0.2">
      <c r="B7" s="93"/>
      <c r="C7" s="88"/>
      <c r="D7" s="88"/>
    </row>
    <row r="8" spans="2:4" ht="15.75" x14ac:dyDescent="0.2">
      <c r="B8" s="93" t="s">
        <v>126</v>
      </c>
      <c r="C8" s="88"/>
      <c r="D8" s="88"/>
    </row>
    <row r="9" spans="2:4" ht="15.75" x14ac:dyDescent="0.2">
      <c r="B9" s="93" t="s">
        <v>127</v>
      </c>
      <c r="C9" s="88"/>
      <c r="D9" s="88"/>
    </row>
    <row r="10" spans="2:4" ht="15.75" x14ac:dyDescent="0.2">
      <c r="B10" s="93"/>
      <c r="C10" s="88"/>
      <c r="D10" s="88"/>
    </row>
    <row r="11" spans="2:4" ht="15.75" x14ac:dyDescent="0.2">
      <c r="B11" s="93" t="s">
        <v>128</v>
      </c>
      <c r="C11" s="88"/>
      <c r="D11" s="88"/>
    </row>
    <row r="12" spans="2:4" ht="15.75" x14ac:dyDescent="0.2">
      <c r="B12" s="93" t="s">
        <v>129</v>
      </c>
      <c r="C12" s="88"/>
      <c r="D12" s="88"/>
    </row>
    <row r="13" spans="2:4" ht="15.75" x14ac:dyDescent="0.2">
      <c r="B13" s="93"/>
      <c r="C13" s="88"/>
      <c r="D13" s="88"/>
    </row>
    <row r="14" spans="2:4" ht="15.75" x14ac:dyDescent="0.2">
      <c r="B14" s="93" t="s">
        <v>130</v>
      </c>
      <c r="C14" s="88"/>
      <c r="D14" s="88"/>
    </row>
    <row r="15" spans="2:4" ht="15.75" x14ac:dyDescent="0.2">
      <c r="B15" s="93" t="s">
        <v>131</v>
      </c>
      <c r="C15" s="88"/>
      <c r="D15" s="88"/>
    </row>
    <row r="16" spans="2:4" ht="15.75" x14ac:dyDescent="0.2">
      <c r="B16" s="93" t="s">
        <v>132</v>
      </c>
      <c r="C16" s="88"/>
      <c r="D16" s="88"/>
    </row>
    <row r="17" spans="2:7" x14ac:dyDescent="0.2">
      <c r="B17" s="94" t="s">
        <v>133</v>
      </c>
      <c r="C17" s="95">
        <v>1.0023328511308311</v>
      </c>
      <c r="D17" s="95">
        <v>1</v>
      </c>
      <c r="F17" s="11"/>
      <c r="G17" s="11"/>
    </row>
    <row r="18" spans="2:7" ht="15.75" x14ac:dyDescent="0.2">
      <c r="B18" s="93" t="s">
        <v>134</v>
      </c>
      <c r="C18" s="95">
        <f>SUM(C17)</f>
        <v>1.0023328511308311</v>
      </c>
      <c r="D18" s="95">
        <f>SUM(D17)</f>
        <v>1</v>
      </c>
    </row>
    <row r="19" spans="2:7" ht="15.75" x14ac:dyDescent="0.2">
      <c r="B19" s="93"/>
      <c r="C19" s="95"/>
      <c r="D19" s="95"/>
    </row>
    <row r="20" spans="2:7" ht="15.75" x14ac:dyDescent="0.2">
      <c r="B20" s="93" t="s">
        <v>135</v>
      </c>
      <c r="C20" s="88"/>
      <c r="D20" s="88"/>
    </row>
    <row r="21" spans="2:7" ht="15.75" x14ac:dyDescent="0.2">
      <c r="B21" s="93" t="s">
        <v>136</v>
      </c>
      <c r="C21" s="88"/>
      <c r="D21" s="88"/>
    </row>
    <row r="22" spans="2:7" x14ac:dyDescent="0.2">
      <c r="B22" s="94" t="s">
        <v>137</v>
      </c>
      <c r="C22" s="95">
        <v>0.14118720139726026</v>
      </c>
      <c r="D22" s="95">
        <v>0</v>
      </c>
      <c r="F22" s="11"/>
      <c r="G22" s="11"/>
    </row>
    <row r="23" spans="2:7" ht="15.75" x14ac:dyDescent="0.2">
      <c r="B23" s="93" t="s">
        <v>138</v>
      </c>
      <c r="C23" s="88"/>
      <c r="D23" s="88"/>
    </row>
    <row r="24" spans="2:7" x14ac:dyDescent="0.2">
      <c r="B24" s="94" t="s">
        <v>139</v>
      </c>
      <c r="C24" s="95">
        <v>6.362247725025445</v>
      </c>
      <c r="D24" s="95">
        <v>6</v>
      </c>
      <c r="F24" s="11"/>
    </row>
    <row r="25" spans="2:7" x14ac:dyDescent="0.2">
      <c r="B25" s="94" t="s">
        <v>140</v>
      </c>
      <c r="C25" s="95">
        <v>2.7975317096350225</v>
      </c>
      <c r="D25" s="95">
        <v>3</v>
      </c>
      <c r="F25" s="11"/>
    </row>
    <row r="26" spans="2:7" x14ac:dyDescent="0.2">
      <c r="B26" s="94" t="s">
        <v>141</v>
      </c>
      <c r="C26" s="95">
        <v>0.83398326566327774</v>
      </c>
      <c r="D26" s="95">
        <v>1</v>
      </c>
      <c r="F26" s="11"/>
    </row>
    <row r="27" spans="2:7" x14ac:dyDescent="0.2">
      <c r="B27" s="94" t="s">
        <v>142</v>
      </c>
      <c r="C27" s="95">
        <v>0.42010256883424674</v>
      </c>
      <c r="D27" s="95">
        <v>0</v>
      </c>
      <c r="F27" s="11"/>
    </row>
    <row r="28" spans="2:7" x14ac:dyDescent="0.2">
      <c r="B28" s="94" t="s">
        <v>143</v>
      </c>
      <c r="C28" s="95">
        <v>0.91200214539680013</v>
      </c>
      <c r="D28" s="95">
        <v>1</v>
      </c>
      <c r="F28" s="11"/>
    </row>
    <row r="29" spans="2:7" x14ac:dyDescent="0.2">
      <c r="B29" s="94" t="s">
        <v>109</v>
      </c>
      <c r="C29" s="95">
        <v>0.18048141846441648</v>
      </c>
      <c r="D29" s="95">
        <v>0</v>
      </c>
      <c r="F29" s="11"/>
    </row>
    <row r="30" spans="2:7" ht="15.75" x14ac:dyDescent="0.2">
      <c r="B30" s="93" t="s">
        <v>144</v>
      </c>
      <c r="C30" s="95">
        <f>SUM(C22:C29)</f>
        <v>11.64753603441647</v>
      </c>
      <c r="D30" s="95">
        <f>SUM(D22:D29)</f>
        <v>11</v>
      </c>
    </row>
    <row r="31" spans="2:7" ht="15.75" x14ac:dyDescent="0.2">
      <c r="B31" s="93"/>
      <c r="C31" s="88"/>
      <c r="D31" s="88"/>
    </row>
    <row r="32" spans="2:7" ht="15.75" x14ac:dyDescent="0.2">
      <c r="B32" s="93" t="s">
        <v>145</v>
      </c>
      <c r="C32" s="95">
        <f>C30+C18</f>
        <v>12.649868885547301</v>
      </c>
      <c r="D32" s="95">
        <f>D30+D18</f>
        <v>12</v>
      </c>
    </row>
    <row r="33" spans="2:4" ht="15.75" x14ac:dyDescent="0.2">
      <c r="B33" s="93" t="s">
        <v>122</v>
      </c>
      <c r="C33" s="90">
        <v>34577.774999999994</v>
      </c>
      <c r="D33" s="90">
        <v>34578</v>
      </c>
    </row>
    <row r="41" spans="2:4" x14ac:dyDescent="0.2">
      <c r="C41" s="98"/>
      <c r="D41" s="9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90</v>
      </c>
      <c r="C1" s="84"/>
    </row>
    <row r="2" spans="1:4" ht="15" x14ac:dyDescent="0.25">
      <c r="B2" s="7" t="s">
        <v>95</v>
      </c>
    </row>
    <row r="4" spans="1:4" ht="15" x14ac:dyDescent="0.2">
      <c r="B4" s="85"/>
      <c r="C4" s="86" t="s">
        <v>96</v>
      </c>
      <c r="D4" s="86" t="s">
        <v>96</v>
      </c>
    </row>
    <row r="5" spans="1:4" ht="15" x14ac:dyDescent="0.25">
      <c r="B5" s="87" t="s">
        <v>97</v>
      </c>
      <c r="C5" s="88"/>
      <c r="D5" s="88"/>
    </row>
    <row r="6" spans="1:4" x14ac:dyDescent="0.2">
      <c r="B6" s="89" t="s">
        <v>4</v>
      </c>
      <c r="C6" s="88"/>
      <c r="D6" s="88"/>
    </row>
    <row r="7" spans="1:4" x14ac:dyDescent="0.2">
      <c r="B7" s="89" t="s">
        <v>6</v>
      </c>
      <c r="C7" s="90">
        <v>25.719264757741289</v>
      </c>
      <c r="D7" s="90">
        <v>26</v>
      </c>
    </row>
    <row r="8" spans="1:4" x14ac:dyDescent="0.2">
      <c r="B8" s="89"/>
      <c r="C8" s="88"/>
      <c r="D8" s="88"/>
    </row>
    <row r="9" spans="1:4" ht="15" x14ac:dyDescent="0.25">
      <c r="B9" s="87" t="s">
        <v>98</v>
      </c>
      <c r="C9" s="88"/>
      <c r="D9" s="88"/>
    </row>
    <row r="10" spans="1:4" x14ac:dyDescent="0.2">
      <c r="B10" s="89" t="s">
        <v>9</v>
      </c>
      <c r="C10" s="88"/>
      <c r="D10" s="88"/>
    </row>
    <row r="11" spans="1:4" x14ac:dyDescent="0.2">
      <c r="B11" s="89" t="s">
        <v>11</v>
      </c>
      <c r="C11" s="90">
        <v>2.5162600000000004</v>
      </c>
      <c r="D11" s="90">
        <v>3</v>
      </c>
    </row>
    <row r="12" spans="1:4" x14ac:dyDescent="0.2">
      <c r="B12" s="89"/>
      <c r="C12" s="88"/>
      <c r="D12" s="88"/>
    </row>
    <row r="13" spans="1:4" ht="15" x14ac:dyDescent="0.25">
      <c r="B13" s="87" t="s">
        <v>99</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100</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v>
      </c>
      <c r="D23" s="90">
        <v>0</v>
      </c>
      <c r="F23" s="11"/>
    </row>
    <row r="24" spans="2:6" x14ac:dyDescent="0.2">
      <c r="B24" s="89" t="s">
        <v>31</v>
      </c>
      <c r="C24" s="90">
        <v>24.365450473779227</v>
      </c>
      <c r="D24" s="90">
        <v>24</v>
      </c>
      <c r="F24" s="11"/>
    </row>
    <row r="25" spans="2:6" x14ac:dyDescent="0.2">
      <c r="B25" s="89" t="s">
        <v>33</v>
      </c>
      <c r="C25" s="88"/>
      <c r="D25" s="88"/>
      <c r="F25" s="11"/>
    </row>
    <row r="26" spans="2:6" x14ac:dyDescent="0.2">
      <c r="B26" s="89" t="s">
        <v>35</v>
      </c>
      <c r="C26" s="90">
        <v>2.1422799623002176</v>
      </c>
      <c r="D26" s="90">
        <v>2</v>
      </c>
      <c r="F26" s="11"/>
    </row>
    <row r="27" spans="2:6" x14ac:dyDescent="0.2">
      <c r="B27" s="89"/>
      <c r="C27" s="88"/>
      <c r="D27" s="88"/>
      <c r="F27" s="11"/>
    </row>
    <row r="28" spans="2:6" ht="15" x14ac:dyDescent="0.25">
      <c r="B28" s="87" t="s">
        <v>101</v>
      </c>
      <c r="C28" s="88"/>
      <c r="D28" s="88"/>
    </row>
    <row r="29" spans="2:6" x14ac:dyDescent="0.2">
      <c r="B29" s="89" t="s">
        <v>38</v>
      </c>
      <c r="C29" s="88"/>
      <c r="D29" s="88"/>
    </row>
    <row r="30" spans="2:6" x14ac:dyDescent="0.2">
      <c r="B30" s="89" t="s">
        <v>40</v>
      </c>
      <c r="C30" s="88"/>
      <c r="D30" s="88"/>
    </row>
    <row r="31" spans="2:6" ht="15" x14ac:dyDescent="0.25">
      <c r="B31" s="87" t="s">
        <v>42</v>
      </c>
      <c r="C31" s="90">
        <f>SUM(C6:C30)</f>
        <v>54.74325519382073</v>
      </c>
      <c r="D31" s="90">
        <f>SUM(D6:D30)</f>
        <v>55</v>
      </c>
    </row>
    <row r="32" spans="2:6" x14ac:dyDescent="0.2">
      <c r="B32" s="89"/>
      <c r="C32" s="88"/>
      <c r="D32" s="88"/>
    </row>
    <row r="33" spans="2:4" ht="15" x14ac:dyDescent="0.25">
      <c r="B33" s="87" t="s">
        <v>43</v>
      </c>
      <c r="C33" s="88"/>
      <c r="D33" s="88"/>
    </row>
    <row r="34" spans="2:4" ht="38.25" x14ac:dyDescent="0.2">
      <c r="B34" s="89" t="s">
        <v>45</v>
      </c>
      <c r="C34" s="92">
        <f>(C14+C19+C20+C21+C22+C23+C24+C25+C26+C30)/C37</f>
        <v>3.6176679534001533E-4</v>
      </c>
      <c r="D34" s="92">
        <f>(D14+D19+D20+D21+D22+D23+D24+D25+D26+D30)/D37</f>
        <v>3.5483738894272107E-4</v>
      </c>
    </row>
    <row r="35" spans="2:4" ht="25.5" x14ac:dyDescent="0.2">
      <c r="B35" s="89" t="s">
        <v>47</v>
      </c>
      <c r="C35" s="92">
        <f>C31/C37</f>
        <v>7.4711382951871737E-4</v>
      </c>
      <c r="D35" s="92">
        <f>D31/D37</f>
        <v>7.5061755353267919E-4</v>
      </c>
    </row>
    <row r="36" spans="2:4" x14ac:dyDescent="0.2">
      <c r="B36" s="89"/>
      <c r="C36" s="88"/>
      <c r="D36" s="88"/>
    </row>
    <row r="37" spans="2:4" ht="15" x14ac:dyDescent="0.25">
      <c r="B37" s="87" t="s">
        <v>49</v>
      </c>
      <c r="C37" s="90">
        <v>73272.978000000003</v>
      </c>
      <c r="D37" s="90">
        <v>73273</v>
      </c>
    </row>
    <row r="40" spans="2:4" x14ac:dyDescent="0.2">
      <c r="B40" t="s">
        <v>52</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G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102</v>
      </c>
    </row>
    <row r="3" spans="2:6" ht="15" x14ac:dyDescent="0.25">
      <c r="E3" s="7"/>
    </row>
    <row r="4" spans="2:6" ht="15" x14ac:dyDescent="0.2">
      <c r="B4" s="85"/>
      <c r="C4" s="86" t="s">
        <v>96</v>
      </c>
      <c r="D4" s="86" t="s">
        <v>96</v>
      </c>
    </row>
    <row r="5" spans="2:6" ht="15.75" x14ac:dyDescent="0.2">
      <c r="B5" s="93" t="s">
        <v>103</v>
      </c>
      <c r="C5" s="88"/>
      <c r="D5" s="88"/>
    </row>
    <row r="6" spans="2:6" x14ac:dyDescent="0.2">
      <c r="B6" s="85" t="s">
        <v>104</v>
      </c>
      <c r="C6" s="88"/>
      <c r="D6" s="88"/>
    </row>
    <row r="7" spans="2:6" x14ac:dyDescent="0.2">
      <c r="B7" s="85" t="s">
        <v>105</v>
      </c>
      <c r="C7" s="88"/>
      <c r="D7" s="88"/>
    </row>
    <row r="8" spans="2:6" x14ac:dyDescent="0.2">
      <c r="B8" s="94" t="s">
        <v>106</v>
      </c>
      <c r="C8" s="95">
        <v>21.359868567560465</v>
      </c>
      <c r="D8" s="95">
        <v>21</v>
      </c>
      <c r="F8" s="99"/>
    </row>
    <row r="9" spans="2:6" x14ac:dyDescent="0.2">
      <c r="B9" s="94" t="s">
        <v>107</v>
      </c>
      <c r="C9" s="95">
        <v>1.7468686937298454</v>
      </c>
      <c r="D9" s="95">
        <v>2</v>
      </c>
      <c r="F9" s="99"/>
    </row>
    <row r="10" spans="2:6" x14ac:dyDescent="0.2">
      <c r="B10" s="94" t="s">
        <v>108</v>
      </c>
      <c r="C10" s="95">
        <v>1.9304859890836581</v>
      </c>
      <c r="D10" s="95">
        <v>2</v>
      </c>
      <c r="F10" s="99"/>
    </row>
    <row r="11" spans="2:6" x14ac:dyDescent="0.2">
      <c r="B11" s="94" t="s">
        <v>109</v>
      </c>
      <c r="C11" s="95">
        <v>0.68204150736732305</v>
      </c>
      <c r="D11" s="95">
        <v>1</v>
      </c>
      <c r="F11" s="99"/>
    </row>
    <row r="12" spans="2:6" ht="15.75" x14ac:dyDescent="0.2">
      <c r="B12" s="93" t="s">
        <v>110</v>
      </c>
      <c r="C12" s="95">
        <f>SUM(C8:C11)</f>
        <v>25.719264757741289</v>
      </c>
      <c r="D12" s="95">
        <f>SUM(D8:D11)</f>
        <v>26</v>
      </c>
      <c r="F12" s="9"/>
    </row>
    <row r="13" spans="2:6" x14ac:dyDescent="0.2">
      <c r="B13" s="85"/>
      <c r="C13" s="96"/>
      <c r="D13" s="96"/>
    </row>
    <row r="14" spans="2:6" ht="15.75" x14ac:dyDescent="0.2">
      <c r="B14" s="93" t="s">
        <v>111</v>
      </c>
      <c r="C14" s="96"/>
      <c r="D14" s="96"/>
    </row>
    <row r="15" spans="2:6" x14ac:dyDescent="0.2">
      <c r="B15" s="85" t="s">
        <v>104</v>
      </c>
      <c r="C15" s="96"/>
      <c r="D15" s="96"/>
    </row>
    <row r="16" spans="2:6" x14ac:dyDescent="0.2">
      <c r="B16" s="85" t="s">
        <v>105</v>
      </c>
      <c r="C16" s="96"/>
      <c r="D16" s="96"/>
    </row>
    <row r="17" spans="2:6" x14ac:dyDescent="0.2">
      <c r="B17" s="94" t="s">
        <v>106</v>
      </c>
      <c r="C17" s="95">
        <v>2.5114200000000002</v>
      </c>
      <c r="D17" s="95">
        <v>3</v>
      </c>
      <c r="F17" s="9"/>
    </row>
    <row r="18" spans="2:6" x14ac:dyDescent="0.2">
      <c r="B18" s="94" t="s">
        <v>109</v>
      </c>
      <c r="C18" s="95">
        <v>4.8399999999999997E-3</v>
      </c>
      <c r="D18" s="95">
        <v>0</v>
      </c>
      <c r="F18" s="9"/>
    </row>
    <row r="19" spans="2:6" ht="15.75" x14ac:dyDescent="0.2">
      <c r="B19" s="93" t="s">
        <v>112</v>
      </c>
      <c r="C19" s="95">
        <f>SUM(C17:C18)</f>
        <v>2.5162600000000004</v>
      </c>
      <c r="D19" s="95">
        <f>SUM(D17:D18)</f>
        <v>3</v>
      </c>
    </row>
    <row r="20" spans="2:6" x14ac:dyDescent="0.2">
      <c r="B20" s="85"/>
      <c r="C20" s="96"/>
      <c r="D20" s="96"/>
    </row>
    <row r="21" spans="2:6" ht="15.75" x14ac:dyDescent="0.2">
      <c r="B21" s="93" t="s">
        <v>113</v>
      </c>
      <c r="C21" s="96"/>
      <c r="D21" s="96"/>
    </row>
    <row r="22" spans="2:6" ht="15.75" x14ac:dyDescent="0.2">
      <c r="B22" s="93" t="s">
        <v>114</v>
      </c>
      <c r="C22" s="96"/>
      <c r="D22" s="96"/>
    </row>
    <row r="23" spans="2:6" ht="15.75" x14ac:dyDescent="0.2">
      <c r="B23" s="93"/>
      <c r="C23" s="96"/>
      <c r="D23" s="96"/>
    </row>
    <row r="24" spans="2:6" ht="15.75" x14ac:dyDescent="0.2">
      <c r="B24" s="93" t="s">
        <v>115</v>
      </c>
      <c r="C24" s="96"/>
      <c r="D24" s="96"/>
    </row>
    <row r="25" spans="2:6" ht="15.75" x14ac:dyDescent="0.2">
      <c r="B25" s="93" t="s">
        <v>116</v>
      </c>
      <c r="C25" s="96"/>
      <c r="D25" s="96"/>
    </row>
    <row r="26" spans="2:6" ht="15.75" x14ac:dyDescent="0.2">
      <c r="B26" s="93"/>
      <c r="C26" s="96"/>
      <c r="D26" s="96"/>
    </row>
    <row r="27" spans="2:6" ht="15.75" x14ac:dyDescent="0.2">
      <c r="B27" s="93" t="s">
        <v>117</v>
      </c>
      <c r="C27" s="96"/>
      <c r="D27" s="96"/>
    </row>
    <row r="28" spans="2:6" ht="15.75" x14ac:dyDescent="0.2">
      <c r="B28" s="93" t="s">
        <v>118</v>
      </c>
      <c r="C28" s="96"/>
      <c r="D28" s="96"/>
    </row>
    <row r="29" spans="2:6" ht="15.75" x14ac:dyDescent="0.2">
      <c r="B29" s="93"/>
      <c r="C29" s="96"/>
      <c r="D29" s="96"/>
    </row>
    <row r="30" spans="2:6" ht="15.75" x14ac:dyDescent="0.2">
      <c r="B30" s="93" t="s">
        <v>119</v>
      </c>
      <c r="C30" s="96"/>
      <c r="D30" s="96"/>
    </row>
    <row r="31" spans="2:6" ht="15.75" x14ac:dyDescent="0.2">
      <c r="B31" s="93" t="s">
        <v>120</v>
      </c>
      <c r="C31" s="96"/>
      <c r="D31" s="96"/>
    </row>
    <row r="32" spans="2:6" ht="15.75" x14ac:dyDescent="0.2">
      <c r="B32" s="93" t="s">
        <v>121</v>
      </c>
      <c r="C32" s="95">
        <f>C22+C19+C12</f>
        <v>28.235524757741288</v>
      </c>
      <c r="D32" s="95">
        <f>D22+D19+D12</f>
        <v>29</v>
      </c>
    </row>
    <row r="33" spans="2:7" ht="15.75" x14ac:dyDescent="0.2">
      <c r="B33" s="93" t="s">
        <v>122</v>
      </c>
      <c r="C33" s="90">
        <v>73272.978000000003</v>
      </c>
      <c r="D33" s="90">
        <v>73273</v>
      </c>
      <c r="F33" s="9"/>
      <c r="G33" s="11"/>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G41"/>
  <sheetViews>
    <sheetView rightToLeft="1" workbookViewId="0">
      <selection activeCell="C27" sqref="C27"/>
    </sheetView>
  </sheetViews>
  <sheetFormatPr defaultRowHeight="14.25" x14ac:dyDescent="0.2"/>
  <cols>
    <col min="2" max="2" width="38.375" customWidth="1"/>
    <col min="3" max="3" width="10.875" hidden="1" customWidth="1"/>
    <col min="4" max="4" width="10.75" customWidth="1"/>
  </cols>
  <sheetData>
    <row r="1" spans="2:4" ht="15" x14ac:dyDescent="0.25">
      <c r="C1" s="7"/>
    </row>
    <row r="2" spans="2:4" ht="15" x14ac:dyDescent="0.25">
      <c r="B2" s="7" t="s">
        <v>123</v>
      </c>
      <c r="C2" s="7"/>
    </row>
    <row r="4" spans="2:4" ht="15" x14ac:dyDescent="0.2">
      <c r="B4" s="85"/>
      <c r="C4" s="86" t="s">
        <v>96</v>
      </c>
      <c r="D4" s="86" t="s">
        <v>96</v>
      </c>
    </row>
    <row r="5" spans="2:4" ht="15.75" x14ac:dyDescent="0.2">
      <c r="B5" s="93" t="s">
        <v>124</v>
      </c>
      <c r="C5" s="88"/>
      <c r="D5" s="88"/>
    </row>
    <row r="6" spans="2:4" ht="15.75" x14ac:dyDescent="0.2">
      <c r="B6" s="93" t="s">
        <v>125</v>
      </c>
      <c r="C6" s="88"/>
      <c r="D6" s="88"/>
    </row>
    <row r="7" spans="2:4" ht="15.75" x14ac:dyDescent="0.2">
      <c r="B7" s="93"/>
      <c r="C7" s="88"/>
      <c r="D7" s="88"/>
    </row>
    <row r="8" spans="2:4" ht="15.75" x14ac:dyDescent="0.2">
      <c r="B8" s="93" t="s">
        <v>126</v>
      </c>
      <c r="C8" s="88"/>
      <c r="D8" s="88"/>
    </row>
    <row r="9" spans="2:4" ht="15.75" x14ac:dyDescent="0.2">
      <c r="B9" s="93" t="s">
        <v>127</v>
      </c>
      <c r="C9" s="88"/>
      <c r="D9" s="88"/>
    </row>
    <row r="10" spans="2:4" ht="15.75" x14ac:dyDescent="0.2">
      <c r="B10" s="93"/>
      <c r="C10" s="88"/>
      <c r="D10" s="88"/>
    </row>
    <row r="11" spans="2:4" ht="15.75" x14ac:dyDescent="0.2">
      <c r="B11" s="93" t="s">
        <v>128</v>
      </c>
      <c r="C11" s="88"/>
      <c r="D11" s="88"/>
    </row>
    <row r="12" spans="2:4" ht="15.75" x14ac:dyDescent="0.2">
      <c r="B12" s="93" t="s">
        <v>129</v>
      </c>
      <c r="C12" s="88"/>
      <c r="D12" s="88"/>
    </row>
    <row r="13" spans="2:4" ht="15.75" x14ac:dyDescent="0.2">
      <c r="B13" s="93"/>
      <c r="C13" s="88"/>
      <c r="D13" s="88"/>
    </row>
    <row r="14" spans="2:4" ht="15.75" x14ac:dyDescent="0.2">
      <c r="B14" s="93" t="s">
        <v>130</v>
      </c>
      <c r="C14" s="88"/>
      <c r="D14" s="88"/>
    </row>
    <row r="15" spans="2:4" ht="15.75" x14ac:dyDescent="0.2">
      <c r="B15" s="93" t="s">
        <v>131</v>
      </c>
      <c r="C15" s="88"/>
      <c r="D15" s="88"/>
    </row>
    <row r="16" spans="2:4" ht="15.75" x14ac:dyDescent="0.2">
      <c r="B16" s="93" t="s">
        <v>132</v>
      </c>
      <c r="C16" s="88"/>
      <c r="D16" s="88"/>
    </row>
    <row r="17" spans="2:7" x14ac:dyDescent="0.2">
      <c r="B17" s="94" t="s">
        <v>133</v>
      </c>
      <c r="C17" s="95">
        <v>2.1422799623002176</v>
      </c>
      <c r="D17" s="95">
        <v>2</v>
      </c>
      <c r="F17" s="11"/>
    </row>
    <row r="18" spans="2:7" ht="15.75" x14ac:dyDescent="0.2">
      <c r="B18" s="93" t="s">
        <v>134</v>
      </c>
      <c r="C18" s="95">
        <f>SUM(C17)</f>
        <v>2.1422799623002176</v>
      </c>
      <c r="D18" s="95">
        <f>SUM(D17)</f>
        <v>2</v>
      </c>
    </row>
    <row r="19" spans="2:7" ht="15.75" x14ac:dyDescent="0.2">
      <c r="B19" s="93"/>
      <c r="C19" s="95"/>
      <c r="D19" s="95"/>
    </row>
    <row r="20" spans="2:7" ht="15.75" x14ac:dyDescent="0.2">
      <c r="B20" s="93" t="s">
        <v>135</v>
      </c>
      <c r="C20" s="88"/>
      <c r="D20" s="88"/>
    </row>
    <row r="21" spans="2:7" ht="15.75" x14ac:dyDescent="0.2">
      <c r="B21" s="93" t="s">
        <v>136</v>
      </c>
      <c r="C21" s="88"/>
      <c r="D21" s="88"/>
    </row>
    <row r="22" spans="2:7" x14ac:dyDescent="0.2">
      <c r="B22" s="94" t="s">
        <v>137</v>
      </c>
      <c r="C22" s="95">
        <f>G22/1000</f>
        <v>0</v>
      </c>
      <c r="D22" s="95">
        <v>0</v>
      </c>
      <c r="F22" s="11"/>
      <c r="G22" s="11"/>
    </row>
    <row r="23" spans="2:7" ht="15.75" x14ac:dyDescent="0.2">
      <c r="B23" s="93" t="s">
        <v>138</v>
      </c>
      <c r="C23" s="88"/>
      <c r="D23" s="88"/>
    </row>
    <row r="24" spans="2:7" x14ac:dyDescent="0.2">
      <c r="B24" s="94" t="s">
        <v>139</v>
      </c>
      <c r="C24" s="95">
        <v>13.132307889448459</v>
      </c>
      <c r="D24" s="95">
        <v>13</v>
      </c>
      <c r="F24" s="11"/>
    </row>
    <row r="25" spans="2:7" x14ac:dyDescent="0.2">
      <c r="B25" s="94" t="s">
        <v>140</v>
      </c>
      <c r="C25" s="95">
        <v>6.0880532694656084</v>
      </c>
      <c r="D25" s="95">
        <v>6</v>
      </c>
      <c r="F25" s="11"/>
    </row>
    <row r="26" spans="2:7" x14ac:dyDescent="0.2">
      <c r="B26" s="94" t="s">
        <v>141</v>
      </c>
      <c r="C26" s="95">
        <v>1.7739659066657951</v>
      </c>
      <c r="D26" s="95">
        <v>2</v>
      </c>
      <c r="F26" s="11"/>
    </row>
    <row r="27" spans="2:7" x14ac:dyDescent="0.2">
      <c r="B27" s="94" t="s">
        <v>142</v>
      </c>
      <c r="C27" s="95">
        <v>0.97090325748168615</v>
      </c>
      <c r="D27" s="95">
        <v>1</v>
      </c>
      <c r="F27" s="11"/>
    </row>
    <row r="28" spans="2:7" x14ac:dyDescent="0.2">
      <c r="B28" s="94" t="s">
        <v>143</v>
      </c>
      <c r="C28" s="95">
        <v>2.0010911628768819</v>
      </c>
      <c r="D28" s="95">
        <v>2</v>
      </c>
      <c r="F28" s="11"/>
    </row>
    <row r="29" spans="2:7" x14ac:dyDescent="0.2">
      <c r="B29" s="94" t="s">
        <v>109</v>
      </c>
      <c r="C29" s="95">
        <v>0.39912898784079515</v>
      </c>
      <c r="D29" s="95">
        <v>0</v>
      </c>
      <c r="F29" s="11"/>
    </row>
    <row r="30" spans="2:7" ht="15.75" x14ac:dyDescent="0.2">
      <c r="B30" s="93" t="s">
        <v>144</v>
      </c>
      <c r="C30" s="95">
        <f>SUM(C22:C29)</f>
        <v>24.365450473779227</v>
      </c>
      <c r="D30" s="95">
        <f>SUM(D22:D29)</f>
        <v>24</v>
      </c>
    </row>
    <row r="31" spans="2:7" ht="15.75" x14ac:dyDescent="0.2">
      <c r="B31" s="93"/>
      <c r="C31" s="88"/>
      <c r="D31" s="88"/>
    </row>
    <row r="32" spans="2:7" ht="15.75" x14ac:dyDescent="0.2">
      <c r="B32" s="93" t="s">
        <v>145</v>
      </c>
      <c r="C32" s="95">
        <f>C30+C18</f>
        <v>26.507730436079445</v>
      </c>
      <c r="D32" s="95">
        <f>D30+D18</f>
        <v>26</v>
      </c>
    </row>
    <row r="33" spans="2:4" ht="15.75" x14ac:dyDescent="0.2">
      <c r="B33" s="93" t="s">
        <v>122</v>
      </c>
      <c r="C33" s="90">
        <v>73272.978000000003</v>
      </c>
      <c r="D33" s="90">
        <v>73273</v>
      </c>
    </row>
    <row r="41" spans="2:4" x14ac:dyDescent="0.2">
      <c r="C41" s="98"/>
      <c r="D41" s="9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H38"/>
  <sheetViews>
    <sheetView rightToLeft="1" workbookViewId="0">
      <selection activeCell="G140" sqref="G140"/>
    </sheetView>
  </sheetViews>
  <sheetFormatPr defaultRowHeight="14.25" x14ac:dyDescent="0.2"/>
  <cols>
    <col min="1" max="1" width="26.625" customWidth="1"/>
    <col min="2" max="2" width="14" customWidth="1"/>
    <col min="3" max="3" width="14.125" customWidth="1"/>
    <col min="4" max="4" width="18.125" bestFit="1" customWidth="1"/>
    <col min="7" max="7" width="19.125" bestFit="1" customWidth="1"/>
    <col min="8" max="8" width="16" style="109" bestFit="1" customWidth="1"/>
    <col min="9" max="10" width="12.375" bestFit="1" customWidth="1"/>
  </cols>
  <sheetData>
    <row r="2" spans="1:4" ht="15" x14ac:dyDescent="0.25">
      <c r="D2" s="105" t="s">
        <v>146</v>
      </c>
    </row>
    <row r="4" spans="1:4" ht="15" x14ac:dyDescent="0.25">
      <c r="A4" s="7" t="s">
        <v>147</v>
      </c>
    </row>
    <row r="6" spans="1:4" ht="15" x14ac:dyDescent="0.25">
      <c r="A6" s="100"/>
      <c r="B6" s="286" t="s">
        <v>148</v>
      </c>
      <c r="C6" s="286"/>
      <c r="D6" s="286"/>
    </row>
    <row r="7" spans="1:4" ht="15" x14ac:dyDescent="0.2">
      <c r="A7" s="101" t="s">
        <v>149</v>
      </c>
      <c r="B7" s="102" t="s">
        <v>150</v>
      </c>
      <c r="C7" s="102" t="s">
        <v>151</v>
      </c>
      <c r="D7" s="102" t="s">
        <v>152</v>
      </c>
    </row>
    <row r="8" spans="1:4" ht="15" x14ac:dyDescent="0.2">
      <c r="A8" s="102" t="s">
        <v>153</v>
      </c>
      <c r="B8" s="122">
        <v>1279.3970709819614</v>
      </c>
      <c r="C8" s="103">
        <v>2234679.5784047018</v>
      </c>
      <c r="D8" s="104">
        <v>5.7251924765665979E-4</v>
      </c>
    </row>
    <row r="9" spans="1:4" ht="15" x14ac:dyDescent="0.2">
      <c r="A9" s="102" t="s">
        <v>154</v>
      </c>
      <c r="B9" s="122">
        <v>2318.9673906903595</v>
      </c>
      <c r="C9" s="103">
        <v>6826313.1931439638</v>
      </c>
      <c r="D9" s="117">
        <v>3.3971007849733939E-4</v>
      </c>
    </row>
    <row r="10" spans="1:4" ht="15" x14ac:dyDescent="0.2">
      <c r="A10" s="102" t="s">
        <v>155</v>
      </c>
      <c r="B10" s="122">
        <v>1343.3011199999999</v>
      </c>
      <c r="C10" s="103">
        <v>5777440.7865600009</v>
      </c>
      <c r="D10" s="104">
        <v>2.325079857373713E-4</v>
      </c>
    </row>
    <row r="11" spans="1:4" ht="15" x14ac:dyDescent="0.2">
      <c r="A11" s="102" t="s">
        <v>156</v>
      </c>
      <c r="B11" s="122">
        <v>0</v>
      </c>
      <c r="C11" s="103">
        <v>0</v>
      </c>
      <c r="D11" s="104"/>
    </row>
    <row r="12" spans="1:4" ht="15" x14ac:dyDescent="0.2">
      <c r="A12" s="102" t="s">
        <v>157</v>
      </c>
      <c r="B12" s="122">
        <v>4941.6655816723214</v>
      </c>
      <c r="C12" s="103">
        <v>14838433.558108665</v>
      </c>
      <c r="D12" s="104">
        <v>3.3303148626304157E-4</v>
      </c>
    </row>
    <row r="16" spans="1:4" ht="15" x14ac:dyDescent="0.2">
      <c r="A16" s="120"/>
      <c r="B16" s="287" t="s">
        <v>158</v>
      </c>
      <c r="C16" s="287"/>
      <c r="D16" s="287"/>
    </row>
    <row r="17" spans="1:8" ht="15" x14ac:dyDescent="0.2">
      <c r="A17" s="101" t="s">
        <v>149</v>
      </c>
      <c r="B17" s="102" t="s">
        <v>150</v>
      </c>
      <c r="C17" s="102" t="s">
        <v>151</v>
      </c>
      <c r="D17" s="102" t="s">
        <v>152</v>
      </c>
    </row>
    <row r="18" spans="1:8" ht="15" x14ac:dyDescent="0.2">
      <c r="A18" s="102" t="s">
        <v>153</v>
      </c>
      <c r="B18" s="114">
        <v>1289.1703067034296</v>
      </c>
      <c r="C18" s="114">
        <v>2367079.8256958188</v>
      </c>
      <c r="D18" s="115">
        <v>5.4462477044874035E-4</v>
      </c>
      <c r="G18" s="118"/>
      <c r="H18" s="108"/>
    </row>
    <row r="19" spans="1:8" ht="15" x14ac:dyDescent="0.2">
      <c r="A19" s="102" t="s">
        <v>154</v>
      </c>
      <c r="B19" s="114">
        <v>2426.2876455239589</v>
      </c>
      <c r="C19" s="114">
        <v>9663879.6340248752</v>
      </c>
      <c r="D19" s="112">
        <v>2.5106765992629016E-4</v>
      </c>
    </row>
    <row r="20" spans="1:8" ht="15" x14ac:dyDescent="0.2">
      <c r="A20" s="102" t="s">
        <v>155</v>
      </c>
      <c r="B20" s="114">
        <v>1594.5193078240998</v>
      </c>
      <c r="C20" s="114">
        <v>5905444.4879564745</v>
      </c>
      <c r="D20" s="111">
        <v>2.7000834756400678E-4</v>
      </c>
    </row>
    <row r="21" spans="1:8" ht="15" x14ac:dyDescent="0.2">
      <c r="A21" s="102" t="s">
        <v>156</v>
      </c>
      <c r="B21" s="114">
        <v>15.260999999999999</v>
      </c>
      <c r="C21" s="114">
        <v>76291.584821097989</v>
      </c>
      <c r="D21" s="111">
        <v>2.0003516817466426E-4</v>
      </c>
    </row>
    <row r="22" spans="1:8" ht="15" x14ac:dyDescent="0.2">
      <c r="A22" s="102" t="s">
        <v>157</v>
      </c>
      <c r="B22" s="114">
        <v>5325.2382600514884</v>
      </c>
      <c r="C22" s="114">
        <v>18012695.532498267</v>
      </c>
      <c r="D22" s="111">
        <v>2.9563805430696168E-4</v>
      </c>
    </row>
    <row r="23" spans="1:8" ht="9.75" customHeight="1" x14ac:dyDescent="0.2">
      <c r="A23" s="113"/>
      <c r="B23" s="119"/>
      <c r="C23" s="119"/>
      <c r="D23" s="116"/>
    </row>
    <row r="24" spans="1:8" ht="15" x14ac:dyDescent="0.2">
      <c r="A24" s="120"/>
      <c r="B24" s="287" t="s">
        <v>161</v>
      </c>
      <c r="C24" s="287"/>
      <c r="D24" s="287"/>
    </row>
    <row r="25" spans="1:8" ht="15" x14ac:dyDescent="0.2">
      <c r="A25" s="101" t="s">
        <v>149</v>
      </c>
      <c r="B25" s="102" t="s">
        <v>150</v>
      </c>
      <c r="C25" s="102" t="s">
        <v>151</v>
      </c>
      <c r="D25" s="102" t="s">
        <v>152</v>
      </c>
      <c r="F25" s="107"/>
    </row>
    <row r="26" spans="1:8" ht="15" x14ac:dyDescent="0.2">
      <c r="A26" s="102" t="s">
        <v>153</v>
      </c>
      <c r="B26" s="114">
        <v>642.55430703085608</v>
      </c>
      <c r="C26" s="114">
        <v>956771.60082110902</v>
      </c>
      <c r="D26" s="115">
        <f>B26/C26</f>
        <v>6.7158588996518167E-4</v>
      </c>
      <c r="G26" s="124"/>
      <c r="H26" s="108"/>
    </row>
    <row r="27" spans="1:8" ht="15" x14ac:dyDescent="0.2">
      <c r="A27" s="102" t="s">
        <v>154</v>
      </c>
      <c r="B27" s="114">
        <v>1569.1301303524301</v>
      </c>
      <c r="C27" s="114">
        <v>5855411.7671284797</v>
      </c>
      <c r="D27" s="111">
        <f>B27/C27</f>
        <v>2.6797946801304781E-4</v>
      </c>
    </row>
    <row r="28" spans="1:8" ht="15" x14ac:dyDescent="0.2">
      <c r="A28" s="102" t="s">
        <v>155</v>
      </c>
      <c r="B28" s="114">
        <v>1881.60475071627</v>
      </c>
      <c r="C28" s="114">
        <v>6113415.1953161005</v>
      </c>
      <c r="D28" s="111">
        <f>B28/C28</f>
        <v>3.0778291521208872E-4</v>
      </c>
    </row>
    <row r="29" spans="1:8" ht="15" x14ac:dyDescent="0.2">
      <c r="A29" s="102" t="s">
        <v>156</v>
      </c>
      <c r="B29" s="114">
        <v>101.93544849794999</v>
      </c>
      <c r="C29" s="114">
        <v>509677.24248975003</v>
      </c>
      <c r="D29" s="111">
        <f>B29/C29</f>
        <v>1.9999999999999998E-4</v>
      </c>
    </row>
    <row r="30" spans="1:8" ht="15" x14ac:dyDescent="0.2">
      <c r="A30" s="102" t="s">
        <v>157</v>
      </c>
      <c r="B30" s="114">
        <f>SUM(B26:B29)</f>
        <v>4195.224636597507</v>
      </c>
      <c r="C30" s="114">
        <f>SUM(C26:C29)</f>
        <v>13435275.805755438</v>
      </c>
      <c r="D30" s="111">
        <f>B30/C30</f>
        <v>3.1225444845727287E-4</v>
      </c>
    </row>
    <row r="34" spans="8:8" s="123" customFormat="1" x14ac:dyDescent="0.2">
      <c r="H34" s="109"/>
    </row>
    <row r="36" spans="8:8" s="123" customFormat="1" x14ac:dyDescent="0.2">
      <c r="H36" s="109"/>
    </row>
    <row r="37" spans="8:8" s="123" customFormat="1" x14ac:dyDescent="0.2">
      <c r="H37" s="109"/>
    </row>
    <row r="38" spans="8:8" s="123" customFormat="1" x14ac:dyDescent="0.2">
      <c r="H38" s="109"/>
    </row>
  </sheetData>
  <mergeCells count="3">
    <mergeCell ref="B6:D6"/>
    <mergeCell ref="B16:D16"/>
    <mergeCell ref="B24:D2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pageSetUpPr fitToPage="1"/>
  </sheetPr>
  <dimension ref="A2:E31"/>
  <sheetViews>
    <sheetView rightToLeft="1" workbookViewId="0">
      <selection activeCell="C23" sqref="C23"/>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376456.08999999997</v>
      </c>
    </row>
    <row r="13" spans="1:5" x14ac:dyDescent="0.2">
      <c r="A13" s="3" t="s">
        <v>15</v>
      </c>
      <c r="B13" s="6" t="s">
        <v>16</v>
      </c>
      <c r="C13" s="9">
        <v>116127.53720000002</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182374573596.00003</v>
      </c>
    </row>
  </sheetData>
  <pageMargins left="0.70866141732283472" right="0.70866141732283472" top="0.74803149606299213" bottom="0.74803149606299213" header="0.31496062992125984" footer="0.31496062992125984"/>
  <pageSetup paperSize="9" scale="6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141115.63999999987</v>
      </c>
    </row>
    <row r="13" spans="1:5" x14ac:dyDescent="0.2">
      <c r="A13" s="3" t="s">
        <v>15</v>
      </c>
      <c r="B13" s="6" t="s">
        <v>16</v>
      </c>
      <c r="C13" s="9">
        <v>35398.537199999999</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54350412490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39041.080000000009</v>
      </c>
    </row>
    <row r="13" spans="1:5" x14ac:dyDescent="0.2">
      <c r="A13" s="3" t="s">
        <v>15</v>
      </c>
      <c r="B13" s="6" t="s">
        <v>16</v>
      </c>
      <c r="C13" s="9">
        <v>39894</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v>15807598.814357471</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66223735827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2241.6799999999998</v>
      </c>
    </row>
    <row r="13" spans="1:5" x14ac:dyDescent="0.2">
      <c r="A13" s="3" t="s">
        <v>15</v>
      </c>
      <c r="B13" s="6" t="s">
        <v>16</v>
      </c>
      <c r="C13" s="9">
        <v>2368</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4175568352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100</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v>340610.26935768605</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4957270780.999999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24</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3315534732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28</vt:i4>
      </vt:variant>
      <vt:variant>
        <vt:lpstr>טווחים בעלי שם</vt:lpstr>
      </vt:variant>
      <vt:variant>
        <vt:i4>1</vt:i4>
      </vt:variant>
    </vt:vector>
  </HeadingPairs>
  <TitlesOfParts>
    <vt:vector size="29" baseType="lpstr">
      <vt:lpstr>קובץ לוועדת השקעות</vt:lpstr>
      <vt:lpstr>מצגת Q3</vt:lpstr>
      <vt:lpstr>דף הסבר</vt:lpstr>
      <vt:lpstr>מבטחים-אוצר</vt:lpstr>
      <vt:lpstr>מקפת-אוצר</vt:lpstr>
      <vt:lpstr>קגמ-אוצר</vt:lpstr>
      <vt:lpstr>הדסה-אוצר</vt:lpstr>
      <vt:lpstr>בנין פנסיה- אוצר</vt:lpstr>
      <vt:lpstr>חקלאים-אוצר</vt:lpstr>
      <vt:lpstr>אגד פנסיה+פרמיה- אוצר</vt:lpstr>
      <vt:lpstr>מבטחים מחלה- אוצר</vt:lpstr>
      <vt:lpstr>מבטחים מחלה-אוצר שנתי   </vt:lpstr>
      <vt:lpstr>מבטחים מחלה 31.12.23 נספח 2 </vt:lpstr>
      <vt:lpstr>מבטחים מחלה 31.12.23 נספח 3 </vt:lpstr>
      <vt:lpstr>בנין מטרות- אוצר</vt:lpstr>
      <vt:lpstr>מקפת מטרות- אוצר</vt:lpstr>
      <vt:lpstr>חקלאים מטרות- אוצר</vt:lpstr>
      <vt:lpstr>מבטחים מחלה נספח 2</vt:lpstr>
      <vt:lpstr>מבטחים מחלה נספח 3</vt:lpstr>
      <vt:lpstr>בנין מטרות נספח 1</vt:lpstr>
      <vt:lpstr>בנין מטרות נספח 2</vt:lpstr>
      <vt:lpstr>בנין מטרות נספח 3</vt:lpstr>
      <vt:lpstr>מקפת מטרות נספח 1</vt:lpstr>
      <vt:lpstr>מקפת מטרות נספח 2</vt:lpstr>
      <vt:lpstr>מקפת מטרות נספח 3</vt:lpstr>
      <vt:lpstr>חקלאים מטרות נספח 1</vt:lpstr>
      <vt:lpstr>חקלאים מטרות נספח 2</vt:lpstr>
      <vt:lpstr>חקלאים מטרות נספח 3</vt:lpstr>
      <vt:lpstr>'מבטחים מחלה-אוצר שנתי   '!WPrint_Area_W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zvika</dc:creator>
  <cp:lastModifiedBy>יגאל שלפר</cp:lastModifiedBy>
  <cp:lastPrinted>2024-05-20T09:48:50Z</cp:lastPrinted>
  <dcterms:created xsi:type="dcterms:W3CDTF">2015-08-09T13:36:36Z</dcterms:created>
  <dcterms:modified xsi:type="dcterms:W3CDTF">2024-06-17T08:22:00Z</dcterms:modified>
</cp:coreProperties>
</file>